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 Projetos\21.311.780-7 Mobilidade Urbana\"/>
    </mc:Choice>
  </mc:AlternateContent>
  <xr:revisionPtr revIDLastSave="0" documentId="8_{FC7CDBF5-F547-48CA-871C-2B4C5C3C5D7D}" xr6:coauthVersionLast="47" xr6:coauthVersionMax="47" xr10:uidLastSave="{00000000-0000-0000-0000-000000000000}"/>
  <bookViews>
    <workbookView xWindow="-108" yWindow="-108" windowWidth="23256" windowHeight="12576" tabRatio="642" firstSheet="5" activeTab="5" xr2:uid="{00000000-000D-0000-FFFF-FFFF00000000}"/>
  </bookViews>
  <sheets>
    <sheet name="DADOS" sheetId="5" state="hidden" r:id="rId1"/>
    <sheet name="BDI" sheetId="4" state="hidden" r:id="rId2"/>
    <sheet name="COMPOSIÇÕES" sheetId="2" state="hidden" r:id="rId3"/>
    <sheet name="ANEXO VII" sheetId="9" state="hidden" r:id="rId4"/>
    <sheet name="Plan1" sheetId="10" state="hidden" r:id="rId5"/>
    <sheet name="Orç. Sint FZR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i" localSheetId="1">#REF!</definedName>
    <definedName name="\i" localSheetId="0">#REF!</definedName>
    <definedName name="\i" localSheetId="5">#REF!</definedName>
    <definedName name="\i">#REF!</definedName>
    <definedName name="__________________OUT98" localSheetId="1" hidden="1">{#N/A,#N/A,TRUE,"Serviços"}</definedName>
    <definedName name="__________________OUT98" hidden="1">{#N/A,#N/A,TRUE,"Serviços"}</definedName>
    <definedName name="_____________OUT98" localSheetId="1" hidden="1">{#N/A,#N/A,TRUE,"Serviços"}</definedName>
    <definedName name="_____________OUT98" hidden="1">{#N/A,#N/A,TRUE,"Serviços"}</definedName>
    <definedName name="____________OUT98" localSheetId="1" hidden="1">{#N/A,#N/A,TRUE,"Serviços"}</definedName>
    <definedName name="____________OUT98" hidden="1">{#N/A,#N/A,TRUE,"Serviços"}</definedName>
    <definedName name="____________OUT988" localSheetId="1" hidden="1">{#N/A,#N/A,TRUE,"Serviços"}</definedName>
    <definedName name="____________OUT988" hidden="1">{#N/A,#N/A,TRUE,"Serviços"}</definedName>
    <definedName name="___________OUT98" localSheetId="1" hidden="1">{#N/A,#N/A,TRUE,"Serviços"}</definedName>
    <definedName name="___________OUT98" hidden="1">{#N/A,#N/A,TRUE,"Serviços"}</definedName>
    <definedName name="___________OUT988" localSheetId="1" hidden="1">{#N/A,#N/A,TRUE,"Serviços"}</definedName>
    <definedName name="___________OUT988" hidden="1">{#N/A,#N/A,TRUE,"Serviços"}</definedName>
    <definedName name="___________OUT9888" localSheetId="1" hidden="1">{#N/A,#N/A,TRUE,"Serviços"}</definedName>
    <definedName name="___________OUT9888" hidden="1">{#N/A,#N/A,TRUE,"Serviços"}</definedName>
    <definedName name="__________OUT98" localSheetId="1" hidden="1">{#N/A,#N/A,TRUE,"Serviços"}</definedName>
    <definedName name="__________OUT98" hidden="1">{#N/A,#N/A,TRUE,"Serviços"}</definedName>
    <definedName name="_________OUT98" localSheetId="1" hidden="1">{#N/A,#N/A,TRUE,"Serviços"}</definedName>
    <definedName name="_________OUT98" hidden="1">{#N/A,#N/A,TRUE,"Serviços"}</definedName>
    <definedName name="_________OUTT98" localSheetId="1" hidden="1">{#N/A,#N/A,TRUE,"Serviços"}</definedName>
    <definedName name="_________OUTT98" hidden="1">{#N/A,#N/A,TRUE,"Serviços"}</definedName>
    <definedName name="_________OUTT988" localSheetId="1" hidden="1">{#N/A,#N/A,TRUE,"Serviços"}</definedName>
    <definedName name="_________OUTT988" hidden="1">{#N/A,#N/A,TRUE,"Serviços"}</definedName>
    <definedName name="________OUT98" localSheetId="1" hidden="1">{#N/A,#N/A,TRUE,"Serviços"}</definedName>
    <definedName name="________OUT98" hidden="1">{#N/A,#N/A,TRUE,"Serviços"}</definedName>
    <definedName name="________OUTTT98" localSheetId="1" hidden="1">{#N/A,#N/A,TRUE,"Serviços"}</definedName>
    <definedName name="________OUTTT98" hidden="1">{#N/A,#N/A,TRUE,"Serviços"}</definedName>
    <definedName name="_______OUT98" localSheetId="1" hidden="1">{#N/A,#N/A,TRUE,"Serviços"}</definedName>
    <definedName name="_______OUT98" hidden="1">{#N/A,#N/A,TRUE,"Serviços"}</definedName>
    <definedName name="_______OUT9888" localSheetId="1" hidden="1">{#N/A,#N/A,TRUE,"Serviços"}</definedName>
    <definedName name="_______OUT9888" hidden="1">{#N/A,#N/A,TRUE,"Serviços"}</definedName>
    <definedName name="______OUT98" localSheetId="1" hidden="1">{#N/A,#N/A,TRUE,"Serviços"}</definedName>
    <definedName name="______OUT98" hidden="1">{#N/A,#N/A,TRUE,"Serviços"}</definedName>
    <definedName name="______OUTT98888" localSheetId="1" hidden="1">{#N/A,#N/A,TRUE,"Serviços"}</definedName>
    <definedName name="______OUTT98888" hidden="1">{#N/A,#N/A,TRUE,"Serviços"}</definedName>
    <definedName name="_____OUT98" localSheetId="1" hidden="1">{#N/A,#N/A,TRUE,"Serviços"}</definedName>
    <definedName name="_____OUT98" hidden="1">{#N/A,#N/A,TRUE,"Serviços"}</definedName>
    <definedName name="_____OUTTT988" localSheetId="1" hidden="1">{#N/A,#N/A,TRUE,"Serviços"}</definedName>
    <definedName name="_____OUTTT988" hidden="1">{#N/A,#N/A,TRUE,"Serviços"}</definedName>
    <definedName name="____OUT98" localSheetId="1" hidden="1">{#N/A,#N/A,TRUE,"Serviços"}</definedName>
    <definedName name="____OUT98" hidden="1">{#N/A,#N/A,TRUE,"Serviços"}</definedName>
    <definedName name="____out99" localSheetId="1" hidden="1">{#N/A,#N/A,TRUE,"Serviços"}</definedName>
    <definedName name="____out99" hidden="1">{#N/A,#N/A,TRUE,"Serviços"}</definedName>
    <definedName name="____OUTTT98" localSheetId="1" hidden="1">{#N/A,#N/A,TRUE,"Serviços"}</definedName>
    <definedName name="____OUTTT98" hidden="1">{#N/A,#N/A,TRUE,"Serviços"}</definedName>
    <definedName name="___OUT98" localSheetId="1" hidden="1">{#N/A,#N/A,TRUE,"Serviços"}</definedName>
    <definedName name="___OUT98" hidden="1">{#N/A,#N/A,TRUE,"Serviços"}</definedName>
    <definedName name="___out99" localSheetId="1" hidden="1">{#N/A,#N/A,TRUE,"Serviços"}</definedName>
    <definedName name="___out99" hidden="1">{#N/A,#N/A,TRUE,"Serviços"}</definedName>
    <definedName name="__123Graph_A" hidden="1">[1]A!$AF$59:$AF$65</definedName>
    <definedName name="__123Graph_AGraph1" hidden="1">[2]A!$B$4:$B$8</definedName>
    <definedName name="__123Graph_AGraph10" hidden="1">[3]aux!$I$24:$M$24</definedName>
    <definedName name="__123Graph_AGraph11" hidden="1">[3]aux!$I$26:$M$26</definedName>
    <definedName name="__123Graph_AGraph12" hidden="1">[3]aux!$I$28:$M$28</definedName>
    <definedName name="__123Graph_AGraph2" hidden="1">[2]A!$C$4:$C$8</definedName>
    <definedName name="__123Graph_AGraph3" hidden="1">[2]A!$D$4:$D$8</definedName>
    <definedName name="__123Graph_AGraph4" hidden="1">[2]A!$B$4:$B$9</definedName>
    <definedName name="__123Graph_AGraph5" hidden="1">[2]A!$B$4:$B$9</definedName>
    <definedName name="__123Graph_AGraph6" hidden="1">[2]A!$E$4:$E$8</definedName>
    <definedName name="__123Graph_AGraph7" hidden="1">[2]A!$B$4:$E$4</definedName>
    <definedName name="__123Graph_AGraph8" hidden="1">[2]A!$B$4:$E$4</definedName>
    <definedName name="__123Graph_AGraph9" hidden="1">[3]aux!$I$22:$M$22</definedName>
    <definedName name="__123Graph_B" hidden="1">[1]A!$AG$58:$AG$64</definedName>
    <definedName name="__123Graph_BGraph1" hidden="1">[3]aux!$B$6:$F$6</definedName>
    <definedName name="__123Graph_BGraph10" hidden="1">[3]aux!$B$24:$F$24</definedName>
    <definedName name="__123Graph_BGraph11" hidden="1">[3]aux!$B$26:$F$26</definedName>
    <definedName name="__123Graph_BGraph12" hidden="1">[3]aux!$B$28:$F$28</definedName>
    <definedName name="__123Graph_BGraph2" hidden="1">[3]aux!$B$8:$F$8</definedName>
    <definedName name="__123Graph_BGraph3" hidden="1">[3]aux!$B$10:$F$10</definedName>
    <definedName name="__123Graph_BGraph4" hidden="1">[3]aux!$B$12:$F$12</definedName>
    <definedName name="__123Graph_BGraph5" hidden="1">[3]aux!$B$14:$F$14</definedName>
    <definedName name="__123Graph_BGraph6" hidden="1">[3]aux!$B$16:$F$16</definedName>
    <definedName name="__123Graph_BGraph7" hidden="1">[2]A!$B$5:$E$5</definedName>
    <definedName name="__123Graph_BGraph8" hidden="1">[2]A!$B$5:$E$5</definedName>
    <definedName name="__123Graph_BGraph9" hidden="1">[3]aux!$B$22:$F$22</definedName>
    <definedName name="__123Graph_C" hidden="1">[2]A!$B$6:$E$6</definedName>
    <definedName name="__123Graph_CGraph7" hidden="1">[2]A!$B$6:$E$6</definedName>
    <definedName name="__123Graph_CGraph8" hidden="1">[2]A!$B$6:$E$6</definedName>
    <definedName name="__123Graph_D" hidden="1">[2]A!$B$7:$E$7</definedName>
    <definedName name="__123Graph_DGraph7" hidden="1">[2]A!$B$7:$E$7</definedName>
    <definedName name="__123Graph_DGraph8" hidden="1">[2]A!$B$7:$E$7</definedName>
    <definedName name="__123Graph_E" hidden="1">[2]A!$B$8:$E$8</definedName>
    <definedName name="__123Graph_EGraph7" hidden="1">[2]A!$B$8:$E$8</definedName>
    <definedName name="__123Graph_EGraph8" hidden="1">[2]A!$B$8:$E$8</definedName>
    <definedName name="__123Graph_X" hidden="1">[1]A!$AE$59:$AE$65</definedName>
    <definedName name="__123Graph_XGraph1" hidden="1">[2]A!$A$4:$A$8</definedName>
    <definedName name="__123Graph_XGraph10" hidden="1">[3]aux!$B$25:$F$25</definedName>
    <definedName name="__123Graph_XGraph11" hidden="1">[3]aux!$B$27:$F$27</definedName>
    <definedName name="__123Graph_XGraph12" hidden="1">[3]aux!$B$29:$F$29</definedName>
    <definedName name="__123Graph_XGraph2" hidden="1">[2]A!$A$4:$A$8</definedName>
    <definedName name="__123Graph_XGraph3" hidden="1">[2]A!$A$4:$A$8</definedName>
    <definedName name="__123Graph_XGraph4" hidden="1">[2]A!$A$4:$A$9</definedName>
    <definedName name="__123Graph_XGraph5" hidden="1">[2]A!$A$4:$A$9</definedName>
    <definedName name="__123Graph_XGraph6" hidden="1">[2]A!$A$4:$A$8</definedName>
    <definedName name="__123Graph_XGraph7" hidden="1">[2]A!$B$3:$E$3</definedName>
    <definedName name="__123Graph_XGraph8" hidden="1">[2]A!$B$3:$E$3</definedName>
    <definedName name="__123Graph_XGraph9" hidden="1">[3]aux!$B$23:$F$23</definedName>
    <definedName name="__IntlFixup" hidden="1">TRUE</definedName>
    <definedName name="__OUT98" localSheetId="1" hidden="1">{#N/A,#N/A,TRUE,"Serviços"}</definedName>
    <definedName name="__OUT98" hidden="1">{#N/A,#N/A,TRUE,"Serviços"}</definedName>
    <definedName name="__OUT988888" localSheetId="1" hidden="1">{#N/A,#N/A,TRUE,"Serviços"}</definedName>
    <definedName name="__OUT988888" hidden="1">{#N/A,#N/A,TRUE,"Serviços"}</definedName>
    <definedName name="__xlfn.AVERAGEIF" hidden="1">#NAME?</definedName>
    <definedName name="__xlfn.RTD" hidden="1">#NAME?</definedName>
    <definedName name="_1830201" hidden="1">#N/A</definedName>
    <definedName name="_Fill" localSheetId="1" hidden="1">#REF!</definedName>
    <definedName name="_Fill" localSheetId="0" hidden="1">#REF!</definedName>
    <definedName name="_Fill" localSheetId="5" hidden="1">#REF!</definedName>
    <definedName name="_Fill" hidden="1">#REF!</definedName>
    <definedName name="_xlnm._FilterDatabase" localSheetId="2" hidden="1">COMPOSIÇÕES!$A$2:$H$70</definedName>
    <definedName name="_xlnm._FilterDatabase" localSheetId="5" hidden="1">'Orç. Sint FZR'!$A$6:$K$41</definedName>
    <definedName name="_ISM1">[4]Sicro!$B$3:$BE$103</definedName>
    <definedName name="_Key1" hidden="1">'[5]1.6'!$A$11</definedName>
    <definedName name="_Key2" localSheetId="1" hidden="1">#REF!</definedName>
    <definedName name="_Key2" localSheetId="0" hidden="1">#REF!</definedName>
    <definedName name="_Key2" localSheetId="5" hidden="1">#REF!</definedName>
    <definedName name="_Key2" hidden="1">#REF!</definedName>
    <definedName name="_Order1" hidden="1">255</definedName>
    <definedName name="_Order2" hidden="1">0</definedName>
    <definedName name="_OUT98" localSheetId="1" hidden="1">{#N/A,#N/A,TRUE,"Serviços"}</definedName>
    <definedName name="_OUT98" hidden="1">{#N/A,#N/A,TRUE,"Serviços"}</definedName>
    <definedName name="_OUT98_" localSheetId="1" hidden="1">{#N/A,#N/A,TRUE,"Serviços"}</definedName>
    <definedName name="_OUT98_" hidden="1">{#N/A,#N/A,TRUE,"Serviços"}</definedName>
    <definedName name="_OUTTTT9888" localSheetId="1" hidden="1">{#N/A,#N/A,TRUE,"Serviços"}</definedName>
    <definedName name="_OUTTTT9888" hidden="1">{#N/A,#N/A,TRUE,"Serviços"}</definedName>
    <definedName name="_Parse_On" localSheetId="1" hidden="1">#REF!</definedName>
    <definedName name="_Parse_On" localSheetId="0" hidden="1">#REF!</definedName>
    <definedName name="_Parse_On" localSheetId="5" hidden="1">#REF!</definedName>
    <definedName name="_Parse_On" hidden="1">#REF!</definedName>
    <definedName name="_Parse_Out" localSheetId="1" hidden="1">#REF!</definedName>
    <definedName name="_Parse_Out" localSheetId="0" hidden="1">#REF!</definedName>
    <definedName name="_Parse_Out" localSheetId="5" hidden="1">#REF!</definedName>
    <definedName name="_Parse_Out" hidden="1">#REF!</definedName>
    <definedName name="_Regression_Int" hidden="1">1</definedName>
    <definedName name="_Sng">{"um","mil","um milhão","um bilhão","um trilhão"}</definedName>
    <definedName name="_sng1" localSheetId="1">{"um","mil","um milhão","um bilhão","um trilhão"}</definedName>
    <definedName name="_sng1">{"um","mil","um milhão","um bilhão","um trilhão"}</definedName>
    <definedName name="_Sort" localSheetId="1" hidden="1">#REF!</definedName>
    <definedName name="_Sort" localSheetId="0" hidden="1">#REF!</definedName>
    <definedName name="_Sort" localSheetId="5" hidden="1">#REF!</definedName>
    <definedName name="_Sort" hidden="1">#REF!</definedName>
    <definedName name="A" localSheetId="1">'[6]Produto 01'!$H$8</definedName>
    <definedName name="A">'[7]Produto 01'!$H$8</definedName>
    <definedName name="aa" localSheetId="1" hidden="1">{"'EI 060 02'!$A$1:$K$59"}</definedName>
    <definedName name="aa" hidden="1">{"'EI 060 02'!$A$1:$K$59"}</definedName>
    <definedName name="aaaa" localSheetId="1" hidden="1">#REF!</definedName>
    <definedName name="aaaa" localSheetId="0" hidden="1">#REF!</definedName>
    <definedName name="aaaa" localSheetId="5" hidden="1">#REF!</definedName>
    <definedName name="aaaa" hidden="1">#REF!</definedName>
    <definedName name="aaaaa" localSheetId="1" hidden="1">{#N/A,#N/A,FALSE,"MO (2)"}</definedName>
    <definedName name="aaaaa" hidden="1">{#N/A,#N/A,FALSE,"MO (2)"}</definedName>
    <definedName name="acost" localSheetId="1" hidden="1">{#N/A,#N/A,TRUE,"Serviços"}</definedName>
    <definedName name="acost" hidden="1">{#N/A,#N/A,TRUE,"Serviços"}</definedName>
    <definedName name="ad" localSheetId="1" hidden="1">{#N/A,#N/A,FALSE,"MO (2)"}</definedName>
    <definedName name="ad" hidden="1">{#N/A,#N/A,FALSE,"MO (2)"}</definedName>
    <definedName name="ADF" localSheetId="1">[8]Qd.AA!$C$6</definedName>
    <definedName name="ADF">'[9]Orçam. AET'!$C$10</definedName>
    <definedName name="AGORA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GO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GORA2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GORA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lex" localSheetId="1" hidden="1">{#N/A,#N/A,FALSE,"MO (2)"}</definedName>
    <definedName name="alex" hidden="1">{#N/A,#N/A,FALSE,"MO (2)"}</definedName>
    <definedName name="alex_1" localSheetId="1" hidden="1">{#N/A,#N/A,FALSE,"MO (2)"}</definedName>
    <definedName name="alex_1" hidden="1">{#N/A,#N/A,FALSE,"MO (2)"}</definedName>
    <definedName name="am" localSheetId="1" hidden="1">{#N/A,#N/A,FALSE,"MO (2)"}</definedName>
    <definedName name="am" hidden="1">{#N/A,#N/A,FALSE,"MO (2)"}</definedName>
    <definedName name="anscount" hidden="1">3</definedName>
    <definedName name="ant" localSheetId="1" hidden="1">{#N/A,#N/A,FALSE,"MO (2)"}</definedName>
    <definedName name="ant" hidden="1">{#N/A,#N/A,FALSE,"MO (2)"}</definedName>
    <definedName name="ant_1" localSheetId="1" hidden="1">{#N/A,#N/A,FALSE,"MO (2)"}</definedName>
    <definedName name="ant_1" hidden="1">{#N/A,#N/A,FALSE,"MO (2)"}</definedName>
    <definedName name="_xlnm.Print_Area" localSheetId="2">COMPOSIÇÕES!$A$1:$F$70</definedName>
    <definedName name="_xlnm.Print_Area" localSheetId="5">'Orç. Sint FZR'!$A$1:$K$48</definedName>
    <definedName name="_xlnm.Print_Area" localSheetId="4">Plan1!$A$2:$AG$26</definedName>
    <definedName name="areasCP">'[10]Canteiro apoio'!$A$12:$E$18</definedName>
    <definedName name="asasa" localSheetId="1" hidden="1">{#N/A,#N/A,FALSE,"MO (2)"}</definedName>
    <definedName name="asasa" hidden="1">{#N/A,#N/A,FALSE,"MO (2)"}</definedName>
    <definedName name="ASDFG" localSheetId="1" hidden="1">{#N/A,#N/A,TRUE,"Serviços"}</definedName>
    <definedName name="ASDFG" hidden="1">{#N/A,#N/A,TRUE,"Serviços"}</definedName>
    <definedName name="asdfghqefha" localSheetId="1" hidden="1">{#N/A,#N/A,FALSE,"MO (2)"}</definedName>
    <definedName name="asdfghqefha" hidden="1">{#N/A,#N/A,FALSE,"MO (2)"}</definedName>
    <definedName name="ASFGG" localSheetId="1" hidden="1">{#N/A,#N/A,TRUE,"Serviços"}</definedName>
    <definedName name="ASFGG" hidden="1">{#N/A,#N/A,TRUE,"Serviços"}</definedName>
    <definedName name="asss" localSheetId="1" hidden="1">{#N/A,#N/A,TRUE,"Serviços"}</definedName>
    <definedName name="asss" hidden="1">{#N/A,#N/A,TRUE,"Serviços"}</definedName>
    <definedName name="batista" localSheetId="1" hidden="1">{#N/A,#N/A,FALSE,"SS 1";#N/A,#N/A,FALSE,"SS 2";#N/A,#N/A,FALSE,"TER 1 (1)";#N/A,#N/A,FALSE,"TER 1 (2)";#N/A,#N/A,FALSE,"TER 2 ";#N/A,#N/A,FALSE,"TP  (1)";#N/A,#N/A,FALSE,"TP  (2)";#N/A,#N/A,FALSE,"CM BAR"}</definedName>
    <definedName name="batista" hidden="1">{#N/A,#N/A,FALSE,"SS 1";#N/A,#N/A,FALSE,"SS 2";#N/A,#N/A,FALSE,"TER 1 (1)";#N/A,#N/A,FALSE,"TER 1 (2)";#N/A,#N/A,FALSE,"TER 2 ";#N/A,#N/A,FALSE,"TP  (1)";#N/A,#N/A,FALSE,"TP  (2)";#N/A,#N/A,FALSE,"CM BAR"}</definedName>
    <definedName name="bbbb" localSheetId="1" hidden="1">{#N/A,#N/A,FALSE,"MO (2)"}</definedName>
    <definedName name="bbbb" hidden="1">{#N/A,#N/A,FALSE,"MO (2)"}</definedName>
    <definedName name="bbbb_1" localSheetId="1" hidden="1">{#N/A,#N/A,FALSE,"MO (2)"}</definedName>
    <definedName name="bbbb_1" hidden="1">{#N/A,#N/A,FALSE,"MO (2)"}</definedName>
    <definedName name="bbbbbbb" localSheetId="1" hidden="1">{#N/A,#N/A,FALSE,"MO (2)"}</definedName>
    <definedName name="bbbbbbb" hidden="1">{#N/A,#N/A,FALSE,"MO (2)"}</definedName>
    <definedName name="BD" localSheetId="0">#REF!</definedName>
    <definedName name="BD" localSheetId="5">#REF!</definedName>
    <definedName name="BD">#REF!</definedName>
    <definedName name="Bloco" localSheetId="1" hidden="1">#REF!</definedName>
    <definedName name="Bloco" localSheetId="0" hidden="1">#REF!</definedName>
    <definedName name="Bloco" localSheetId="5" hidden="1">#REF!</definedName>
    <definedName name="Bloco" hidden="1">#REF!</definedName>
    <definedName name="Bloco2" localSheetId="1" hidden="1">#REF!</definedName>
    <definedName name="Bloco2" localSheetId="0" hidden="1">#REF!</definedName>
    <definedName name="Bloco2" localSheetId="5" hidden="1">#REF!</definedName>
    <definedName name="Bloco2" hidden="1">#REF!</definedName>
    <definedName name="BR" localSheetId="1">'[6]Prod. 03A CREMA-CIB'!$H$8</definedName>
    <definedName name="BR">'[7]Prod. 03A CREMA-CIB'!$H$8</definedName>
    <definedName name="Ç" localSheetId="1" hidden="1">{#N/A,#N/A,FALSE,"MO (2)"}</definedName>
    <definedName name="Ç" hidden="1">{#N/A,#N/A,FALSE,"MO (2)"}</definedName>
    <definedName name="CA">[4]PREMISSAS!$L$4</definedName>
    <definedName name="CAC">'[4]COMP-AC'!$A$6:$L$1302</definedName>
    <definedName name="cadeira" localSheetId="1" hidden="1">{#N/A,#N/A,TRUE,"Serviços"}</definedName>
    <definedName name="cadeira" hidden="1">{#N/A,#N/A,TRUE,"Serviços"}</definedName>
    <definedName name="CadIns" localSheetId="1" hidden="1">#REF!</definedName>
    <definedName name="CadIns" localSheetId="0" hidden="1">#REF!</definedName>
    <definedName name="CadIns" localSheetId="5" hidden="1">#REF!</definedName>
    <definedName name="CadIns" hidden="1">#REF!</definedName>
    <definedName name="CadSrv" localSheetId="1" hidden="1">#REF!</definedName>
    <definedName name="CadSrv" localSheetId="0" hidden="1">#REF!</definedName>
    <definedName name="CadSrv" localSheetId="5" hidden="1">#REF!</definedName>
    <definedName name="CadSrv" hidden="1">#REF!</definedName>
    <definedName name="CAM">'[4]COMP-AM'!$A$6:$L$1302</definedName>
    <definedName name="CAPA" localSheetId="1" hidden="1">{#N/A,#N/A,TRUE,"Serviços"}</definedName>
    <definedName name="CAPA" hidden="1">{#N/A,#N/A,TRUE,"Serviços"}</definedName>
    <definedName name="capa1" localSheetId="1" hidden="1">{#N/A,#N/A,TRUE,"Serviços"}</definedName>
    <definedName name="capa1" hidden="1">{#N/A,#N/A,TRUE,"Serviços"}</definedName>
    <definedName name="capa11" localSheetId="1" hidden="1">{#N/A,#N/A,TRUE,"Serviços"}</definedName>
    <definedName name="capa11" hidden="1">{#N/A,#N/A,TRUE,"Serviços"}</definedName>
    <definedName name="capa2" localSheetId="1" hidden="1">{#N/A,#N/A,TRUE,"Serviços"}</definedName>
    <definedName name="capa2" hidden="1">{#N/A,#N/A,TRUE,"Serviços"}</definedName>
    <definedName name="capa22" localSheetId="1" hidden="1">{#N/A,#N/A,TRUE,"Serviços"}</definedName>
    <definedName name="capa22" hidden="1">{#N/A,#N/A,TRUE,"Serviços"}</definedName>
    <definedName name="CAPAA" localSheetId="1" hidden="1">{#N/A,#N/A,TRUE,"Serviços"}</definedName>
    <definedName name="CAPAA" hidden="1">{#N/A,#N/A,TRUE,"Serviços"}</definedName>
    <definedName name="CARLA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ARL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CE">'[4]COMP-CE'!$A$6:$L$1302</definedName>
    <definedName name="cch" hidden="1">#N/A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have" localSheetId="1" hidden="1">#REF!</definedName>
    <definedName name="Chave" localSheetId="0" hidden="1">#REF!</definedName>
    <definedName name="Chave" localSheetId="5" hidden="1">#REF!</definedName>
    <definedName name="Chave" hidden="1">#REF!</definedName>
    <definedName name="Chave1" localSheetId="1" hidden="1">#REF!</definedName>
    <definedName name="Chave1" localSheetId="0" hidden="1">#REF!</definedName>
    <definedName name="Chave1" localSheetId="5" hidden="1">#REF!</definedName>
    <definedName name="Chave1" hidden="1">#REF!</definedName>
    <definedName name="Clas" localSheetId="1" hidden="1">MAX(LEN(#REF!))</definedName>
    <definedName name="Clas" localSheetId="0" hidden="1">MAX(LEN(#REF!))</definedName>
    <definedName name="Clas" localSheetId="5" hidden="1">MAX(LEN(#REF!))</definedName>
    <definedName name="Clas" hidden="1">MAX(LEN(#REF!))</definedName>
    <definedName name="Clas_1" localSheetId="1" hidden="1">MAX(LEN(#REF!))</definedName>
    <definedName name="Clas_1" localSheetId="0" hidden="1">MAX(LEN(#REF!))</definedName>
    <definedName name="Clas_1" localSheetId="5" hidden="1">MAX(LEN(#REF!))</definedName>
    <definedName name="Clas_1" hidden="1">MAX(LEN(#REF!))</definedName>
    <definedName name="Cliente" hidden="1">""</definedName>
    <definedName name="Cls" hidden="1">#N/A</definedName>
    <definedName name="CMA">'[4]COMP-MA'!$A$6:$L$1302</definedName>
    <definedName name="CMT">'[4]COMP-MT'!$A$6:$L$1302</definedName>
    <definedName name="Cod" localSheetId="1" hidden="1">#REF!</definedName>
    <definedName name="Cod" localSheetId="0" hidden="1">#REF!</definedName>
    <definedName name="Cod" localSheetId="5" hidden="1">#REF!</definedName>
    <definedName name="Cod" hidden="1">#REF!</definedName>
    <definedName name="Codigo" localSheetId="1" hidden="1">#REF!</definedName>
    <definedName name="Codigo" localSheetId="0" hidden="1">#REF!</definedName>
    <definedName name="Codigo" localSheetId="5" hidden="1">#REF!</definedName>
    <definedName name="Codigo" hidden="1">#REF!</definedName>
    <definedName name="COFINS" localSheetId="1">'[11]Orç. Total'!$D$14</definedName>
    <definedName name="COFINS">'[11]Orç. Total'!$D$14</definedName>
    <definedName name="Coluna" localSheetId="1" hidden="1">#REF!</definedName>
    <definedName name="Coluna" localSheetId="0" hidden="1">#REF!</definedName>
    <definedName name="Coluna" localSheetId="5" hidden="1">#REF!</definedName>
    <definedName name="Coluna" hidden="1">#REF!</definedName>
    <definedName name="Comp" localSheetId="1" hidden="1">#REF!</definedName>
    <definedName name="Comp" localSheetId="0" hidden="1">#REF!</definedName>
    <definedName name="Comp" localSheetId="5" hidden="1">#REF!</definedName>
    <definedName name="Comp" hidden="1">#REF!</definedName>
    <definedName name="COTACAO" localSheetId="1" hidden="1">{#N/A,#N/A,TRUE,"Serviços"}</definedName>
    <definedName name="COTACAO" hidden="1">{#N/A,#N/A,TRUE,"Serviços"}</definedName>
    <definedName name="CPA">'[4]COMP-PA'!$A$6:$L$1302</definedName>
    <definedName name="CPI">'[4]COMP-PI'!$A$6:$L$1302</definedName>
    <definedName name="CpuAux" localSheetId="1" hidden="1">#REF!</definedName>
    <definedName name="CpuAux" localSheetId="0" hidden="1">#REF!</definedName>
    <definedName name="CpuAux" localSheetId="5" hidden="1">#REF!</definedName>
    <definedName name="CpuAux" hidden="1">#REF!</definedName>
    <definedName name="CPUs" localSheetId="1" hidden="1">#REF!</definedName>
    <definedName name="CPUs" localSheetId="0" hidden="1">#REF!</definedName>
    <definedName name="CPUs" localSheetId="5" hidden="1">#REF!</definedName>
    <definedName name="CPUs" hidden="1">#REF!</definedName>
    <definedName name="CRIT" localSheetId="1" hidden="1">#REF!</definedName>
    <definedName name="CRIT" localSheetId="0" hidden="1">#REF!</definedName>
    <definedName name="CRIT" localSheetId="5" hidden="1">#REF!</definedName>
    <definedName name="CRIT" hidden="1">#REF!</definedName>
    <definedName name="_xlnm.Criteria" localSheetId="1" hidden="1">#REF!</definedName>
    <definedName name="_xlnm.Criteria" localSheetId="0" hidden="1">#REF!</definedName>
    <definedName name="_xlnm.Criteria" localSheetId="5" hidden="1">#REF!</definedName>
    <definedName name="_xlnm.Criteria" hidden="1">#REF!</definedName>
    <definedName name="CRN">'[4]COMP-RN'!$A$6:$L$1302</definedName>
    <definedName name="CRO">'[4]COMP-RO'!$A$6:$L$1302</definedName>
    <definedName name="Cron" localSheetId="1" hidden="1">{#N/A,#N/A,FALSE,"MO (2)"}</definedName>
    <definedName name="Cron" hidden="1">{#N/A,#N/A,FALSE,"MO (2)"}</definedName>
    <definedName name="Cron_1" localSheetId="1" hidden="1">{#N/A,#N/A,FALSE,"MO (2)"}</definedName>
    <definedName name="Cron_1" hidden="1">{#N/A,#N/A,FALSE,"MO (2)"}</definedName>
    <definedName name="cronograma" localSheetId="1" hidden="1">{#N/A,#N/A,TRUE,"Plan1"}</definedName>
    <definedName name="cronograma" hidden="1">{#N/A,#N/A,TRUE,"Plan1"}</definedName>
    <definedName name="CRR">'[4]COMP-RR'!$A$6:$L$1302</definedName>
    <definedName name="CTO">'[4]COMP-TO'!$A$6:$L$1302</definedName>
    <definedName name="cu" localSheetId="1" hidden="1">{#N/A,#N/A,TRUE,"Serviços"}</definedName>
    <definedName name="cu" hidden="1">{#N/A,#N/A,TRUE,"Serviços"}</definedName>
    <definedName name="Cun" localSheetId="1" hidden="1">VLOOKUP(#REF!,rec,5,0)</definedName>
    <definedName name="Cun" localSheetId="0" hidden="1">VLOOKUP(#REF!,rec,5,0)</definedName>
    <definedName name="Cun" localSheetId="5" hidden="1">VLOOKUP(#REF!,rec,5,0)</definedName>
    <definedName name="Cun" hidden="1">VLOOKUP(#REF!,rec,5,0)</definedName>
    <definedName name="CunEq" localSheetId="1" hidden="1">SUM(IF(#REF! =#REF!,(#REF!)*(#REF!="EQ")))</definedName>
    <definedName name="CunEq" localSheetId="0" hidden="1">SUM(IF(#REF! =#REF!,(#REF!)*(#REF!="EQ")))</definedName>
    <definedName name="CunEq" localSheetId="5" hidden="1">SUM(IF(#REF! =#REF!,(#REF!)*(#REF!="EQ")))</definedName>
    <definedName name="CunEq" hidden="1">SUM(IF(#REF! =#REF!,(#REF!)*(#REF!="EQ")))</definedName>
    <definedName name="CunEq_1" localSheetId="1" hidden="1">SUM(IF(#REF! =#REF!,(#REF!)*(#REF!="EQ")))</definedName>
    <definedName name="CunEq_1" localSheetId="0" hidden="1">SUM(IF(#REF! =#REF!,(#REF!)*(#REF!="EQ")))</definedName>
    <definedName name="CunEq_1" localSheetId="5" hidden="1">SUM(IF(#REF! =#REF!,(#REF!)*(#REF!="EQ")))</definedName>
    <definedName name="CunEq_1" hidden="1">SUM(IF(#REF! =#REF!,(#REF!)*(#REF!="EQ")))</definedName>
    <definedName name="CunMo" localSheetId="1" hidden="1">SUM(IF(#REF! =#REF!,(#REF!)*(#REF!="MO")))</definedName>
    <definedName name="CunMo" localSheetId="0" hidden="1">SUM(IF(#REF! =#REF!,(#REF!)*(#REF!="MO")))</definedName>
    <definedName name="CunMo" localSheetId="5" hidden="1">SUM(IF(#REF! =#REF!,(#REF!)*(#REF!="MO")))</definedName>
    <definedName name="CunMo" hidden="1">SUM(IF(#REF! =#REF!,(#REF!)*(#REF!="MO")))</definedName>
    <definedName name="CunMo_1" localSheetId="1" hidden="1">SUM(IF(#REF! =#REF!,(#REF!)*(#REF!="MO")))</definedName>
    <definedName name="CunMo_1" localSheetId="0" hidden="1">SUM(IF(#REF! =#REF!,(#REF!)*(#REF!="MO")))</definedName>
    <definedName name="CunMo_1" localSheetId="5" hidden="1">SUM(IF(#REF! =#REF!,(#REF!)*(#REF!="MO")))</definedName>
    <definedName name="CunMo_1" hidden="1">SUM(IF(#REF! =#REF!,(#REF!)*(#REF!="MO")))</definedName>
    <definedName name="CunMp" localSheetId="1" hidden="1">SUM(IF(#REF! =#REF!,(#REF!)*(#REF!="MP")))</definedName>
    <definedName name="CunMp" localSheetId="0" hidden="1">SUM(IF(#REF! =#REF!,(#REF!)*(#REF!="MP")))</definedName>
    <definedName name="CunMp" localSheetId="5" hidden="1">SUM(IF(#REF! =#REF!,(#REF!)*(#REF!="MP")))</definedName>
    <definedName name="CunMp" hidden="1">SUM(IF(#REF! =#REF!,(#REF!)*(#REF!="MP")))</definedName>
    <definedName name="CunMp_1" localSheetId="1" hidden="1">SUM(IF(#REF! =#REF!,(#REF!)*(#REF!="MP")))</definedName>
    <definedName name="CunMp_1" localSheetId="0" hidden="1">SUM(IF(#REF! =#REF!,(#REF!)*(#REF!="MP")))</definedName>
    <definedName name="CunMp_1" localSheetId="5" hidden="1">SUM(IF(#REF! =#REF!,(#REF!)*(#REF!="MP")))</definedName>
    <definedName name="CunMp_1" hidden="1">SUM(IF(#REF! =#REF!,(#REF!)*(#REF!="MP")))</definedName>
    <definedName name="Dados1">[12]INSUMOS!$A$8:$F$5062</definedName>
    <definedName name="DAER1" localSheetId="1" hidden="1">{#N/A,#N/A,TRUE,"Serviços"}</definedName>
    <definedName name="DAER1" hidden="1">{#N/A,#N/A,TRUE,"Serviços"}</definedName>
    <definedName name="DAER11" localSheetId="1" hidden="1">{#N/A,#N/A,TRUE,"Serviços"}</definedName>
    <definedName name="DAER11" hidden="1">{#N/A,#N/A,TRUE,"Serviços"}</definedName>
    <definedName name="data">[4]PREMISSAS!$C$3</definedName>
    <definedName name="ddere" localSheetId="1" hidden="1">{#N/A,#N/A,FALSE,"MO (2)"}</definedName>
    <definedName name="ddere" hidden="1">{#N/A,#N/A,FALSE,"MO (2)"}</definedName>
    <definedName name="deb" localSheetId="1" hidden="1">#REF!</definedName>
    <definedName name="deb" localSheetId="0" hidden="1">#REF!</definedName>
    <definedName name="deb" localSheetId="5" hidden="1">#REF!</definedName>
    <definedName name="deb" hidden="1">#REF!</definedName>
    <definedName name="defensas" localSheetId="1" hidden="1">#REF!</definedName>
    <definedName name="defensas" localSheetId="0" hidden="1">#REF!</definedName>
    <definedName name="defensas" localSheetId="5" hidden="1">#REF!</definedName>
    <definedName name="defensas" hidden="1">#REF!</definedName>
    <definedName name="DEQ">[4]PREMISSAS!$I$22:$M$28</definedName>
    <definedName name="DescAux" hidden="1">#N/A</definedName>
    <definedName name="Dez" localSheetId="1">{"dez","vinte","trinta","quarenta","cinquenta","sessenta","setenta","oitenta","noventa"}</definedName>
    <definedName name="Dez">{"dez","vinte","trinta","quarenta","cinquenta","sessenta","setenta","oitenta","noventa"}</definedName>
    <definedName name="DF" localSheetId="1">'[13]01-Lev. Estrutural'!$E$7</definedName>
    <definedName name="DF">'[14]01-Lev. Estrutural'!$E$7</definedName>
    <definedName name="dfdfdfd" localSheetId="1" hidden="1">{#N/A,#N/A,FALSE,"MO (2)"}</definedName>
    <definedName name="dfdfdfd" hidden="1">{#N/A,#N/A,FALSE,"MO (2)"}</definedName>
    <definedName name="dfgs" localSheetId="1" hidden="1">{#N/A,#N/A,TRUE,"Serviços"}</definedName>
    <definedName name="dfgs" hidden="1">{#N/A,#N/A,TRUE,"Serviços"}</definedName>
    <definedName name="dfgss" localSheetId="1" hidden="1">{#N/A,#N/A,TRUE,"Serviços"}</definedName>
    <definedName name="dfgss" hidden="1">{#N/A,#N/A,TRUE,"Serviços"}</definedName>
    <definedName name="dfm" localSheetId="0">#REF!</definedName>
    <definedName name="dfm" localSheetId="5">#REF!</definedName>
    <definedName name="dfm">#REF!</definedName>
    <definedName name="DGF" localSheetId="1" hidden="1">{#N/A,#N/A,FALSE,"MO (2)"}</definedName>
    <definedName name="DGF" hidden="1">{#N/A,#N/A,FALSE,"MO (2)"}</definedName>
    <definedName name="DGF_1" localSheetId="1" hidden="1">{#N/A,#N/A,FALSE,"MO (2)"}</definedName>
    <definedName name="DGF_1" hidden="1">{#N/A,#N/A,FALSE,"MO (2)"}</definedName>
    <definedName name="di" localSheetId="1">[13]Diárias!$J$38</definedName>
    <definedName name="di">[14]Diárias!$J$38</definedName>
    <definedName name="DMTc">[12]Premissa!$C$11</definedName>
    <definedName name="Dsc" hidden="1">#N/A</definedName>
    <definedName name="Edit" localSheetId="1" hidden="1">#REF!</definedName>
    <definedName name="Edit" localSheetId="0" hidden="1">#REF!</definedName>
    <definedName name="Edit" localSheetId="5" hidden="1">#REF!</definedName>
    <definedName name="Edit" hidden="1">#REF!</definedName>
    <definedName name="Edital">[4]PREMISSAS!$C$1</definedName>
    <definedName name="eeeee" localSheetId="1" hidden="1">{#N/A,#N/A,FALSE,"MO (2)"}</definedName>
    <definedName name="eeeee" hidden="1">{#N/A,#N/A,FALSE,"MO (2)"}</definedName>
    <definedName name="EmpAux" hidden="1">""</definedName>
    <definedName name="Empr" localSheetId="1" hidden="1">#REF!</definedName>
    <definedName name="Empr" localSheetId="0" hidden="1">#REF!</definedName>
    <definedName name="Empr" localSheetId="5" hidden="1">#REF!</definedName>
    <definedName name="Empr" hidden="1">#REF!</definedName>
    <definedName name="eng." localSheetId="1" hidden="1">{#N/A,#N/A,FALSE,"MO (2)"}</definedName>
    <definedName name="eng." hidden="1">{#N/A,#N/A,FALSE,"MO (2)"}</definedName>
    <definedName name="ENGENHARIA" localSheetId="1" hidden="1">{#N/A,#N/A,FALSE,"MO (2)"}</definedName>
    <definedName name="ENGENHARIA" hidden="1">{#N/A,#N/A,FALSE,"MO (2)"}</definedName>
    <definedName name="EQ" localSheetId="1" hidden="1">#REF!</definedName>
    <definedName name="EQ" localSheetId="0" hidden="1">#REF!</definedName>
    <definedName name="EQ" localSheetId="5" hidden="1">#REF!</definedName>
    <definedName name="EQ" hidden="1">#REF!</definedName>
    <definedName name="EQUIP">'[15]Custo Equip'!$A$1:$J$301</definedName>
    <definedName name="EQUIPO1">[16]EQUIPO1!$B$8:$C$38</definedName>
    <definedName name="ereerer" localSheetId="1" hidden="1">{#N/A,#N/A,FALSE,"MO (2)"}</definedName>
    <definedName name="ereerer" hidden="1">{#N/A,#N/A,FALSE,"MO (2)"}</definedName>
    <definedName name="ES">[4]PREMISSAS!$L$3</definedName>
    <definedName name="EU" localSheetId="1" hidden="1">{#N/A,#N/A,FALSE,"MO (2)"}</definedName>
    <definedName name="EU" hidden="1">{#N/A,#N/A,FALSE,"MO (2)"}</definedName>
    <definedName name="EU_1" localSheetId="1" hidden="1">{#N/A,#N/A,FALSE,"MO (2)"}</definedName>
    <definedName name="EU_1" hidden="1">{#N/A,#N/A,FALSE,"MO (2)"}</definedName>
    <definedName name="f" localSheetId="1">#REF!</definedName>
    <definedName name="f" localSheetId="0">#REF!</definedName>
    <definedName name="f" localSheetId="5">#REF!</definedName>
    <definedName name="f">#REF!</definedName>
    <definedName name="FATURAS2002" localSheetId="1" hidden="1">{#N/A,#N/A,TRUE,"Serviços"}</definedName>
    <definedName name="FATURAS2002" hidden="1">{#N/A,#N/A,TRUE,"Serviços"}</definedName>
    <definedName name="FATURAS20022" localSheetId="1" hidden="1">{#N/A,#N/A,TRUE,"Serviços"}</definedName>
    <definedName name="FATURAS20022" hidden="1">{#N/A,#N/A,TRUE,"Serviços"}</definedName>
    <definedName name="fernanda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ernanda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ffff" localSheetId="1" hidden="1">{"'EI 060 02'!$A$1:$K$59"}</definedName>
    <definedName name="fffff" hidden="1">{"'EI 060 02'!$A$1:$K$59"}</definedName>
    <definedName name="fgff" localSheetId="1" hidden="1">{#N/A,#N/A,FALSE,"MO (2)"}</definedName>
    <definedName name="fgff" hidden="1">{#N/A,#N/A,FALSE,"MO (2)"}</definedName>
    <definedName name="fgff_1" localSheetId="1" hidden="1">{#N/A,#N/A,FALSE,"MO (2)"}</definedName>
    <definedName name="fgff_1" hidden="1">{#N/A,#N/A,FALSE,"MO (2)"}</definedName>
    <definedName name="FOLHA01" localSheetId="1" hidden="1">{#N/A,#N/A,TRUE,"Serviços"}</definedName>
    <definedName name="FOLHA01" hidden="1">{#N/A,#N/A,TRUE,"Serviços"}</definedName>
    <definedName name="FOLHA011" localSheetId="1" hidden="1">{#N/A,#N/A,TRUE,"Serviços"}</definedName>
    <definedName name="FOLHA011" hidden="1">{#N/A,#N/A,TRUE,"Serviços"}</definedName>
    <definedName name="folha1" localSheetId="1" hidden="1">{#N/A,#N/A,TRUE,"Serviços"}</definedName>
    <definedName name="folha1" hidden="1">{#N/A,#N/A,TRUE,"Serviços"}</definedName>
    <definedName name="folha11" localSheetId="1" hidden="1">{#N/A,#N/A,TRUE,"Serviços"}</definedName>
    <definedName name="folha11" hidden="1">{#N/A,#N/A,TRUE,"Serviços"}</definedName>
    <definedName name="Fot" localSheetId="1" hidden="1">{"'EI 060 02'!$A$1:$K$59"}</definedName>
    <definedName name="Fot" hidden="1">{"'EI 060 02'!$A$1:$K$59"}</definedName>
    <definedName name="Fresagem01" localSheetId="1" hidden="1">{#N/A,#N/A,TRUE,"Serviços"}</definedName>
    <definedName name="Fresagem01" hidden="1">{#N/A,#N/A,TRUE,"Serviços"}</definedName>
    <definedName name="Fresagem011" localSheetId="1" hidden="1">{#N/A,#N/A,TRUE,"Serviços"}</definedName>
    <definedName name="Fresagem011" hidden="1">{#N/A,#N/A,TRUE,"Serviços"}</definedName>
    <definedName name="gfgfgfg" localSheetId="1" hidden="1">{#N/A,#N/A,FALSE,"MO (2)"}</definedName>
    <definedName name="gfgfgfg" hidden="1">{#N/A,#N/A,FALSE,"MO (2)"}</definedName>
    <definedName name="ghghgh" localSheetId="1" hidden="1">{#N/A,#N/A,FALSE,"MO (2)"}</definedName>
    <definedName name="ghghgh" hidden="1">{#N/A,#N/A,FALSE,"MO (2)"}</definedName>
    <definedName name="gtryfj" localSheetId="1" hidden="1">{#N/A,#N/A,TRUE,"Serviços"}</definedName>
    <definedName name="gtryfj" hidden="1">{#N/A,#N/A,TRUE,"Serviços"}</definedName>
    <definedName name="gtryfjj" localSheetId="1" hidden="1">{#N/A,#N/A,TRUE,"Serviços"}</definedName>
    <definedName name="gtryfjj" hidden="1">{#N/A,#N/A,TRUE,"Serviços"}</definedName>
    <definedName name="H" localSheetId="1">#REF!</definedName>
    <definedName name="H" localSheetId="0">#REF!</definedName>
    <definedName name="H" localSheetId="5">#REF!</definedName>
    <definedName name="H">#REF!</definedName>
    <definedName name="hhhhh" localSheetId="1" hidden="1">{#N/A,#N/A,FALSE,"MO (2)"}</definedName>
    <definedName name="hhhhh" hidden="1">{#N/A,#N/A,FALSE,"MO (2)"}</definedName>
    <definedName name="hjhjhjhju" localSheetId="1" hidden="1">{#N/A,#N/A,FALSE,"MO (2)"}</definedName>
    <definedName name="hjhjhjhju" hidden="1">{#N/A,#N/A,FALSE,"MO (2)"}</definedName>
    <definedName name="HTML_CodePage" hidden="1">1252</definedName>
    <definedName name="HTML_Control" localSheetId="1" hidden="1">{"'EI 060 02'!$A$1:$K$59"}</definedName>
    <definedName name="HTML_Control" hidden="1">{"'EI 060 02'!$A$1:$K$59"}</definedName>
    <definedName name="HTML_Description" hidden="1">""</definedName>
    <definedName name="HTML_Email" hidden="1">""</definedName>
    <definedName name="HTML_Header" hidden="1">"EI 060 02"</definedName>
    <definedName name="HTML_LastUpdate" hidden="1">"05/05/03"</definedName>
    <definedName name="HTML_LineAfter" hidden="1">FALSE</definedName>
    <definedName name="HTML_LineBefore" hidden="1">FALSE</definedName>
    <definedName name="HTML_Name" hidden="1">"Keyloir"</definedName>
    <definedName name="HTML_OBDlg2" hidden="1">TRUE</definedName>
    <definedName name="HTML_OBDlg4" hidden="1">TRUE</definedName>
    <definedName name="HTML_OS" hidden="1">0</definedName>
    <definedName name="HTML_PathFile" hidden="1">"C:\Meus documentos\EI 060-02.htm"</definedName>
    <definedName name="HTML_Title" hidden="1">"EI 060-02 Relatório"</definedName>
    <definedName name="i" localSheetId="1">'[17]Produto Novo - I'!$G$9</definedName>
    <definedName name="i">'[18]Produto Novo - I'!$G$9</definedName>
    <definedName name="Insumos" localSheetId="1" hidden="1">#REF!</definedName>
    <definedName name="Insumos" localSheetId="0" hidden="1">#REF!</definedName>
    <definedName name="Insumos" localSheetId="5" hidden="1">#REF!</definedName>
    <definedName name="Insumos" hidden="1">#REF!</definedName>
    <definedName name="ISSQN" localSheetId="1">[8]Qd.AA!$B$6</definedName>
    <definedName name="ISSQN">'[9]Orçam. AET'!$B$10</definedName>
    <definedName name="Itens" localSheetId="1" hidden="1">#REF!</definedName>
    <definedName name="Itens" localSheetId="0" hidden="1">#REF!</definedName>
    <definedName name="Itens" localSheetId="5" hidden="1">#REF!</definedName>
    <definedName name="Itens" hidden="1">#REF!</definedName>
    <definedName name="j" localSheetId="1" hidden="1">{#N/A,#N/A,FALSE,"MO (2)"}</definedName>
    <definedName name="j" hidden="1">{#N/A,#N/A,FALSE,"MO (2)"}</definedName>
    <definedName name="JANEIRO2003" localSheetId="1" hidden="1">{#N/A,#N/A,TRUE,"Serviços"}</definedName>
    <definedName name="JANEIRO2003" hidden="1">{#N/A,#N/A,TRUE,"Serviços"}</definedName>
    <definedName name="JANEIRO20033" localSheetId="1" hidden="1">{#N/A,#N/A,TRUE,"Serviços"}</definedName>
    <definedName name="JANEIRO20033" hidden="1">{#N/A,#N/A,TRUE,"Serviços"}</definedName>
    <definedName name="jhjhjhjju" localSheetId="1" hidden="1">{#N/A,#N/A,FALSE,"MO (2)"}</definedName>
    <definedName name="jhjhjhjju" hidden="1">{#N/A,#N/A,FALSE,"MO (2)"}</definedName>
    <definedName name="jjjjj" localSheetId="1" hidden="1">{#N/A,#N/A,FALSE,"MO (2)"}</definedName>
    <definedName name="jjjjj" hidden="1">{#N/A,#N/A,FALSE,"MO (2)"}</definedName>
    <definedName name="jo" localSheetId="1" hidden="1">{#N/A,#N/A,FALSE,"MO (2)"}</definedName>
    <definedName name="jo" hidden="1">{#N/A,#N/A,FALSE,"MO (2)"}</definedName>
    <definedName name="JOAO" localSheetId="1" hidden="1">{#N/A,#N/A,FALSE,"SS 1";#N/A,#N/A,FALSE,"SS 2";#N/A,#N/A,FALSE,"TER 1 (1)";#N/A,#N/A,FALSE,"TER 1 (2)";#N/A,#N/A,FALSE,"TER 2 ";#N/A,#N/A,FALSE,"TP  (1)";#N/A,#N/A,FALSE,"TP  (2)";#N/A,#N/A,FALSE,"CM BAR"}</definedName>
    <definedName name="JOAO" hidden="1">{#N/A,#N/A,FALSE,"SS 1";#N/A,#N/A,FALSE,"SS 2";#N/A,#N/A,FALSE,"TER 1 (1)";#N/A,#N/A,FALSE,"TER 1 (2)";#N/A,#N/A,FALSE,"TER 2 ";#N/A,#N/A,FALSE,"TP  (1)";#N/A,#N/A,FALSE,"TP  (2)";#N/A,#N/A,FALSE,"CM BAR"}</definedName>
    <definedName name="JOAO1" localSheetId="1" hidden="1">{#N/A,#N/A,FALSE,"LEVFER V2 P";#N/A,#N/A,FALSE,"LEVFER V2 P10%"}</definedName>
    <definedName name="JOAO1" hidden="1">{#N/A,#N/A,FALSE,"LEVFER V2 P";#N/A,#N/A,FALSE,"LEVFER V2 P10%"}</definedName>
    <definedName name="JOSE" localSheetId="1" hidden="1">{#N/A,#N/A,FALSE,"LEVFER V2 P";#N/A,#N/A,FALSE,"LEVFER V2 P10%"}</definedName>
    <definedName name="JOSE" hidden="1">{#N/A,#N/A,FALSE,"LEVFER V2 P";#N/A,#N/A,FALSE,"LEVFER V2 P10%"}</definedName>
    <definedName name="juca" localSheetId="1" hidden="1">{#N/A,#N/A,FALSE,"SS 1";#N/A,#N/A,FALSE,"TER 1 (A)";#N/A,#N/A,FALSE,"SS 2";#N/A,#N/A,FALSE,"TER 1 (B)";#N/A,#N/A,FALSE,"TER 1 (C)";#N/A,#N/A,FALSE,"TER 1 (D)";#N/A,#N/A,FALSE,"TER 1 (E)";#N/A,#N/A,FALSE,"TER 2 "}</definedName>
    <definedName name="juca" hidden="1">{#N/A,#N/A,FALSE,"SS 1";#N/A,#N/A,FALSE,"TER 1 (A)";#N/A,#N/A,FALSE,"SS 2";#N/A,#N/A,FALSE,"TER 1 (B)";#N/A,#N/A,FALSE,"TER 1 (C)";#N/A,#N/A,FALSE,"TER 1 (D)";#N/A,#N/A,FALSE,"TER 1 (E)";#N/A,#N/A,FALSE,"TER 2 "}</definedName>
    <definedName name="ki" localSheetId="1">'[17]Contrato Inicial'!$G$9</definedName>
    <definedName name="ki">'[18]Contrato Inicial'!$G$9</definedName>
    <definedName name="kkkkkk" localSheetId="1" hidden="1">{#N/A,#N/A,FALSE,"MO (2)"}</definedName>
    <definedName name="kkkkkk" hidden="1">{#N/A,#N/A,FALSE,"MO (2)"}</definedName>
    <definedName name="klklklkl" localSheetId="1" hidden="1">{#N/A,#N/A,FALSE,"MO (2)"}</definedName>
    <definedName name="klklklkl" hidden="1">{#N/A,#N/A,FALSE,"MO (2)"}</definedName>
    <definedName name="la" localSheetId="1" hidden="1">{#N/A,#N/A,FALSE,"MO (2)"}</definedName>
    <definedName name="la" hidden="1">{#N/A,#N/A,FALSE,"MO (2)"}</definedName>
    <definedName name="la_1" localSheetId="1" hidden="1">{#N/A,#N/A,FALSE,"MO (2)"}</definedName>
    <definedName name="la_1" hidden="1">{#N/A,#N/A,FALSE,"MO (2)"}</definedName>
    <definedName name="lab" localSheetId="1" hidden="1">{#N/A,#N/A,TRUE,"Serviços"}</definedName>
    <definedName name="lab" hidden="1">{#N/A,#N/A,TRUE,"Serviços"}</definedName>
    <definedName name="labb" localSheetId="1" hidden="1">{#N/A,#N/A,TRUE,"Serviços"}</definedName>
    <definedName name="labb" hidden="1">{#N/A,#N/A,TRUE,"Serviços"}</definedName>
    <definedName name="LDI">[4]LDI!$E$15</definedName>
    <definedName name="Local" hidden="1">""</definedName>
    <definedName name="Lote">[4]PREMISSAS!$C$2</definedName>
    <definedName name="LU">[4]PREMISSAS!$L$5</definedName>
    <definedName name="m" localSheetId="1">#REF!</definedName>
    <definedName name="m" localSheetId="0">#REF!</definedName>
    <definedName name="m" localSheetId="5">#REF!</definedName>
    <definedName name="m">#REF!</definedName>
    <definedName name="Max" localSheetId="1" hidden="1">COUNTIF(#REF!,"&lt;&gt;0")+3</definedName>
    <definedName name="Max" localSheetId="0" hidden="1">COUNTIF(#REF!,"&lt;&gt;0")+3</definedName>
    <definedName name="Max" localSheetId="5" hidden="1">COUNTIF(#REF!,"&lt;&gt;0")+3</definedName>
    <definedName name="Max" hidden="1">COUNTIF(#REF!,"&lt;&gt;0")+3</definedName>
    <definedName name="MEQ">[4]PREMISSAS!$I$29:$M$38</definedName>
    <definedName name="MO" localSheetId="1" hidden="1">#REF!</definedName>
    <definedName name="MO">'[9]Tab. Consultoria-Set-12'!$D$5:$E$38</definedName>
    <definedName name="MOB">'[19]TAB CONSULT'!$D$5:$H$40</definedName>
    <definedName name="Modelo" localSheetId="1" hidden="1">#REF!</definedName>
    <definedName name="Modelo" localSheetId="0" hidden="1">#REF!</definedName>
    <definedName name="Modelo" localSheetId="5" hidden="1">#REF!</definedName>
    <definedName name="Modelo" hidden="1">#REF!</definedName>
    <definedName name="MP" localSheetId="1" hidden="1">#REF!</definedName>
    <definedName name="MP" localSheetId="0" hidden="1">#REF!</definedName>
    <definedName name="MP" localSheetId="5" hidden="1">#REF!</definedName>
    <definedName name="MP" hidden="1">#REF!</definedName>
    <definedName name="NLEq" hidden="1">4</definedName>
    <definedName name="NLMo" hidden="1">6</definedName>
    <definedName name="NLMp" hidden="1">5</definedName>
    <definedName name="NLTr" hidden="1">3</definedName>
    <definedName name="oae">'[10]Adm local'!$C$4</definedName>
    <definedName name="Obra" hidden="1">""</definedName>
    <definedName name="OnOff" hidden="1">"ON"</definedName>
    <definedName name="orçamrest" localSheetId="1" hidden="1">{#N/A,#N/A,TRUE,"Serviços"}</definedName>
    <definedName name="orçamrest" hidden="1">{#N/A,#N/A,TRUE,"Serviços"}</definedName>
    <definedName name="orçamrestt" localSheetId="1" hidden="1">{#N/A,#N/A,TRUE,"Serviços"}</definedName>
    <definedName name="orçamrestt" hidden="1">{#N/A,#N/A,TRUE,"Serviços"}</definedName>
    <definedName name="Ordem" localSheetId="1" hidden="1">#REF!</definedName>
    <definedName name="Ordem" localSheetId="0" hidden="1">#REF!</definedName>
    <definedName name="Ordem" localSheetId="5" hidden="1">#REF!</definedName>
    <definedName name="Ordem" hidden="1">#REF!</definedName>
    <definedName name="Origem" localSheetId="1" hidden="1">#REF!</definedName>
    <definedName name="Origem" localSheetId="0" hidden="1">#REF!</definedName>
    <definedName name="Origem" localSheetId="5" hidden="1">#REF!</definedName>
    <definedName name="Origem" hidden="1">#REF!</definedName>
    <definedName name="p" localSheetId="1">#REF!</definedName>
    <definedName name="p" localSheetId="0">#REF!</definedName>
    <definedName name="p" localSheetId="5">#REF!</definedName>
    <definedName name="p">#REF!</definedName>
    <definedName name="per" localSheetId="0">#REF!</definedName>
    <definedName name="per" localSheetId="5">#REF!</definedName>
    <definedName name="per">#REF!</definedName>
    <definedName name="perp" localSheetId="1">#N/A</definedName>
    <definedName name="perp">'[20]Orç- Apoio Proj. Básico'!$K$67</definedName>
    <definedName name="PIS" localSheetId="1">'[11]Orç. Total'!$B$14</definedName>
    <definedName name="PIS">'[11]Orç. Total'!$B$14</definedName>
    <definedName name="PISTA" localSheetId="1" hidden="1">{#N/A,#N/A,TRUE,"Serviços"}</definedName>
    <definedName name="PISTA" hidden="1">{#N/A,#N/A,TRUE,"Serviços"}</definedName>
    <definedName name="Plan1" localSheetId="1" hidden="1">#REF!</definedName>
    <definedName name="Plan1" localSheetId="0" hidden="1">#REF!</definedName>
    <definedName name="Plan1" localSheetId="5" hidden="1">#REF!</definedName>
    <definedName name="Plan1" hidden="1">#REF!</definedName>
    <definedName name="planilha" localSheetId="1" hidden="1">{#N/A,#N/A,TRUE,"Serviços"}</definedName>
    <definedName name="planilha" hidden="1">{#N/A,#N/A,TRUE,"Serviços"}</definedName>
    <definedName name="Plu" localSheetId="1">{""," mil"," milhões"," bilhões"," trilhões"}</definedName>
    <definedName name="Plu">{""," mil"," milhões"," bilhões"," trilhões"}</definedName>
    <definedName name="PNV">'[21]PNV 2008 - V1'!$C$2:$Q$6619</definedName>
    <definedName name="popopopo" localSheetId="1" hidden="1">{#N/A,#N/A,FALSE,"MO (2)"}</definedName>
    <definedName name="popopopo" hidden="1">{#N/A,#N/A,FALSE,"MO (2)"}</definedName>
    <definedName name="porte">'[10]Adm local'!$C$2</definedName>
    <definedName name="porteOAE">'[10]Adm local'!$C$5</definedName>
    <definedName name="Posição" localSheetId="1" hidden="1">#REF!</definedName>
    <definedName name="Posição" localSheetId="0" hidden="1">#REF!</definedName>
    <definedName name="Posição" localSheetId="5" hidden="1">#REF!</definedName>
    <definedName name="Posição" hidden="1">#REF!</definedName>
    <definedName name="prazo">'[10]Adm local'!$C$3</definedName>
    <definedName name="Prd" hidden="1">#N/A</definedName>
    <definedName name="PrdAux" hidden="1">#N/A</definedName>
    <definedName name="PROD_1" localSheetId="1" hidden="1">{#N/A,#N/A,TRUE,"Serviços"}</definedName>
    <definedName name="PROD_1" hidden="1">{#N/A,#N/A,TRUE,"Serviços"}</definedName>
    <definedName name="PROD_11" localSheetId="1" hidden="1">{#N/A,#N/A,TRUE,"Serviços"}</definedName>
    <definedName name="PROD_11" hidden="1">{#N/A,#N/A,TRUE,"Serviços"}</definedName>
    <definedName name="Pto" hidden="1">ROUND([22]Planilha!$D1*[22]Planilha!$E1,2)</definedName>
    <definedName name="Pun" hidden="1">#N/A</definedName>
    <definedName name="Q" localSheetId="1" hidden="1">#REF!</definedName>
    <definedName name="Q" localSheetId="0" hidden="1">#REF!</definedName>
    <definedName name="Q" localSheetId="5" hidden="1">#REF!</definedName>
    <definedName name="Q" hidden="1">#REF!</definedName>
    <definedName name="QD" localSheetId="1" hidden="1">#REF!</definedName>
    <definedName name="QD" localSheetId="0" hidden="1">#REF!</definedName>
    <definedName name="QD" localSheetId="5" hidden="1">#REF!</definedName>
    <definedName name="QD" hidden="1">#REF!</definedName>
    <definedName name="qqqqq" localSheetId="1" hidden="1">{#N/A,#N/A,FALSE,"MO (2)"}</definedName>
    <definedName name="qqqqq" hidden="1">{#N/A,#N/A,FALSE,"MO (2)"}</definedName>
    <definedName name="QTD" localSheetId="1" hidden="1">#REF!</definedName>
    <definedName name="QTD" localSheetId="0" hidden="1">#REF!</definedName>
    <definedName name="QTD" localSheetId="5" hidden="1">#REF!</definedName>
    <definedName name="QTD" hidden="1">#REF!</definedName>
    <definedName name="QtEq" localSheetId="1" hidden="1">#REF!</definedName>
    <definedName name="QtEq" localSheetId="0" hidden="1">#REF!</definedName>
    <definedName name="QtEq" localSheetId="5" hidden="1">#REF!</definedName>
    <definedName name="QtEq" hidden="1">#REF!</definedName>
    <definedName name="QtMo" localSheetId="1" hidden="1">#REF!</definedName>
    <definedName name="QtMo" localSheetId="0" hidden="1">#REF!</definedName>
    <definedName name="QtMo" localSheetId="5" hidden="1">#REF!</definedName>
    <definedName name="QtMo" hidden="1">#REF!</definedName>
    <definedName name="QtMp" localSheetId="1" hidden="1">#REF!</definedName>
    <definedName name="QtMp" localSheetId="0" hidden="1">#REF!</definedName>
    <definedName name="QtMp" localSheetId="5" hidden="1">#REF!</definedName>
    <definedName name="QtMp" hidden="1">#REF!</definedName>
    <definedName name="QtTr" localSheetId="1" hidden="1">#REF!</definedName>
    <definedName name="QtTr" localSheetId="0" hidden="1">#REF!</definedName>
    <definedName name="QtTr" localSheetId="5" hidden="1">#REF!</definedName>
    <definedName name="QtTr" hidden="1">#REF!</definedName>
    <definedName name="REL" localSheetId="1" hidden="1">{#N/A,#N/A,TRUE,"Serviços"}</definedName>
    <definedName name="REL" hidden="1">{#N/A,#N/A,TRUE,"Serviços"}</definedName>
    <definedName name="Relat" localSheetId="1" hidden="1">#REF!</definedName>
    <definedName name="Relat" localSheetId="0" hidden="1">#REF!</definedName>
    <definedName name="Relat" localSheetId="5" hidden="1">#REF!</definedName>
    <definedName name="Relat" hidden="1">#REF!</definedName>
    <definedName name="RELL" localSheetId="1" hidden="1">{#N/A,#N/A,TRUE,"Serviços"}</definedName>
    <definedName name="RELL" hidden="1">{#N/A,#N/A,TRUE,"Serviços"}</definedName>
    <definedName name="RELMOBRA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u" localSheetId="1" hidden="1">{#N/A,#N/A,FALSE,"MO (2)"}</definedName>
    <definedName name="resu" hidden="1">{#N/A,#N/A,FALSE,"MO (2)"}</definedName>
    <definedName name="resumoii" localSheetId="1" hidden="1">{#N/A,#N/A,FALSE,"MO (2)"}</definedName>
    <definedName name="resumoii" hidden="1">{#N/A,#N/A,FALSE,"MO (2)"}</definedName>
    <definedName name="resumou" localSheetId="1" hidden="1">{#N/A,#N/A,TRUE,"Plan1"}</definedName>
    <definedName name="resumou" hidden="1">{#N/A,#N/A,TRUE,"Plan1"}</definedName>
    <definedName name="Rod" localSheetId="1" hidden="1">#REF!</definedName>
    <definedName name="Rod" localSheetId="0" hidden="1">#REF!</definedName>
    <definedName name="Rod" localSheetId="5" hidden="1">#REF!</definedName>
    <definedName name="Rod" hidden="1">#REF!</definedName>
    <definedName name="rr" localSheetId="1" hidden="1">{#N/A,#N/A,TRUE,"Serviços"}</definedName>
    <definedName name="rr" hidden="1">{#N/A,#N/A,TRUE,"Serviços"}</definedName>
    <definedName name="rrff" localSheetId="1" hidden="1">{#N/A,#N/A,TRUE,"Serviços"}</definedName>
    <definedName name="rrff" hidden="1">{#N/A,#N/A,TRUE,"Serviços"}</definedName>
    <definedName name="rrfff" localSheetId="1" hidden="1">{#N/A,#N/A,TRUE,"Serviços"}</definedName>
    <definedName name="rrfff" hidden="1">{#N/A,#N/A,TRUE,"Serviços"}</definedName>
    <definedName name="rrr" localSheetId="1" hidden="1">{#N/A,#N/A,TRUE,"Serviços"}</definedName>
    <definedName name="rrr" hidden="1">{#N/A,#N/A,TRUE,"Serviços"}</definedName>
    <definedName name="S" localSheetId="1" hidden="1">{#N/A,#N/A,TRUE,"Serviços"}</definedName>
    <definedName name="S" hidden="1">{#N/A,#N/A,TRUE,"Serviços"}</definedName>
    <definedName name="salete" localSheetId="1" hidden="1">{#N/A,#N/A,FALSE,"MO (2)"}</definedName>
    <definedName name="salete" hidden="1">{#N/A,#N/A,FALSE,"MO (2)"}</definedName>
    <definedName name="salete.com" localSheetId="1" hidden="1">{#N/A,#N/A,FALSE,"MO (2)"}</definedName>
    <definedName name="salete.com" hidden="1">{#N/A,#N/A,FALSE,"MO (2)"}</definedName>
    <definedName name="SASA" localSheetId="1" hidden="1">{#N/A,#N/A,FALSE,"MO (2)"}</definedName>
    <definedName name="SASA" hidden="1">{#N/A,#N/A,FALSE,"MO (2)"}</definedName>
    <definedName name="sasa.com" localSheetId="1" hidden="1">{#N/A,#N/A,FALSE,"MO (2)"}</definedName>
    <definedName name="sasa.com" hidden="1">{#N/A,#N/A,FALSE,"MO (2)"}</definedName>
    <definedName name="sasaasa" localSheetId="1" hidden="1">{#N/A,#N/A,FALSE,"MO (2)"}</definedName>
    <definedName name="sasaasa" hidden="1">{#N/A,#N/A,FALSE,"MO (2)"}</definedName>
    <definedName name="SASASA" localSheetId="1" hidden="1">{#N/A,#N/A,FALSE,"MO (2)"}</definedName>
    <definedName name="SASASA" hidden="1">{#N/A,#N/A,FALSE,"MO (2)"}</definedName>
    <definedName name="SASASA_1" localSheetId="1" hidden="1">{#N/A,#N/A,FALSE,"MO (2)"}</definedName>
    <definedName name="SASASA_1" hidden="1">{#N/A,#N/A,FALSE,"MO (2)"}</definedName>
    <definedName name="sasda" localSheetId="1" hidden="1">{#N/A,#N/A,TRUE,"Serviços"}</definedName>
    <definedName name="sasda" hidden="1">{#N/A,#N/A,TRUE,"Serviços"}</definedName>
    <definedName name="sasdaa" localSheetId="1" hidden="1">{#N/A,#N/A,TRUE,"Serviços"}</definedName>
    <definedName name="sasdaa" hidden="1">{#N/A,#N/A,TRUE,"Serviços"}</definedName>
    <definedName name="sdsdsds" localSheetId="1" hidden="1">{#N/A,#N/A,FALSE,"MO (2)"}</definedName>
    <definedName name="sdsdsds" hidden="1">{#N/A,#N/A,FALSE,"MO (2)"}</definedName>
    <definedName name="sdsdsdsx" localSheetId="1" hidden="1">{#N/A,#N/A,FALSE,"MO (2)"}</definedName>
    <definedName name="sdsdsdsx" hidden="1">{#N/A,#N/A,FALSE,"MO (2)"}</definedName>
    <definedName name="SE" localSheetId="1" hidden="1">#REF!</definedName>
    <definedName name="SE" localSheetId="0" hidden="1">#REF!</definedName>
    <definedName name="SE" localSheetId="5" hidden="1">#REF!</definedName>
    <definedName name="SE" hidden="1">#REF!</definedName>
    <definedName name="sencount" hidden="1">1</definedName>
    <definedName name="SETEMBRO" localSheetId="1" hidden="1">{#N/A,#N/A,TRUE,"Serviços"}</definedName>
    <definedName name="SETEMBRO" hidden="1">{#N/A,#N/A,TRUE,"Serviços"}</definedName>
    <definedName name="SETEMBROO" localSheetId="1" hidden="1">{#N/A,#N/A,TRUE,"Serviços"}</definedName>
    <definedName name="SETEMBROO" hidden="1">{#N/A,#N/A,TRUE,"Serviços"}</definedName>
    <definedName name="SICRO">[15]SICRO!$A$6:$N$23</definedName>
    <definedName name="SINTETICO" localSheetId="1" hidden="1">{#N/A,#N/A,TRUE,"TER  EXT";#N/A,#N/A,TRUE,"TER  EXT";#N/A,#N/A,TRUE,"LAT  ESQ";#N/A,#N/A,TRUE,"FRONTAL";#N/A,#N/A,TRUE,"POST";#N/A,#N/A,TRUE,"LAT  DIR"}</definedName>
    <definedName name="SINTETICO" hidden="1">{#N/A,#N/A,TRUE,"TER  EXT";#N/A,#N/A,TRUE,"TER  EXT";#N/A,#N/A,TRUE,"LAT  ESQ";#N/A,#N/A,TRUE,"FRONTAL";#N/A,#N/A,TRUE,"POST";#N/A,#N/A,TRUE,"LAT  DIR"}</definedName>
    <definedName name="Sml" localSheetId="1">{"um","dois","três","quatro","cinco","seis","sete","oito","nove","dez","onze","doze","treze","quatorze","quinze","dezesseis","dezessete","dezoito","dezenove"}</definedName>
    <definedName name="Sml">{"um","dois","três","quatro","cinco","seis","sete","oito","nove","dez","onze","doze","treze","quatorze","quinze","dezesseis","dezessete","dezoito","dezenove"}</definedName>
    <definedName name="Sng" localSheetId="1">{"um","mil","um milhão","um bilhão","um trilhão"}</definedName>
    <definedName name="Sng">{"um","mil","um milhão","um bilhão","um trilhão"}</definedName>
    <definedName name="solver_lin" hidden="1">0</definedName>
    <definedName name="solver_num" hidden="1">0</definedName>
    <definedName name="solver_opt" hidden="1">'[23]61M-CBMI:MAT-BET'!$H$18</definedName>
    <definedName name="solver_typ" hidden="1">1</definedName>
    <definedName name="solver_val" hidden="1">0</definedName>
    <definedName name="SRV" localSheetId="1" hidden="1">#REF!</definedName>
    <definedName name="SRV" localSheetId="0" hidden="1">#REF!</definedName>
    <definedName name="SRV" localSheetId="5" hidden="1">#REF!</definedName>
    <definedName name="SRV" hidden="1">#REF!</definedName>
    <definedName name="SS" localSheetId="1" hidden="1">#REF!</definedName>
    <definedName name="SS" localSheetId="0" hidden="1">#REF!</definedName>
    <definedName name="SS" localSheetId="5" hidden="1">#REF!</definedName>
    <definedName name="SS" hidden="1">#REF!</definedName>
    <definedName name="SSS" localSheetId="1" hidden="1">{#N/A,#N/A,FALSE,"MO (2)"}</definedName>
    <definedName name="SSS" hidden="1">{#N/A,#N/A,FALSE,"MO (2)"}</definedName>
    <definedName name="SSS_1" localSheetId="1" hidden="1">{#N/A,#N/A,FALSE,"MO (2)"}</definedName>
    <definedName name="SSS_1" hidden="1">{#N/A,#N/A,FALSE,"MO (2)"}</definedName>
    <definedName name="ssss" localSheetId="1">{"um","dois","três","quatro","cinco","seis","sete","oito","nove","dez","onze","doze","treze","quatorze","quinze","dezesseis","dezessete","dezoito","dezenove"}</definedName>
    <definedName name="ssss">{"um","dois","três","quatro","cinco","seis","sete","oito","nove","dez","onze","doze","treze","quatorze","quinze","dezesseis","dezessete","dezoito","dezenove"}</definedName>
    <definedName name="ssssss" localSheetId="1" hidden="1">{#N/A,#N/A,FALSE,"MO (2)"}</definedName>
    <definedName name="ssssss" hidden="1">{#N/A,#N/A,FALSE,"MO (2)"}</definedName>
    <definedName name="sssssssssssssssssssss" localSheetId="1" hidden="1">{#N/A,#N/A,TRUE,"Plan1"}</definedName>
    <definedName name="sssssssssssssssssssss" hidden="1">{#N/A,#N/A,TRUE,"Plan1"}</definedName>
    <definedName name="sssssssssssssssssssss_1" localSheetId="1" hidden="1">{#N/A,#N/A,TRUE,"Plan1"}</definedName>
    <definedName name="sssssssssssssssssssss_1" hidden="1">{#N/A,#N/A,TRUE,"Plan1"}</definedName>
    <definedName name="sxcc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sxcc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t" localSheetId="1">'[24]Quadro Resumo'!$F$4</definedName>
    <definedName name="t" localSheetId="0">#REF!</definedName>
    <definedName name="t" localSheetId="5">#REF!</definedName>
    <definedName name="t">#REF!</definedName>
    <definedName name="TAB" localSheetId="1">'[25]PPV revisão_13.02.08'!$A$6:$AG$165</definedName>
    <definedName name="TAB">'[26]PPV revisão_13.02.08'!$A$6:$AG$165</definedName>
    <definedName name="tabela1">'[27]Preços MAIO 2008'!$A$6:$AM$47</definedName>
    <definedName name="TABINS">'[28]TAB INSUMOS'!$B$4:$N$138</definedName>
    <definedName name="Tachas" localSheetId="1" hidden="1">{#N/A,#N/A,TRUE,"Plan1"}</definedName>
    <definedName name="Tachas" hidden="1">{#N/A,#N/A,TRUE,"Plan1"}</definedName>
    <definedName name="Tachas_1" localSheetId="1" hidden="1">{#N/A,#N/A,TRUE,"Plan1"}</definedName>
    <definedName name="Tachas_1" hidden="1">{#N/A,#N/A,TRUE,"Plan1"}</definedName>
    <definedName name="taval" localSheetId="1">'[13]Resumo Consolidado'!$L$23</definedName>
    <definedName name="taval">'[14]Resumo Consolidado'!$L$23</definedName>
    <definedName name="tca" localSheetId="1">'[13]Resumo Consolidado'!$L$26</definedName>
    <definedName name="tca">'[14]Resumo Consolidado'!$L$26</definedName>
    <definedName name="tcar" localSheetId="1">#REF!</definedName>
    <definedName name="tcar" localSheetId="0">#REF!</definedName>
    <definedName name="tcar" localSheetId="5">#REF!</definedName>
    <definedName name="tcar">#REF!</definedName>
    <definedName name="tct" localSheetId="1">'[13]Resumo Consolidado'!$L$24</definedName>
    <definedName name="tct">'[14]Resumo Consolidado'!$L$24</definedName>
    <definedName name="tdar" localSheetId="1">#REF!</definedName>
    <definedName name="tdar" localSheetId="0">#REF!</definedName>
    <definedName name="tdar" localSheetId="5">#REF!</definedName>
    <definedName name="tdar">#REF!</definedName>
    <definedName name="testr" localSheetId="1">'[13]Resumo Consolidado'!$L$22</definedName>
    <definedName name="testr">'[14]Resumo Consolidado'!$L$22</definedName>
    <definedName name="ti" localSheetId="1">#REF!</definedName>
    <definedName name="ti" localSheetId="0">#REF!</definedName>
    <definedName name="ti" localSheetId="5">#REF!</definedName>
    <definedName name="ti">#REF!</definedName>
    <definedName name="tipo">'[10]Adm local'!$C$1</definedName>
    <definedName name="_xlnm.Print_Titles" localSheetId="2">COMPOSIÇÕES!$1:$1</definedName>
    <definedName name="_xlnm.Print_Titles" localSheetId="5">'Orç. Sint FZR'!$1:$3</definedName>
    <definedName name="_xlnm.Print_Titles">#N/A</definedName>
    <definedName name="tlvc" localSheetId="1">'[13]Resumo Consolidado'!$L$25</definedName>
    <definedName name="tlvc">'[14]Resumo Consolidado'!$L$25</definedName>
    <definedName name="TMO">'[29]TAB CONSULT'!$D$5:$H$38</definedName>
    <definedName name="TOT" localSheetId="1" hidden="1">#REF!</definedName>
    <definedName name="TOT" localSheetId="0" hidden="1">#REF!</definedName>
    <definedName name="TOT" localSheetId="5" hidden="1">#REF!</definedName>
    <definedName name="TOT" hidden="1">#REF!</definedName>
    <definedName name="tsc" localSheetId="1">#REF!</definedName>
    <definedName name="tsc" localSheetId="0">#REF!</definedName>
    <definedName name="tsc" localSheetId="5">#REF!</definedName>
    <definedName name="tsc">#REF!</definedName>
    <definedName name="TYUIO" localSheetId="1" hidden="1">{#N/A,#N/A,TRUE,"Serviços"}</definedName>
    <definedName name="TYUIO" hidden="1">{#N/A,#N/A,TRUE,"Serviços"}</definedName>
    <definedName name="TYUIOO" localSheetId="1" hidden="1">{#N/A,#N/A,TRUE,"Serviços"}</definedName>
    <definedName name="TYUIOO" hidden="1">{#N/A,#N/A,TRUE,"Serviços"}</definedName>
    <definedName name="un" hidden="1">#N/A</definedName>
    <definedName name="Und" hidden="1">#N/A</definedName>
    <definedName name="UnidAux" hidden="1">#N/A</definedName>
    <definedName name="uuu" localSheetId="1" hidden="1">{#N/A,#N/A,TRUE,"Serviços"}</definedName>
    <definedName name="uuu" hidden="1">{#N/A,#N/A,TRUE,"Serviços"}</definedName>
    <definedName name="vm" localSheetId="1" hidden="1">{#N/A,#N/A,FALSE,"MO (2)"}</definedName>
    <definedName name="vm" hidden="1">{#N/A,#N/A,FALSE,"MO (2)"}</definedName>
    <definedName name="vvv" localSheetId="1" hidden="1">{#N/A,#N/A,FALSE,"MO (2)"}</definedName>
    <definedName name="vvv" hidden="1">{#N/A,#N/A,FALSE,"MO (2)"}</definedName>
    <definedName name="vvv_1" localSheetId="1" hidden="1">{#N/A,#N/A,FALSE,"MO (2)"}</definedName>
    <definedName name="vvv_1" hidden="1">{#N/A,#N/A,FALSE,"MO (2)"}</definedName>
    <definedName name="wewewew" localSheetId="1" hidden="1">{#N/A,#N/A,FALSE,"MO (2)"}</definedName>
    <definedName name="wewewew" hidden="1">{#N/A,#N/A,FALSE,"MO (2)"}</definedName>
    <definedName name="wrn.ACABINT.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_.TOT." localSheetId="1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hidden="1">{#N/A,#N/A,FALSE,"SS 1";#N/A,#N/A,FALSE,"TER 1 (A)";#N/A,#N/A,FALSE,"SS 2";#N/A,#N/A,FALSE,"TER 1 (B)";#N/A,#N/A,FALSE,"TER 1 (C)";#N/A,#N/A,FALSE,"TER 1 (D)";#N/A,#N/A,FALSE,"TER 1 (E)";#N/A,#N/A,FALSE,"TER 2 "}</definedName>
    <definedName name="wrn.FACHADA." localSheetId="1" hidden="1">{#N/A,#N/A,TRUE,"TER  EXT";#N/A,#N/A,TRUE,"TER  EXT";#N/A,#N/A,TRUE,"LAT  ESQ";#N/A,#N/A,TRUE,"FRONTAL";#N/A,#N/A,TRUE,"POST";#N/A,#N/A,TRUE,"LAT  DIR"}</definedName>
    <definedName name="wrn.FACHADA." hidden="1">{#N/A,#N/A,TRUE,"TER  EXT";#N/A,#N/A,TRUE,"TER  EXT";#N/A,#N/A,TRUE,"LAT  ESQ";#N/A,#N/A,TRUE,"FRONTAL";#N/A,#N/A,TRUE,"POST";#N/A,#N/A,TRUE,"LAT  DIR"}</definedName>
    <definedName name="wrn.LEVFER." localSheetId="1" hidden="1">{#N/A,#N/A,FALSE,"LEVFER V2 P";#N/A,#N/A,FALSE,"LEVFER V2 P10%"}</definedName>
    <definedName name="wrn.LEVFER." hidden="1">{#N/A,#N/A,FALSE,"LEVFER V2 P";#N/A,#N/A,FALSE,"LEVFER V2 P10%"}</definedName>
    <definedName name="wrn.mo2." localSheetId="1" hidden="1">{#N/A,#N/A,FALSE,"MO (2)"}</definedName>
    <definedName name="wrn.mo2." hidden="1">{#N/A,#N/A,FALSE,"MO (2)"}</definedName>
    <definedName name="wrn.mo2._1" localSheetId="1" hidden="1">{#N/A,#N/A,FALSE,"MO (2)"}</definedName>
    <definedName name="wrn.mo2._1" hidden="1">{#N/A,#N/A,FALSE,"MO (2)"}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AT_EAP." localSheetId="1" hidden="1">{#N/A,#N/A,FALSE,"EAP";#N/A,#N/A,FALSE,"CURVA AV.FÍSICO";#N/A,#N/A,FALSE,"CURVA AV.FINANC."}</definedName>
    <definedName name="wrn.RELAT_EAP." hidden="1">{#N/A,#N/A,FALSE,"EAP";#N/A,#N/A,FALSE,"CURVA AV.FÍSICO";#N/A,#N/A,FALSE,"CURVA AV.FINANC."}</definedName>
    <definedName name="wrn.relext." localSheetId="1" hidden="1">{#N/A,#N/A,TRUE,"Plan1"}</definedName>
    <definedName name="wrn.relext." hidden="1">{#N/A,#N/A,TRUE,"Plan1"}</definedName>
    <definedName name="wrn.relext._1" localSheetId="1" hidden="1">{#N/A,#N/A,TRUE,"Plan1"}</definedName>
    <definedName name="wrn.relext._1" hidden="1">{#N/A,#N/A,TRUE,"Plan1"}</definedName>
    <definedName name="wrn.SERV._.PAVTO." localSheetId="1" hidden="1">{#N/A,#N/A,FALSE,"SS 1";#N/A,#N/A,FALSE,"SS 2";#N/A,#N/A,FALSE,"TER 1 (1)";#N/A,#N/A,FALSE,"TER 1 (2)";#N/A,#N/A,FALSE,"TER 2 ";#N/A,#N/A,FALSE,"TP  (1)";#N/A,#N/A,FALSE,"TP  (2)";#N/A,#N/A,FALSE,"CM BAR"}</definedName>
    <definedName name="wrn.SERV._.PAVTO." hidden="1">{#N/A,#N/A,FALSE,"SS 1";#N/A,#N/A,FALSE,"SS 2";#N/A,#N/A,FALSE,"TER 1 (1)";#N/A,#N/A,FALSE,"TER 1 (2)";#N/A,#N/A,FALSE,"TER 2 ";#N/A,#N/A,FALSE,"TP  (1)";#N/A,#N/A,FALSE,"TP  (2)";#N/A,#N/A,FALSE,"CM BAR"}</definedName>
    <definedName name="wrn.Tipo." localSheetId="1" hidden="1">{#N/A,#N/A,TRUE,"Serviços"}</definedName>
    <definedName name="wrn.Tipo." hidden="1">{#N/A,#N/A,TRUE,"Serviços"}</definedName>
    <definedName name="wrn.Tipo.." localSheetId="1" hidden="1">{#N/A,#N/A,TRUE,"Serviços"}</definedName>
    <definedName name="wrn.Tipo.." hidden="1">{#N/A,#N/A,TRUE,"Serviços"}</definedName>
    <definedName name="www" localSheetId="1">{"cento","duzentos","trezentos","quatrocentos","quinhentos","seiscentos","setecentos","oitocentos","novecentos"}</definedName>
    <definedName name="www">{"cento","duzentos","trezentos","quatrocentos","quinhentos","seiscentos","setecentos","oitocentos","novecentos"}</definedName>
    <definedName name="wwwww" localSheetId="1" hidden="1">{#N/A,#N/A,FALSE,"MO (2)"}</definedName>
    <definedName name="wwwww" hidden="1">{#N/A,#N/A,FALSE,"MO (2)"}</definedName>
    <definedName name="wwwwww" localSheetId="1" hidden="1">{#N/A,#N/A,FALSE,"MO (2)"}</definedName>
    <definedName name="wwwwww" hidden="1">{#N/A,#N/A,FALSE,"MO (2)"}</definedName>
    <definedName name="XX" localSheetId="1" hidden="1">{"'EI 060 02'!$A$1:$K$59"}</definedName>
    <definedName name="XX" hidden="1">{"'EI 060 02'!$A$1:$K$59"}</definedName>
    <definedName name="XXX" localSheetId="1" hidden="1">#REF!</definedName>
    <definedName name="XXX" localSheetId="0" hidden="1">#REF!</definedName>
    <definedName name="XXX" localSheetId="5" hidden="1">#REF!</definedName>
    <definedName name="XXX" hidden="1">#REF!</definedName>
    <definedName name="xxxxx" localSheetId="1" hidden="1">{#N/A,#N/A,FALSE,"MO (2)"}</definedName>
    <definedName name="xxxxx" hidden="1">{#N/A,#N/A,FALSE,"MO (2)"}</definedName>
    <definedName name="yy" localSheetId="1" hidden="1">{#N/A,#N/A,TRUE,"Serviços"}</definedName>
    <definedName name="yy" hidden="1">{#N/A,#N/A,TRUE,"Serviços"}</definedName>
    <definedName name="z" localSheetId="1" hidden="1">{#N/A,#N/A,FALSE,"MO (2)"}</definedName>
    <definedName name="z" hidden="1">{#N/A,#N/A,FALSE,"MO (2)"}</definedName>
    <definedName name="z_1" localSheetId="1" hidden="1">{#N/A,#N/A,FALSE,"MO (2)"}</definedName>
    <definedName name="z_1" hidden="1">{#N/A,#N/A,FALSE,"MO (2)"}</definedName>
    <definedName name="zaza" localSheetId="1" hidden="1">{#N/A,#N/A,FALSE,"MO (2)"}</definedName>
    <definedName name="zaza" hidden="1">{#N/A,#N/A,FALSE,"MO (2)"}</definedName>
    <definedName name="zaza_1" localSheetId="1" hidden="1">{#N/A,#N/A,FALSE,"MO (2)"}</definedName>
    <definedName name="zaza_1" hidden="1">{#N/A,#N/A,FALSE,"MO (2)"}</definedName>
    <definedName name="zzzzz" localSheetId="1" hidden="1">{"'EI 060 02'!$A$1:$K$59"}</definedName>
    <definedName name="zzzzz" hidden="1">{"'EI 060 02'!$A$1:$K$59"}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8" l="1"/>
  <c r="J5" i="8"/>
  <c r="J46" i="8"/>
  <c r="J38" i="8"/>
  <c r="J32" i="8"/>
  <c r="J25" i="8"/>
  <c r="J21" i="8"/>
  <c r="J17" i="8"/>
  <c r="J13" i="8"/>
  <c r="J6" i="8"/>
  <c r="H44" i="8"/>
  <c r="H9" i="8"/>
  <c r="H8" i="8"/>
  <c r="H7" i="8"/>
  <c r="H11" i="8"/>
  <c r="H14" i="8"/>
  <c r="H15" i="8"/>
  <c r="H16" i="8"/>
  <c r="H18" i="8"/>
  <c r="H19" i="8"/>
  <c r="H20" i="8"/>
  <c r="H22" i="8"/>
  <c r="H23" i="8"/>
  <c r="H26" i="8"/>
  <c r="H27" i="8"/>
  <c r="H28" i="8"/>
  <c r="H29" i="8"/>
  <c r="H30" i="8"/>
  <c r="H33" i="8"/>
  <c r="H34" i="8"/>
  <c r="K34" i="8" s="1"/>
  <c r="H35" i="8"/>
  <c r="H36" i="8"/>
  <c r="H39" i="8"/>
  <c r="H40" i="8"/>
  <c r="K40" i="8" s="1"/>
  <c r="H41" i="8"/>
  <c r="H42" i="8"/>
  <c r="H43" i="8"/>
  <c r="H47" i="8"/>
  <c r="H48" i="8"/>
  <c r="F69" i="2" l="1"/>
  <c r="F66" i="2"/>
  <c r="F63" i="2"/>
  <c r="F60" i="2"/>
  <c r="F57" i="2"/>
  <c r="F54" i="2"/>
  <c r="F50" i="2"/>
  <c r="F46" i="2"/>
  <c r="F42" i="2"/>
  <c r="F37" i="2"/>
  <c r="F32" i="2"/>
  <c r="F27" i="2"/>
  <c r="F22" i="2"/>
  <c r="F17" i="2"/>
  <c r="F12" i="2"/>
  <c r="F7" i="2"/>
  <c r="F2" i="2"/>
  <c r="AG20" i="10" l="1"/>
  <c r="AG18" i="10"/>
  <c r="AG15" i="10"/>
  <c r="AG12" i="10"/>
  <c r="AG9" i="10"/>
  <c r="D23" i="5" l="1"/>
  <c r="M7" i="5" l="1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6" i="5"/>
  <c r="C6" i="5" s="1"/>
  <c r="C7" i="5" l="1"/>
  <c r="C8" i="5"/>
  <c r="C9" i="5"/>
  <c r="C10" i="5"/>
  <c r="C11" i="5"/>
  <c r="C18" i="5"/>
  <c r="C19" i="5"/>
  <c r="C20" i="5"/>
  <c r="C21" i="5"/>
  <c r="N7" i="5"/>
  <c r="N8" i="5"/>
  <c r="N9" i="5"/>
  <c r="N10" i="5"/>
  <c r="N11" i="5"/>
  <c r="N12" i="5"/>
  <c r="N13" i="5"/>
  <c r="N14" i="5"/>
  <c r="N16" i="5"/>
  <c r="N17" i="5"/>
  <c r="N18" i="5"/>
  <c r="N19" i="5"/>
  <c r="N20" i="5"/>
  <c r="N21" i="5"/>
  <c r="N22" i="5"/>
  <c r="N6" i="5"/>
  <c r="O21" i="5"/>
  <c r="O22" i="5"/>
  <c r="O16" i="5"/>
  <c r="O17" i="5"/>
  <c r="O18" i="5"/>
  <c r="O19" i="5"/>
  <c r="O20" i="5"/>
  <c r="O6" i="5"/>
  <c r="O7" i="5"/>
  <c r="O8" i="5"/>
  <c r="O9" i="5"/>
  <c r="O10" i="5"/>
  <c r="O11" i="5"/>
  <c r="O12" i="5"/>
  <c r="O13" i="5"/>
  <c r="O14" i="5"/>
  <c r="J22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6" i="5"/>
  <c r="D13" i="5" l="1"/>
  <c r="D14" i="5"/>
  <c r="D15" i="5"/>
  <c r="D17" i="5"/>
  <c r="D18" i="5"/>
  <c r="D19" i="5"/>
  <c r="D20" i="5"/>
  <c r="E13" i="5"/>
  <c r="E14" i="5"/>
  <c r="E15" i="5"/>
  <c r="E17" i="5"/>
  <c r="E18" i="5"/>
  <c r="E19" i="5"/>
  <c r="E20" i="5"/>
  <c r="F19" i="5" l="1"/>
  <c r="F15" i="5"/>
  <c r="F6" i="5"/>
  <c r="F18" i="5"/>
  <c r="F14" i="5"/>
  <c r="F17" i="5"/>
  <c r="F13" i="5"/>
  <c r="F20" i="5"/>
  <c r="O15" i="5" l="1"/>
  <c r="C23" i="5" s="1"/>
  <c r="C25" i="5" s="1"/>
  <c r="C32" i="5" s="1"/>
  <c r="C37" i="5" s="1"/>
  <c r="C39" i="5" s="1"/>
  <c r="C40" i="5" s="1"/>
  <c r="N15" i="5"/>
  <c r="C31" i="5"/>
  <c r="C34" i="5"/>
  <c r="C35" i="5"/>
  <c r="C36" i="5"/>
  <c r="C43" i="5" l="1"/>
  <c r="C42" i="5"/>
  <c r="C41" i="5"/>
  <c r="E7" i="5"/>
  <c r="E8" i="5"/>
  <c r="E9" i="5"/>
  <c r="E10" i="5"/>
  <c r="E11" i="5"/>
  <c r="E12" i="5"/>
  <c r="E16" i="5"/>
  <c r="E22" i="5"/>
  <c r="E6" i="5"/>
  <c r="D7" i="5"/>
  <c r="F7" i="5" s="1"/>
  <c r="D8" i="5"/>
  <c r="F8" i="5" s="1"/>
  <c r="D9" i="5"/>
  <c r="F9" i="5" s="1"/>
  <c r="D10" i="5"/>
  <c r="F10" i="5" s="1"/>
  <c r="D11" i="5"/>
  <c r="F11" i="5" s="1"/>
  <c r="D12" i="5"/>
  <c r="F12" i="5" s="1"/>
  <c r="D16" i="5"/>
  <c r="D22" i="5"/>
  <c r="F16" i="5" l="1"/>
  <c r="C24" i="5"/>
  <c r="E17" i="4" l="1"/>
  <c r="D16" i="4"/>
  <c r="D18" i="4" s="1"/>
  <c r="E11" i="4"/>
  <c r="D28" i="5" l="1"/>
  <c r="E19" i="4"/>
  <c r="D8" i="4"/>
  <c r="E5" i="4" l="1"/>
  <c r="A1" i="8"/>
  <c r="E15" i="4"/>
  <c r="E13" i="4"/>
  <c r="D10" i="4"/>
  <c r="D11" i="4" s="1"/>
  <c r="E14" i="4"/>
  <c r="E7" i="4"/>
  <c r="E6" i="4"/>
  <c r="J9" i="8" l="1"/>
  <c r="K9" i="8" s="1"/>
  <c r="J44" i="8"/>
  <c r="K44" i="8" s="1"/>
  <c r="J48" i="8"/>
  <c r="K48" i="8" s="1"/>
  <c r="J8" i="8"/>
  <c r="K8" i="8" s="1"/>
  <c r="J28" i="8"/>
  <c r="K28" i="8" s="1"/>
  <c r="J35" i="8"/>
  <c r="K35" i="8" s="1"/>
  <c r="J26" i="8"/>
  <c r="K26" i="8" s="1"/>
  <c r="J27" i="8"/>
  <c r="K27" i="8" s="1"/>
  <c r="J47" i="8"/>
  <c r="K47" i="8" s="1"/>
  <c r="J29" i="8"/>
  <c r="K29" i="8" s="1"/>
  <c r="J30" i="8"/>
  <c r="K30" i="8" s="1"/>
  <c r="J39" i="8"/>
  <c r="K39" i="8" s="1"/>
  <c r="K38" i="8" s="1"/>
  <c r="J41" i="8"/>
  <c r="K41" i="8" s="1"/>
  <c r="J42" i="8"/>
  <c r="K42" i="8" s="1"/>
  <c r="J43" i="8"/>
  <c r="K43" i="8" s="1"/>
  <c r="J36" i="8"/>
  <c r="K36" i="8" s="1"/>
  <c r="J33" i="8"/>
  <c r="K33" i="8" s="1"/>
  <c r="J23" i="8"/>
  <c r="K23" i="8" s="1"/>
  <c r="J16" i="8"/>
  <c r="K16" i="8" s="1"/>
  <c r="J22" i="8"/>
  <c r="J15" i="8"/>
  <c r="K15" i="8" s="1"/>
  <c r="J14" i="8"/>
  <c r="J19" i="8"/>
  <c r="K19" i="8" s="1"/>
  <c r="J20" i="8"/>
  <c r="K20" i="8" s="1"/>
  <c r="J18" i="8"/>
  <c r="J7" i="8"/>
  <c r="E16" i="4"/>
  <c r="E8" i="4"/>
  <c r="K46" i="8" l="1"/>
  <c r="K45" i="8" s="1"/>
  <c r="J45" i="8"/>
  <c r="K32" i="8"/>
  <c r="J37" i="8"/>
  <c r="K18" i="8"/>
  <c r="K17" i="8" s="1"/>
  <c r="K14" i="8"/>
  <c r="K13" i="8" s="1"/>
  <c r="K22" i="8"/>
  <c r="K21" i="8" s="1"/>
  <c r="K7" i="8"/>
  <c r="K6" i="8" s="1"/>
  <c r="J31" i="8"/>
  <c r="K25" i="8"/>
  <c r="D27" i="5"/>
  <c r="K12" i="8" l="1"/>
  <c r="C4" i="5"/>
  <c r="D38" i="5"/>
  <c r="K31" i="8"/>
  <c r="K37" i="8"/>
  <c r="E28" i="5"/>
  <c r="E27" i="5"/>
  <c r="J11" i="8"/>
  <c r="J10" i="8" s="1"/>
  <c r="K11" i="8" l="1"/>
  <c r="G12" i="9"/>
  <c r="J24" i="8"/>
  <c r="D30" i="5"/>
  <c r="E29" i="5"/>
  <c r="E30" i="5"/>
  <c r="D29" i="5"/>
  <c r="K10" i="8" l="1"/>
  <c r="K5" i="8" s="1"/>
  <c r="F12" i="9"/>
  <c r="C20" i="10"/>
  <c r="K24" i="8"/>
  <c r="K4" i="8" l="1"/>
  <c r="X21" i="10"/>
  <c r="AD21" i="10"/>
  <c r="G21" i="10"/>
  <c r="H21" i="10"/>
  <c r="O21" i="10"/>
  <c r="R21" i="10"/>
  <c r="AF21" i="10"/>
  <c r="AA21" i="10"/>
  <c r="L21" i="10"/>
  <c r="I21" i="10"/>
  <c r="V21" i="10"/>
  <c r="U21" i="10"/>
  <c r="G11" i="9"/>
  <c r="G10" i="9"/>
  <c r="G9" i="9" l="1"/>
  <c r="G7" i="9"/>
  <c r="AG21" i="10"/>
  <c r="F11" i="9"/>
  <c r="C18" i="10"/>
  <c r="F10" i="9"/>
  <c r="C15" i="10"/>
  <c r="C12" i="10" l="1"/>
  <c r="X13" i="10" s="1"/>
  <c r="F9" i="9"/>
  <c r="AC19" i="10"/>
  <c r="F19" i="10"/>
  <c r="AD19" i="10"/>
  <c r="S19" i="10"/>
  <c r="X19" i="10"/>
  <c r="E19" i="10"/>
  <c r="J19" i="10"/>
  <c r="W19" i="10"/>
  <c r="K19" i="10"/>
  <c r="AB19" i="10"/>
  <c r="I19" i="10"/>
  <c r="N19" i="10"/>
  <c r="AA19" i="10"/>
  <c r="H19" i="10"/>
  <c r="AF19" i="10"/>
  <c r="M19" i="10"/>
  <c r="O19" i="10"/>
  <c r="R19" i="10"/>
  <c r="AE19" i="10"/>
  <c r="L19" i="10"/>
  <c r="Q19" i="10"/>
  <c r="V19" i="10"/>
  <c r="G19" i="10"/>
  <c r="P19" i="10"/>
  <c r="U19" i="10"/>
  <c r="Z19" i="10"/>
  <c r="T19" i="10"/>
  <c r="Y19" i="10"/>
  <c r="AE16" i="10"/>
  <c r="S16" i="10"/>
  <c r="AA16" i="10"/>
  <c r="AC16" i="10"/>
  <c r="W16" i="10"/>
  <c r="X16" i="10"/>
  <c r="AB16" i="10"/>
  <c r="U16" i="10"/>
  <c r="T16" i="10"/>
  <c r="V16" i="10"/>
  <c r="Y16" i="10"/>
  <c r="Z16" i="10"/>
  <c r="AF16" i="10"/>
  <c r="AD16" i="10"/>
  <c r="F7" i="9"/>
  <c r="C6" i="10"/>
  <c r="D4" i="5"/>
  <c r="G8" i="9"/>
  <c r="W13" i="10" l="1"/>
  <c r="F13" i="10"/>
  <c r="R13" i="10"/>
  <c r="E13" i="10"/>
  <c r="S13" i="10"/>
  <c r="L13" i="10"/>
  <c r="O13" i="10"/>
  <c r="T13" i="10"/>
  <c r="K13" i="10"/>
  <c r="N13" i="10"/>
  <c r="G13" i="10"/>
  <c r="H13" i="10"/>
  <c r="Y13" i="10"/>
  <c r="Q13" i="10"/>
  <c r="M13" i="10"/>
  <c r="V13" i="10"/>
  <c r="P13" i="10"/>
  <c r="J13" i="10"/>
  <c r="U13" i="10"/>
  <c r="I13" i="10"/>
  <c r="AG19" i="10"/>
  <c r="AG16" i="10"/>
  <c r="F8" i="9"/>
  <c r="C9" i="10"/>
  <c r="C22" i="10" s="1"/>
  <c r="X7" i="10"/>
  <c r="X24" i="10" s="1"/>
  <c r="AA7" i="10"/>
  <c r="AA24" i="10" s="1"/>
  <c r="P7" i="10"/>
  <c r="AE7" i="10"/>
  <c r="AE24" i="10" s="1"/>
  <c r="T7" i="10"/>
  <c r="H7" i="10"/>
  <c r="W7" i="10"/>
  <c r="L7" i="10"/>
  <c r="S7" i="10"/>
  <c r="R7" i="10"/>
  <c r="AC7" i="10"/>
  <c r="AC24" i="10" s="1"/>
  <c r="G7" i="10"/>
  <c r="M7" i="10"/>
  <c r="Z7" i="10"/>
  <c r="Z24" i="10" s="1"/>
  <c r="Q7" i="10"/>
  <c r="K7" i="10"/>
  <c r="N7" i="10"/>
  <c r="Y7" i="10"/>
  <c r="V7" i="10"/>
  <c r="I7" i="10"/>
  <c r="O7" i="10"/>
  <c r="AB7" i="10"/>
  <c r="AB24" i="10" s="1"/>
  <c r="AD7" i="10"/>
  <c r="AD24" i="10" s="1"/>
  <c r="J7" i="10"/>
  <c r="U7" i="10"/>
  <c r="E7" i="10"/>
  <c r="AF7" i="10"/>
  <c r="F7" i="10"/>
  <c r="C46" i="5"/>
  <c r="C48" i="5" s="1"/>
  <c r="W24" i="10" l="1"/>
  <c r="W23" i="10" s="1"/>
  <c r="R24" i="10"/>
  <c r="R23" i="10" s="1"/>
  <c r="O24" i="10"/>
  <c r="O23" i="10" s="1"/>
  <c r="V24" i="10"/>
  <c r="V23" i="10" s="1"/>
  <c r="Y24" i="10"/>
  <c r="Y23" i="10" s="1"/>
  <c r="T24" i="10"/>
  <c r="T23" i="10" s="1"/>
  <c r="U24" i="10"/>
  <c r="U23" i="10" s="1"/>
  <c r="S24" i="10"/>
  <c r="S23" i="10" s="1"/>
  <c r="Q24" i="10"/>
  <c r="Q23" i="10" s="1"/>
  <c r="P24" i="10"/>
  <c r="P23" i="10" s="1"/>
  <c r="AG13" i="10"/>
  <c r="AD23" i="10"/>
  <c r="X23" i="10"/>
  <c r="AE23" i="10"/>
  <c r="AC23" i="10"/>
  <c r="AB23" i="10"/>
  <c r="Z23" i="10"/>
  <c r="AA23" i="10"/>
  <c r="H10" i="10"/>
  <c r="H24" i="10" s="1"/>
  <c r="H23" i="10" s="1"/>
  <c r="M10" i="10"/>
  <c r="M24" i="10" s="1"/>
  <c r="M23" i="10" s="1"/>
  <c r="L10" i="10"/>
  <c r="L24" i="10" s="1"/>
  <c r="L23" i="10" s="1"/>
  <c r="N10" i="10"/>
  <c r="N24" i="10" s="1"/>
  <c r="N23" i="10" s="1"/>
  <c r="F10" i="10"/>
  <c r="F24" i="10" s="1"/>
  <c r="F23" i="10" s="1"/>
  <c r="E10" i="10"/>
  <c r="J10" i="10"/>
  <c r="J24" i="10" s="1"/>
  <c r="J23" i="10" s="1"/>
  <c r="G10" i="10"/>
  <c r="G24" i="10" s="1"/>
  <c r="I10" i="10"/>
  <c r="I24" i="10" s="1"/>
  <c r="I23" i="10" s="1"/>
  <c r="K10" i="10"/>
  <c r="K24" i="10" s="1"/>
  <c r="K23" i="10" s="1"/>
  <c r="C47" i="5"/>
  <c r="AG7" i="10"/>
  <c r="AG6" i="10"/>
  <c r="G23" i="10" l="1"/>
  <c r="AG10" i="10"/>
  <c r="E24" i="10"/>
  <c r="AF24" i="10"/>
  <c r="E23" i="10" l="1"/>
  <c r="E26" i="10"/>
  <c r="AF23" i="10"/>
  <c r="AG24" i="10"/>
  <c r="F26" i="10" l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AD26" i="10" s="1"/>
  <c r="AE26" i="10" s="1"/>
  <c r="AF26" i="10" s="1"/>
  <c r="E25" i="10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U25" i="10" s="1"/>
  <c r="V25" i="10" s="1"/>
  <c r="W25" i="10" s="1"/>
  <c r="X25" i="10" s="1"/>
  <c r="Y25" i="10" s="1"/>
  <c r="Z25" i="10" s="1"/>
  <c r="AA25" i="10" s="1"/>
  <c r="AB25" i="10" s="1"/>
  <c r="AC25" i="10" s="1"/>
  <c r="AD25" i="10" s="1"/>
  <c r="AE25" i="10" s="1"/>
  <c r="AF25" i="10" s="1"/>
  <c r="AG23" i="10"/>
</calcChain>
</file>

<file path=xl/sharedStrings.xml><?xml version="1.0" encoding="utf-8"?>
<sst xmlns="http://schemas.openxmlformats.org/spreadsheetml/2006/main" count="577" uniqueCount="279">
  <si>
    <t>ITEM</t>
  </si>
  <si>
    <t>CÓDIGO</t>
  </si>
  <si>
    <t>DESCRIÇÃO</t>
  </si>
  <si>
    <t>CUSTO UN.</t>
  </si>
  <si>
    <t>PREÇO UN.</t>
  </si>
  <si>
    <t>TOTAL (R$)</t>
  </si>
  <si>
    <t>COORDENAÇÃO GERAL</t>
  </si>
  <si>
    <t>EQUIPE TÉCNICA</t>
  </si>
  <si>
    <t>IAT-0264</t>
  </si>
  <si>
    <t>ENGENHEIRO CONSULTOR ESPECIAL - HORISTA</t>
  </si>
  <si>
    <t>MÊS</t>
  </si>
  <si>
    <t>H</t>
  </si>
  <si>
    <t>EQUIPAMENTOS E VEÍCULOS</t>
  </si>
  <si>
    <t>IAT-0259</t>
  </si>
  <si>
    <t>VEÍCULO LEVE - 53 KW (SEM MOTORISTA) - MENSAL</t>
  </si>
  <si>
    <t>IAT-0260</t>
  </si>
  <si>
    <t>VEÍCULO LEVE PICK UP 4X4 - 147 KW (SEM MOTORISTA) - MENSAL</t>
  </si>
  <si>
    <t>IAT-0251</t>
  </si>
  <si>
    <t>IMÓVEL COMERCIAL PARA ESCRITÓRIO, CONSIDERANDO MOBILIÁRIO E CUSTOS DIVERSOS - COORDENAÇÃO GERAL</t>
  </si>
  <si>
    <t>IAT-0252</t>
  </si>
  <si>
    <t>IMÓVEL RESIDENCIAL, CONSIDERANDO MOBILIÁRIO E CUSTOS DIVERSOS - COORDENAÇÃO GERAL</t>
  </si>
  <si>
    <t>IAT-0265</t>
  </si>
  <si>
    <t>MOBILIZAÇÃO E DESMOBILIZAÇÃO DE PROFISSIONAL PARA MATINHOS</t>
  </si>
  <si>
    <t>IAT-0266</t>
  </si>
  <si>
    <t>DIÁRIA PARA PROFISSIONAL (ALIMENTAÇÃO E HOSPEDAGEM)</t>
  </si>
  <si>
    <t>SUPERVISÃO E GERENCIAMENTO - OBRAS MARÍTIMAS</t>
  </si>
  <si>
    <t>IAT-0263</t>
  </si>
  <si>
    <t>MERGULHADOR - MENSAL</t>
  </si>
  <si>
    <t>UN</t>
  </si>
  <si>
    <t>IAT-0262</t>
  </si>
  <si>
    <t>IAT-0253</t>
  </si>
  <si>
    <t>IAT-0254</t>
  </si>
  <si>
    <t>IMÓVEL COMERCIAL PARA ESCRITÓRIO, CONSIDERANDO MOBILIÁRIO E CUSTOS DIVERSOS - OBRAS MARÍTIMAS</t>
  </si>
  <si>
    <t>SUPERVISÃO E GERENCIAMENTO - OBRAS DE DRENAGEM</t>
  </si>
  <si>
    <t>IAT-0255</t>
  </si>
  <si>
    <t>IMÓVEL COMERCIAL PARA ESCRITÓRIO, CONSIDERANDO MOBILIÁRIO E CUSTOS DIVERSOS - OBRAS DE DRENAGEM</t>
  </si>
  <si>
    <t>IAT-0256</t>
  </si>
  <si>
    <t>SUPERVISÃO E GERENCIAMENTO - OBRAS DE REVITALIZAÇÃO URB. E PAVIMENTAÇÃO</t>
  </si>
  <si>
    <t>IAT-0257</t>
  </si>
  <si>
    <t>IAT-0258</t>
  </si>
  <si>
    <t>FONTE</t>
  </si>
  <si>
    <t>UNIDADE</t>
  </si>
  <si>
    <t>COEFIC.</t>
  </si>
  <si>
    <t>CUSTO UN</t>
  </si>
  <si>
    <t>COMPOSIÇÃO</t>
  </si>
  <si>
    <t>SICRO/DNIT</t>
  </si>
  <si>
    <t>B8951</t>
  </si>
  <si>
    <t>B8953</t>
  </si>
  <si>
    <t>B8959</t>
  </si>
  <si>
    <t>COMERCIAL (2,32% DO C.M.C.C - SINAPI) - IMÓVEL</t>
  </si>
  <si>
    <t>M² X MÊS</t>
  </si>
  <si>
    <t>ESCRITÓRIO - MOBILIÁRIO</t>
  </si>
  <si>
    <t>ESCRITÓRIO - CUSTOS DIVERSOS</t>
  </si>
  <si>
    <t>OCUP/MÊS</t>
  </si>
  <si>
    <t>B8952</t>
  </si>
  <si>
    <t>RESIDENCIAL (1,27% DO C.M.C.C - SINAPI) - IMÓVEL</t>
  </si>
  <si>
    <t>IMÓVEL RESIDENCIAL, CONSIDERANDO MOBILIÁRIO E CUSTOS DIVERSOS - OBRAS MARÍTIMAS</t>
  </si>
  <si>
    <t>IMÓVEL RESIDENCIAL, CONSIDERANDO MOBILIÁRIO E CUSTOS DIVERSOS - OBRAS DE DRENAGEM</t>
  </si>
  <si>
    <t>B8954</t>
  </si>
  <si>
    <t>B8960</t>
  </si>
  <si>
    <t>RESIDÊNCIA - MOBILIÁRIO</t>
  </si>
  <si>
    <t>RESIDÊNCIA - CUSTOS DIVERSOS</t>
  </si>
  <si>
    <t>IMÓVEL COMERCIAL PARA ESCRITÓRIO, CONSIDERANDO MOBILIÁRIO E CUSTOS DIVERSOS - OBRAS DE REVITALIZAÇÃO URB. E PAVIMENTAÇÃO</t>
  </si>
  <si>
    <t>IMÓVEL RESIDENCIAL, CONSIDERANDO MOBILIÁRIO E CUSTOS DIVERSOS - OBRAS DE REVITALIZAÇÃO URB. E PAVIMENTAÇÃO</t>
  </si>
  <si>
    <t>E8889 P</t>
  </si>
  <si>
    <t>E8889 I</t>
  </si>
  <si>
    <t>VEÍCULO LEVE - TIPO HATCH - (SEM MOTORISTA)</t>
  </si>
  <si>
    <t>E8891 P</t>
  </si>
  <si>
    <t>E8891 I</t>
  </si>
  <si>
    <t>VEÍCULO LEVE - TIPO PICK UP 4 X 4 - (SEM MOTORISTA)</t>
  </si>
  <si>
    <t>E9673 P</t>
  </si>
  <si>
    <t>E9673 I</t>
  </si>
  <si>
    <t>EQUIPAMENTO DE BATIMETRIA MULTIFEIXE</t>
  </si>
  <si>
    <t>EMBARCAÇÃO DE TRANSPORTE DE PESSOAL E APOIO LOGÍSTICO - 175 HP - MENSAL</t>
  </si>
  <si>
    <t>P9860</t>
  </si>
  <si>
    <t>MERGULHADOR</t>
  </si>
  <si>
    <t>P8060</t>
  </si>
  <si>
    <t>ENGENHEIRO CONSULTOR ESPECIAL</t>
  </si>
  <si>
    <t>COT0001</t>
  </si>
  <si>
    <t>COTAÇÃO</t>
  </si>
  <si>
    <t>BENEFÍCIOS E DESPESAS INDIRETAS - BDI</t>
  </si>
  <si>
    <t>Despesas Indiretas</t>
  </si>
  <si>
    <t>% Sobre PV</t>
  </si>
  <si>
    <t>% Sobre CD</t>
  </si>
  <si>
    <t>Administração Central</t>
  </si>
  <si>
    <t>Váriável - f (CD)</t>
  </si>
  <si>
    <t>Despesas Financeiras</t>
  </si>
  <si>
    <t>% sobre (PV - Lucro)</t>
  </si>
  <si>
    <t>Riscos</t>
  </si>
  <si>
    <t>% de PV</t>
  </si>
  <si>
    <t>Garantias Contratuais</t>
  </si>
  <si>
    <t>% do PV</t>
  </si>
  <si>
    <t>Subtotal 1</t>
  </si>
  <si>
    <t>BENEFÍCIOS</t>
  </si>
  <si>
    <t>Lucro Operacional</t>
  </si>
  <si>
    <t>Variável - f (CD)</t>
  </si>
  <si>
    <t>Subtotal 2</t>
  </si>
  <si>
    <t>TRIBUTOS</t>
  </si>
  <si>
    <t>ISSQN</t>
  </si>
  <si>
    <t>Subtotal 3</t>
  </si>
  <si>
    <t>CUSTO DIRETO - CD</t>
  </si>
  <si>
    <t>PREÇO DE VENDA - PV</t>
  </si>
  <si>
    <t>TOTAL BDI</t>
  </si>
  <si>
    <t>PROPOSTA</t>
  </si>
  <si>
    <t>EDITAL</t>
  </si>
  <si>
    <t>SALÁRIO</t>
  </si>
  <si>
    <t>ENCARGOS</t>
  </si>
  <si>
    <t>VALOR EDITAL</t>
  </si>
  <si>
    <t>VALOR PROSUL</t>
  </si>
  <si>
    <t>DESCONTO</t>
  </si>
  <si>
    <t>DIÁRIA PARA VIAGEM EM TERRITÓRIO NACIONAL - DECRETO ESTADUAL Nº 2.428/2019</t>
  </si>
  <si>
    <t>E9601 P</t>
  </si>
  <si>
    <t>E9601 I</t>
  </si>
  <si>
    <t>EMBARCAÇÃO DE TRANSPORTE DE PESSOAL E APOIO LOGÍSTICO - 130 KW</t>
  </si>
  <si>
    <t>IAT-0267</t>
  </si>
  <si>
    <t>P8066</t>
  </si>
  <si>
    <t>ENGENHEIRO DE PROJETOS PLENO - HORISTA</t>
  </si>
  <si>
    <t>ENGENHEIRO DE PROJETOS PLENO</t>
  </si>
  <si>
    <t>IAT-0268</t>
  </si>
  <si>
    <t>HISTORIADOR/SOCIÓLOGO PLENO - HORISTA (ANALISTA SOCIOLÓGICO)</t>
  </si>
  <si>
    <t>HISTORIADOR/SOCIÓLOGO PLENO</t>
  </si>
  <si>
    <t>P8087</t>
  </si>
  <si>
    <t>COD.</t>
  </si>
  <si>
    <t>TEMPO</t>
  </si>
  <si>
    <t>QTD.</t>
  </si>
  <si>
    <r>
      <rPr>
        <sz val="11"/>
        <rFont val="Arial MT"/>
        <family val="2"/>
      </rPr>
      <t>P8061</t>
    </r>
  </si>
  <si>
    <r>
      <rPr>
        <sz val="11"/>
        <rFont val="Arial MT"/>
        <family val="2"/>
      </rPr>
      <t>COORDENADOR</t>
    </r>
  </si>
  <si>
    <r>
      <rPr>
        <sz val="11"/>
        <rFont val="Arial MT"/>
        <family val="2"/>
      </rPr>
      <t>P8147</t>
    </r>
  </si>
  <si>
    <r>
      <rPr>
        <sz val="11"/>
        <rFont val="Arial MT"/>
        <family val="2"/>
      </rPr>
      <t>TÉCNICO DE OBRAS</t>
    </r>
  </si>
  <si>
    <r>
      <rPr>
        <sz val="11"/>
        <rFont val="Arial MT"/>
        <family val="2"/>
      </rPr>
      <t>P8026</t>
    </r>
  </si>
  <si>
    <r>
      <rPr>
        <sz val="11"/>
        <rFont val="Arial MT"/>
        <family val="2"/>
      </rPr>
      <t>AUXILIAR ADMINISTRATIVO</t>
    </r>
  </si>
  <si>
    <r>
      <rPr>
        <sz val="11"/>
        <rFont val="Arial MT"/>
        <family val="2"/>
      </rPr>
      <t>P8113</t>
    </r>
  </si>
  <si>
    <r>
      <rPr>
        <sz val="11"/>
        <rFont val="Arial MT"/>
        <family val="2"/>
      </rPr>
      <t>MOTORISTA DE VEÍCULO LEVE</t>
    </r>
  </si>
  <si>
    <r>
      <rPr>
        <sz val="11"/>
        <rFont val="Arial MT"/>
        <family val="2"/>
      </rPr>
      <t>P8163</t>
    </r>
  </si>
  <si>
    <r>
      <rPr>
        <sz val="11"/>
        <rFont val="Arial MT"/>
        <family val="2"/>
      </rPr>
      <t>TOPÓGRAFO</t>
    </r>
  </si>
  <si>
    <r>
      <rPr>
        <sz val="11"/>
        <rFont val="Arial MT"/>
        <family val="2"/>
      </rPr>
      <t>P8028</t>
    </r>
  </si>
  <si>
    <r>
      <rPr>
        <sz val="11"/>
        <rFont val="Arial MT"/>
        <family val="2"/>
      </rPr>
      <t>AUXILIAR DE TOPOGRAFIA</t>
    </r>
  </si>
  <si>
    <r>
      <rPr>
        <sz val="11"/>
        <rFont val="Arial MT"/>
        <family val="2"/>
      </rPr>
      <t>B8958</t>
    </r>
  </si>
  <si>
    <r>
      <rPr>
        <sz val="11"/>
        <rFont val="Arial MT"/>
        <family val="2"/>
      </rPr>
      <t>TOPOGRAFIA - CESTA DE INSTALAÇÕES</t>
    </r>
  </si>
  <si>
    <r>
      <rPr>
        <sz val="11"/>
        <rFont val="Arial MT"/>
        <family val="2"/>
      </rPr>
      <t>P9812</t>
    </r>
  </si>
  <si>
    <r>
      <rPr>
        <sz val="11"/>
        <rFont val="Arial MT"/>
        <family val="2"/>
      </rPr>
      <t>ENGENHEIRO</t>
    </r>
  </si>
  <si>
    <r>
      <rPr>
        <sz val="11"/>
        <rFont val="Arial MT"/>
        <family val="2"/>
      </rPr>
      <t>P8081</t>
    </r>
  </si>
  <si>
    <r>
      <rPr>
        <sz val="11"/>
        <rFont val="Arial MT"/>
        <family val="2"/>
      </rPr>
      <t>GEÓLOGO PLENO (ANALISTA GEOLÓGICO)</t>
    </r>
  </si>
  <si>
    <r>
      <rPr>
        <sz val="11"/>
        <rFont val="Arial MT"/>
        <family val="2"/>
      </rPr>
      <t>P8118</t>
    </r>
  </si>
  <si>
    <r>
      <rPr>
        <sz val="11"/>
        <rFont val="Arial MT"/>
        <family val="2"/>
      </rPr>
      <t>OCEANÓGRAFO PLENO</t>
    </r>
  </si>
  <si>
    <r>
      <rPr>
        <sz val="11"/>
        <rFont val="Arial MT"/>
        <family val="2"/>
      </rPr>
      <t>P8069</t>
    </r>
  </si>
  <si>
    <r>
      <rPr>
        <sz val="11"/>
        <rFont val="Arial MT"/>
        <family val="2"/>
      </rPr>
      <t>ENGENHEIRO FLORESTAL PLENO</t>
    </r>
  </si>
  <si>
    <r>
      <rPr>
        <sz val="11"/>
        <rFont val="Arial MT"/>
        <family val="2"/>
      </rPr>
      <t>P9816</t>
    </r>
  </si>
  <si>
    <r>
      <rPr>
        <sz val="11"/>
        <rFont val="Arial MT"/>
        <family val="2"/>
      </rPr>
      <t>ENCARREGADO DE MERGULHO</t>
    </r>
  </si>
  <si>
    <r>
      <rPr>
        <sz val="11"/>
        <rFont val="Arial MT"/>
        <family val="2"/>
      </rPr>
      <t>P8014</t>
    </r>
  </si>
  <si>
    <r>
      <rPr>
        <sz val="11"/>
        <rFont val="Arial MT"/>
        <family val="2"/>
      </rPr>
      <t>ARQUITETO PLENO</t>
    </r>
  </si>
  <si>
    <r>
      <rPr>
        <sz val="11"/>
        <rFont val="Arial MT"/>
        <family val="2"/>
      </rPr>
      <t>P8058</t>
    </r>
  </si>
  <si>
    <r>
      <rPr>
        <sz val="11"/>
        <rFont val="Arial MT"/>
        <family val="2"/>
      </rPr>
      <t>ENGENHEIRO AMBIENTAL PLENO</t>
    </r>
  </si>
  <si>
    <t>Desenhistas</t>
  </si>
  <si>
    <t>Copistas e Auxiliares</t>
  </si>
  <si>
    <t>Serventes e auxiliares de produção</t>
  </si>
  <si>
    <t>SALÁRIOS MÍNIMOS - CCT</t>
  </si>
  <si>
    <t>Desenhistas Técnicos, Industriais e Projetistas</t>
  </si>
  <si>
    <t>TOTAL</t>
  </si>
  <si>
    <t>DNIT</t>
  </si>
  <si>
    <t>ESTUDO LINEARIDADE</t>
  </si>
  <si>
    <t>ANEXO VII - ORÇAMENTO GLOBAL SINTÉTICO - MODELO A PREENCHER</t>
  </si>
  <si>
    <t>ENTREGAS</t>
  </si>
  <si>
    <t xml:space="preserve">      SUPERVISÃO E GERENCIAMENTO - RECUPERAÇÃO DA ORLA DE MATINHOS</t>
  </si>
  <si>
    <t>UNID.</t>
  </si>
  <si>
    <t>ORÇAMENTO GLOBAL SINTÉTICO</t>
  </si>
  <si>
    <t>VALOR UNITÁRIO</t>
  </si>
  <si>
    <t>VALOR TOTAL</t>
  </si>
  <si>
    <r>
      <rPr>
        <sz val="11"/>
        <color rgb="FF4D4D4D"/>
        <rFont val="Arial"/>
        <family val="2"/>
      </rPr>
      <t>COORDENAÇÃO GERAL</t>
    </r>
  </si>
  <si>
    <r>
      <rPr>
        <sz val="11"/>
        <color rgb="FF4D4D4D"/>
        <rFont val="Arial"/>
        <family val="2"/>
      </rPr>
      <t>SUPERVISÃO E GERENCIAMENTO - OBRAS MARÍTIMAS</t>
    </r>
  </si>
  <si>
    <r>
      <rPr>
        <sz val="11"/>
        <color rgb="FF4D4D4D"/>
        <rFont val="Arial"/>
        <family val="2"/>
      </rPr>
      <t>SUPERVISÃO E GERENCIAMENTO - OBRAS DE DRENAGEM</t>
    </r>
  </si>
  <si>
    <r>
      <rPr>
        <sz val="11"/>
        <color rgb="FF4D4D4D"/>
        <rFont val="Arial"/>
        <family val="2"/>
      </rPr>
      <t>SUPERVISÃO E GERENCIAMENTO - OBRAS DE REVITALIZAÇÃO URB. E PAVIMENTAÇÃO</t>
    </r>
  </si>
  <si>
    <r>
      <rPr>
        <sz val="11"/>
        <color rgb="FF4D4D4D"/>
        <rFont val="Arial"/>
        <family val="2"/>
      </rPr>
      <t>5.1.1</t>
    </r>
  </si>
  <si>
    <r>
      <rPr>
        <sz val="11"/>
        <color rgb="FF4D4D4D"/>
        <rFont val="Arial"/>
        <family val="2"/>
      </rPr>
      <t>SUPERVISÃO E GERENCIAMENTO DO PROJETO BÁSICO - EQUIPETÉCNICA  - ENG. AMBIENTAL *</t>
    </r>
  </si>
  <si>
    <r>
      <rPr>
        <sz val="11"/>
        <color rgb="FF4D4D4D"/>
        <rFont val="Arial"/>
        <family val="2"/>
      </rPr>
      <t>5.1.2</t>
    </r>
  </si>
  <si>
    <r>
      <rPr>
        <sz val="11"/>
        <color rgb="FF4D4D4D"/>
        <rFont val="Arial"/>
        <family val="2"/>
      </rPr>
      <t>SUPERVISÃO E GERENCIAMENTO DO PROJETO BÁSICO - EQUIPETÉCNICA - SOCIÓLOGO’</t>
    </r>
  </si>
  <si>
    <t>Relatório Mensal</t>
  </si>
  <si>
    <t>PIS *</t>
  </si>
  <si>
    <t>COFINS *</t>
  </si>
  <si>
    <t>(*) Médias das alíquotas das empresas integrantes do Consórcio</t>
  </si>
  <si>
    <t>SERVIÇO</t>
  </si>
  <si>
    <t>VALOR (R$)</t>
  </si>
  <si>
    <t>1.1</t>
  </si>
  <si>
    <t>2.1</t>
  </si>
  <si>
    <t>3.1</t>
  </si>
  <si>
    <t>4.1</t>
  </si>
  <si>
    <t>5.1.1</t>
  </si>
  <si>
    <t>SUPERVISÃO E GERENCIAMENTO DO PROJETO BÁSICO - EQUIPE TÉCNICA - ENG. AMBIENTAL</t>
  </si>
  <si>
    <t>5.1.2</t>
  </si>
  <si>
    <t>SUPERVISÃO E GERENCIAMENTO DO PROJETO BÁSICO - EQUIPE TÉCNICA - SÓCIÓLOGO</t>
  </si>
  <si>
    <t>PREÇO TOTAL GLOBAL</t>
  </si>
  <si>
    <t>Porc. Mensal</t>
  </si>
  <si>
    <t>Total Mensal</t>
  </si>
  <si>
    <t>Porc. Acumulada</t>
  </si>
  <si>
    <t>Total Acumulado</t>
  </si>
  <si>
    <t>Físico</t>
  </si>
  <si>
    <t>Financeiro</t>
  </si>
  <si>
    <t>CRONOGRAMA FÍSICO FINANCEIRO
SUPERVISÃO E GERENCIAMENTO DAS OBRASRECUPERAÇÃO ORLA DE MATINHOS E DA EXECUÇÃO DO PROJETO BÁSICO AMBIENTAL</t>
  </si>
  <si>
    <t>O RELATÓRIO MENSAL ABRANGE O ITEM 5.3 DO ORÇAMENTO ANALÍTICO</t>
  </si>
  <si>
    <t>O RELATÓRIO MENSAL ABRANGE O ITEM 5.2 DO ORÇAMENTO ANALÍTICO</t>
  </si>
  <si>
    <t>1.1.1</t>
  </si>
  <si>
    <t>1.2</t>
  </si>
  <si>
    <t>1.2.1</t>
  </si>
  <si>
    <t>2.1.1</t>
  </si>
  <si>
    <t>3.1.1</t>
  </si>
  <si>
    <t>4.1.2</t>
  </si>
  <si>
    <t>5.1</t>
  </si>
  <si>
    <t xml:space="preserve">COORDENADOR </t>
  </si>
  <si>
    <t>MUNICÍPIO DE FAZENDA RIO GRANDE</t>
  </si>
  <si>
    <t>4.1.1</t>
  </si>
  <si>
    <t>P8061</t>
  </si>
  <si>
    <t>PROJETOS DE INFRAESTRUTURA E DRENAGEM (METAS 1, 2 e 3)</t>
  </si>
  <si>
    <t>2.1.2</t>
  </si>
  <si>
    <t>2.1.3</t>
  </si>
  <si>
    <t>AUXILIAR</t>
  </si>
  <si>
    <t>ENGENHEIRO DE PROJETOS SÊNIOR</t>
  </si>
  <si>
    <t>P8065</t>
  </si>
  <si>
    <t>SERVIÇOS TÉCNICOS</t>
  </si>
  <si>
    <t>SONDAGENS</t>
  </si>
  <si>
    <t>B8958</t>
  </si>
  <si>
    <t>B8957</t>
  </si>
  <si>
    <t>LABORATÓRIO DE SOLOS</t>
  </si>
  <si>
    <t>P9833</t>
  </si>
  <si>
    <t>AUXILIAR DE LABORATÓRIO</t>
  </si>
  <si>
    <t>P9903</t>
  </si>
  <si>
    <t>2.2</t>
  </si>
  <si>
    <t>2.2.1</t>
  </si>
  <si>
    <t>2.2.2</t>
  </si>
  <si>
    <t>2.2.3</t>
  </si>
  <si>
    <t>ESTUDOS TOPOGRÁFICOS</t>
  </si>
  <si>
    <t>TOPOGRAFIA</t>
  </si>
  <si>
    <t>TOPOGRAFO</t>
  </si>
  <si>
    <t>P9949</t>
  </si>
  <si>
    <t>P9950</t>
  </si>
  <si>
    <t>AUXILIAR DE TOPOGRAFIA</t>
  </si>
  <si>
    <t>2.3</t>
  </si>
  <si>
    <t>ENSAIOS DE SOLO</t>
  </si>
  <si>
    <t>2.3.1</t>
  </si>
  <si>
    <t>2.3.2</t>
  </si>
  <si>
    <t>3.1.2</t>
  </si>
  <si>
    <t>3.1.3</t>
  </si>
  <si>
    <t>P9848</t>
  </si>
  <si>
    <t>DESENHISTA</t>
  </si>
  <si>
    <t>4.1.4</t>
  </si>
  <si>
    <t>ARQUITETO JUNIOR</t>
  </si>
  <si>
    <t>ARQUITETO SENIOR</t>
  </si>
  <si>
    <t>P8015</t>
  </si>
  <si>
    <t>PLANO DE MOBILIDADE URBANA (META 6)</t>
  </si>
  <si>
    <t>PROJETOS DE REVITALIZAÇÃO URBANA (META 4 e 5)</t>
  </si>
  <si>
    <t>P9946</t>
  </si>
  <si>
    <t>5.1.3</t>
  </si>
  <si>
    <t>5.1.4</t>
  </si>
  <si>
    <t>GEÓLOGO JUNIOR</t>
  </si>
  <si>
    <t>ASSISTENTE SOCIAL PLENO</t>
  </si>
  <si>
    <t>P8020</t>
  </si>
  <si>
    <t>P8080</t>
  </si>
  <si>
    <t>P8001</t>
  </si>
  <si>
    <t>ADVOGADO JUNIOR</t>
  </si>
  <si>
    <t>ENGENHEIRO AUXILIAR</t>
  </si>
  <si>
    <t>3.1.5</t>
  </si>
  <si>
    <t>5.1.5</t>
  </si>
  <si>
    <t>ORÇAMENTO ESTIMATIVO BÁSICO DA OBRA</t>
  </si>
  <si>
    <t>6.1</t>
  </si>
  <si>
    <t>6.1.1</t>
  </si>
  <si>
    <t>3.1.4</t>
  </si>
  <si>
    <t>6.1.2</t>
  </si>
  <si>
    <t>1.1.2</t>
  </si>
  <si>
    <t>ADMNISTRADOR SÊNIOR</t>
  </si>
  <si>
    <t>P8175</t>
  </si>
  <si>
    <t>1.1.3</t>
  </si>
  <si>
    <t>P8113</t>
  </si>
  <si>
    <t>MOTORISTA DE VEÍCULO LEVE</t>
  </si>
  <si>
    <t>P8193</t>
  </si>
  <si>
    <t>HISTORIADOR JUNIOR</t>
  </si>
  <si>
    <t>5.1.6</t>
  </si>
  <si>
    <t>4.1.3</t>
  </si>
  <si>
    <t>P8014</t>
  </si>
  <si>
    <r>
      <rPr>
        <b/>
        <sz val="10"/>
        <rFont val="Arial"/>
        <family val="2"/>
      </rPr>
      <t>TEMPO X
PROFISSIONAIS</t>
    </r>
  </si>
  <si>
    <t>PLANILHA ORÇAMENTÁRIA ANTEPROJETO DE INFRAESTRUTURA, URBANIZAÇÃO E PAISAGISMO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</si>
</sst>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&quot; &quot;;&quot; (&quot;#,##0.00&quot;)&quot;;&quot; -&quot;#&quot; &quot;;@&quot; &quot;"/>
    <numFmt numFmtId="166" formatCode="[$-416]General"/>
    <numFmt numFmtId="167" formatCode="_(&quot;R$&quot;* #,##0.00_);_(&quot;R$&quot;* \(#,##0.00\);_(&quot;R$&quot;* &quot;-&quot;??_);_(@_)"/>
    <numFmt numFmtId="168" formatCode="&quot; &quot;[$R$]&quot; &quot;#,##0.00&quot; &quot;;&quot;-&quot;[$R$]&quot; &quot;#,##0.00&quot; &quot;;&quot; &quot;[$R$]&quot; -&quot;00&quot; &quot;;&quot; &quot;@&quot; &quot;"/>
    <numFmt numFmtId="169" formatCode="_(* #,##0.00_);_(* \(#,##0.00\);_(* &quot;-&quot;??_);_(@_)"/>
    <numFmt numFmtId="170" formatCode="_(* #,##0.00_);_(* \(#,##0.00\);_(* \-??_);_(@_)"/>
    <numFmt numFmtId="171" formatCode="#,##0.000"/>
    <numFmt numFmtId="172" formatCode="#,##0.0000"/>
    <numFmt numFmtId="173" formatCode="d/mmm/yy"/>
    <numFmt numFmtId="174" formatCode="_-&quot;R$ &quot;* #,##0.00_-;&quot;-R$ &quot;* #,##0.00_-;_-&quot;R$ &quot;* \-??_-;_-@_-"/>
    <numFmt numFmtId="175" formatCode="#,##0.00_);[Red]\-#,##0.00;;"/>
    <numFmt numFmtId="176" formatCode="0.0000%"/>
    <numFmt numFmtId="177" formatCode="_-* #,##0.00000_-;\-* #,##0.00000_-;_-* &quot;-&quot;??_-;_-@_-"/>
    <numFmt numFmtId="178" formatCode="0.0"/>
  </numFmts>
  <fonts count="3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rgb="FF000000"/>
      <name val="Times New Roman"/>
      <family val="1"/>
    </font>
    <font>
      <sz val="11"/>
      <color rgb="FF000000"/>
      <name val="Arial1"/>
    </font>
    <font>
      <sz val="10"/>
      <color rgb="FF000000"/>
      <name val="Times New Roman"/>
      <family val="1"/>
    </font>
    <font>
      <b/>
      <sz val="15"/>
      <color indexed="5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 MT"/>
    </font>
    <font>
      <sz val="11"/>
      <name val="Arial MT"/>
      <family val="2"/>
    </font>
    <font>
      <sz val="11"/>
      <color rgb="FF000000"/>
      <name val="Arial MT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4D4D4D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MT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6F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FE1E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EFEFF0"/>
      </patternFill>
    </fill>
    <fill>
      <patternFill patternType="solid">
        <fgColor theme="0"/>
        <bgColor rgb="FFEFEFF0"/>
      </patternFill>
    </fill>
    <fill>
      <patternFill patternType="solid">
        <fgColor rgb="FFD9D9D9"/>
        <bgColor rgb="FFBDD7EE"/>
      </patternFill>
    </fill>
    <fill>
      <patternFill patternType="solid">
        <fgColor theme="0" tint="-0.14999847407452621"/>
        <bgColor rgb="FFBDD7EE"/>
      </patternFill>
    </fill>
    <fill>
      <patternFill patternType="solid">
        <fgColor theme="0" tint="-0.14999847407452621"/>
        <bgColor rgb="FFEFEFF0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4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2" fillId="0" borderId="0" applyBorder="0" applyProtection="0"/>
    <xf numFmtId="166" fontId="12" fillId="0" borderId="0" applyBorder="0" applyProtection="0"/>
    <xf numFmtId="167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11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7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5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2" applyFont="1" applyAlignment="1">
      <alignment vertical="center"/>
    </xf>
    <xf numFmtId="0" fontId="5" fillId="0" borderId="1" xfId="3" applyFont="1" applyBorder="1" applyAlignment="1">
      <alignment horizontal="center" vertical="center" wrapText="1"/>
    </xf>
    <xf numFmtId="0" fontId="8" fillId="0" borderId="5" xfId="3" applyFont="1" applyBorder="1" applyAlignment="1">
      <alignment vertical="center" wrapText="1"/>
    </xf>
    <xf numFmtId="0" fontId="8" fillId="0" borderId="6" xfId="3" applyFont="1" applyBorder="1" applyAlignment="1">
      <alignment horizontal="center" vertical="center" wrapText="1"/>
    </xf>
    <xf numFmtId="10" fontId="8" fillId="0" borderId="5" xfId="4" applyNumberFormat="1" applyFont="1" applyFill="1" applyBorder="1" applyAlignment="1">
      <alignment horizontal="center" vertical="center"/>
    </xf>
    <xf numFmtId="0" fontId="8" fillId="0" borderId="7" xfId="3" applyFont="1" applyBorder="1" applyAlignment="1">
      <alignment vertical="center" wrapText="1"/>
    </xf>
    <xf numFmtId="0" fontId="8" fillId="0" borderId="8" xfId="3" applyFont="1" applyBorder="1" applyAlignment="1">
      <alignment horizontal="center" vertical="center" wrapText="1"/>
    </xf>
    <xf numFmtId="10" fontId="8" fillId="0" borderId="7" xfId="3" applyNumberFormat="1" applyFont="1" applyBorder="1" applyAlignment="1">
      <alignment horizontal="center" vertical="center" wrapText="1"/>
    </xf>
    <xf numFmtId="0" fontId="8" fillId="0" borderId="9" xfId="3" applyFont="1" applyBorder="1" applyAlignment="1">
      <alignment vertical="center" wrapText="1"/>
    </xf>
    <xf numFmtId="0" fontId="8" fillId="0" borderId="10" xfId="3" applyFont="1" applyBorder="1" applyAlignment="1">
      <alignment horizontal="center" vertical="center" wrapText="1"/>
    </xf>
    <xf numFmtId="10" fontId="8" fillId="0" borderId="9" xfId="3" applyNumberFormat="1" applyFont="1" applyBorder="1" applyAlignment="1">
      <alignment horizontal="center" vertical="center" wrapText="1"/>
    </xf>
    <xf numFmtId="10" fontId="5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1" xfId="4" applyNumberFormat="1" applyFont="1" applyFill="1" applyBorder="1" applyAlignment="1">
      <alignment horizontal="center" vertical="center"/>
    </xf>
    <xf numFmtId="10" fontId="8" fillId="0" borderId="1" xfId="3" applyNumberFormat="1" applyFont="1" applyBorder="1" applyAlignment="1">
      <alignment horizontal="center" vertical="center" wrapText="1"/>
    </xf>
    <xf numFmtId="10" fontId="8" fillId="0" borderId="5" xfId="5" applyNumberFormat="1" applyFont="1" applyFill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/>
    </xf>
    <xf numFmtId="10" fontId="8" fillId="0" borderId="7" xfId="5" applyNumberFormat="1" applyFont="1" applyFill="1" applyBorder="1" applyAlignment="1">
      <alignment horizontal="center" vertical="center"/>
    </xf>
    <xf numFmtId="10" fontId="8" fillId="0" borderId="9" xfId="5" applyNumberFormat="1" applyFont="1" applyFill="1" applyBorder="1" applyAlignment="1">
      <alignment horizontal="center" vertical="center"/>
    </xf>
    <xf numFmtId="10" fontId="8" fillId="0" borderId="4" xfId="3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2" fontId="10" fillId="0" borderId="0" xfId="2" applyNumberFormat="1" applyFont="1" applyAlignment="1">
      <alignment horizontal="center" vertical="center"/>
    </xf>
    <xf numFmtId="4" fontId="6" fillId="0" borderId="0" xfId="2" applyNumberFormat="1" applyFont="1" applyAlignment="1">
      <alignment vertical="center"/>
    </xf>
    <xf numFmtId="10" fontId="10" fillId="0" borderId="0" xfId="6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6" fillId="5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5" borderId="0" xfId="0" applyFont="1" applyFill="1" applyAlignment="1">
      <alignment horizontal="center" vertical="center"/>
    </xf>
    <xf numFmtId="4" fontId="17" fillId="5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center" vertical="center"/>
    </xf>
    <xf numFmtId="10" fontId="17" fillId="0" borderId="1" xfId="134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0" fontId="16" fillId="4" borderId="1" xfId="134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43" fontId="17" fillId="0" borderId="0" xfId="133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0" fontId="17" fillId="0" borderId="0" xfId="134" applyNumberFormat="1" applyFont="1" applyAlignment="1">
      <alignment horizontal="center" vertical="center"/>
    </xf>
    <xf numFmtId="0" fontId="18" fillId="0" borderId="0" xfId="0" applyFont="1"/>
    <xf numFmtId="0" fontId="1" fillId="5" borderId="0" xfId="0" applyFont="1" applyFill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19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horizontal="left" vertical="center" wrapText="1"/>
    </xf>
    <xf numFmtId="4" fontId="21" fillId="6" borderId="12" xfId="0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horizontal="center"/>
    </xf>
    <xf numFmtId="0" fontId="19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left" vertical="center" wrapText="1"/>
    </xf>
    <xf numFmtId="43" fontId="17" fillId="0" borderId="0" xfId="0" applyNumberFormat="1" applyFont="1" applyAlignment="1">
      <alignment horizontal="center" vertical="center"/>
    </xf>
    <xf numFmtId="0" fontId="9" fillId="0" borderId="0" xfId="2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3" fontId="17" fillId="5" borderId="0" xfId="133" applyFont="1" applyFill="1" applyAlignment="1">
      <alignment vertical="center"/>
    </xf>
    <xf numFmtId="43" fontId="17" fillId="0" borderId="0" xfId="133" applyFont="1" applyAlignment="1">
      <alignment vertical="center"/>
    </xf>
    <xf numFmtId="0" fontId="17" fillId="5" borderId="8" xfId="0" applyFont="1" applyFill="1" applyBorder="1" applyAlignment="1">
      <alignment vertical="center"/>
    </xf>
    <xf numFmtId="43" fontId="17" fillId="5" borderId="16" xfId="133" applyFont="1" applyFill="1" applyBorder="1" applyAlignment="1">
      <alignment vertical="center"/>
    </xf>
    <xf numFmtId="0" fontId="17" fillId="5" borderId="10" xfId="0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43" fontId="17" fillId="5" borderId="18" xfId="133" applyFont="1" applyFill="1" applyBorder="1" applyAlignment="1">
      <alignment vertical="center"/>
    </xf>
    <xf numFmtId="4" fontId="16" fillId="5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21" fillId="6" borderId="19" xfId="0" applyNumberFormat="1" applyFont="1" applyFill="1" applyBorder="1" applyAlignment="1">
      <alignment horizontal="right" vertical="center" shrinkToFit="1"/>
    </xf>
    <xf numFmtId="4" fontId="21" fillId="6" borderId="13" xfId="0" applyNumberFormat="1" applyFont="1" applyFill="1" applyBorder="1" applyAlignment="1">
      <alignment horizontal="right" vertical="center" shrinkToFit="1"/>
    </xf>
    <xf numFmtId="2" fontId="21" fillId="6" borderId="13" xfId="0" applyNumberFormat="1" applyFont="1" applyFill="1" applyBorder="1" applyAlignment="1">
      <alignment horizontal="right" vertical="center" shrinkToFit="1"/>
    </xf>
    <xf numFmtId="4" fontId="21" fillId="8" borderId="13" xfId="0" applyNumberFormat="1" applyFont="1" applyFill="1" applyBorder="1" applyAlignment="1">
      <alignment horizontal="center" vertical="center" shrinkToFit="1"/>
    </xf>
    <xf numFmtId="4" fontId="17" fillId="5" borderId="2" xfId="0" applyNumberFormat="1" applyFont="1" applyFill="1" applyBorder="1" applyAlignment="1">
      <alignment horizontal="center" vertical="center"/>
    </xf>
    <xf numFmtId="43" fontId="17" fillId="0" borderId="1" xfId="133" applyFont="1" applyBorder="1" applyAlignment="1">
      <alignment vertical="center"/>
    </xf>
    <xf numFmtId="43" fontId="17" fillId="0" borderId="0" xfId="0" applyNumberFormat="1" applyFont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4" fontId="16" fillId="8" borderId="1" xfId="0" applyNumberFormat="1" applyFont="1" applyFill="1" applyBorder="1" applyAlignment="1">
      <alignment horizontal="center" vertical="center"/>
    </xf>
    <xf numFmtId="43" fontId="17" fillId="8" borderId="1" xfId="133" applyFont="1" applyFill="1" applyBorder="1" applyAlignment="1">
      <alignment horizontal="center" vertical="center"/>
    </xf>
    <xf numFmtId="10" fontId="17" fillId="8" borderId="1" xfId="134" applyNumberFormat="1" applyFont="1" applyFill="1" applyBorder="1" applyAlignment="1">
      <alignment horizontal="center" vertical="center"/>
    </xf>
    <xf numFmtId="43" fontId="17" fillId="8" borderId="1" xfId="133" applyFont="1" applyFill="1" applyBorder="1" applyAlignment="1">
      <alignment vertical="center"/>
    </xf>
    <xf numFmtId="43" fontId="17" fillId="4" borderId="1" xfId="133" applyFont="1" applyFill="1" applyBorder="1" applyAlignment="1">
      <alignment horizontal="center" vertical="center"/>
    </xf>
    <xf numFmtId="10" fontId="17" fillId="4" borderId="1" xfId="134" applyNumberFormat="1" applyFont="1" applyFill="1" applyBorder="1" applyAlignment="1">
      <alignment horizontal="center" vertical="center"/>
    </xf>
    <xf numFmtId="43" fontId="17" fillId="4" borderId="0" xfId="0" applyNumberFormat="1" applyFont="1" applyFill="1" applyAlignment="1">
      <alignment vertical="center"/>
    </xf>
    <xf numFmtId="10" fontId="17" fillId="4" borderId="0" xfId="134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43" fontId="1" fillId="5" borderId="0" xfId="133" applyFont="1" applyFill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171" fontId="1" fillId="5" borderId="1" xfId="0" applyNumberFormat="1" applyFont="1" applyFill="1" applyBorder="1" applyAlignment="1">
      <alignment horizontal="center" vertical="center"/>
    </xf>
    <xf numFmtId="172" fontId="1" fillId="5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1" fontId="17" fillId="9" borderId="1" xfId="0" applyNumberFormat="1" applyFont="1" applyFill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2" fontId="17" fillId="5" borderId="0" xfId="0" applyNumberFormat="1" applyFont="1" applyFill="1" applyAlignment="1">
      <alignment horizontal="center" vertical="center"/>
    </xf>
    <xf numFmtId="171" fontId="17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64" fontId="17" fillId="0" borderId="0" xfId="0" applyNumberFormat="1" applyFont="1" applyAlignment="1">
      <alignment horizontal="center" vertical="center"/>
    </xf>
    <xf numFmtId="10" fontId="8" fillId="0" borderId="5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0" fontId="5" fillId="11" borderId="1" xfId="3" applyNumberFormat="1" applyFont="1" applyFill="1" applyBorder="1" applyAlignment="1">
      <alignment horizontal="center" vertical="center" wrapText="1"/>
    </xf>
    <xf numFmtId="0" fontId="28" fillId="12" borderId="0" xfId="136" applyNumberFormat="1" applyFont="1" applyFill="1" applyBorder="1" applyAlignment="1">
      <alignment horizontal="center" vertical="center"/>
    </xf>
    <xf numFmtId="0" fontId="23" fillId="12" borderId="0" xfId="136" applyNumberFormat="1" applyFont="1" applyFill="1"/>
    <xf numFmtId="0" fontId="23" fillId="0" borderId="0" xfId="0" applyFont="1"/>
    <xf numFmtId="0" fontId="10" fillId="13" borderId="0" xfId="136" applyNumberFormat="1" applyFont="1" applyFill="1" applyBorder="1" applyAlignment="1">
      <alignment vertical="center"/>
    </xf>
    <xf numFmtId="0" fontId="10" fillId="12" borderId="17" xfId="136" applyNumberFormat="1" applyFont="1" applyFill="1" applyBorder="1" applyAlignment="1">
      <alignment vertical="center"/>
    </xf>
    <xf numFmtId="0" fontId="29" fillId="14" borderId="1" xfId="136" applyNumberFormat="1" applyFont="1" applyFill="1" applyBorder="1" applyAlignment="1">
      <alignment horizontal="center" vertical="center"/>
    </xf>
    <xf numFmtId="0" fontId="23" fillId="12" borderId="0" xfId="136" applyNumberFormat="1" applyFont="1" applyFill="1" applyAlignment="1">
      <alignment vertical="center" wrapText="1"/>
    </xf>
    <xf numFmtId="0" fontId="23" fillId="12" borderId="0" xfId="136" applyNumberFormat="1" applyFont="1" applyFill="1" applyAlignment="1">
      <alignment horizontal="left" wrapText="1"/>
    </xf>
    <xf numFmtId="10" fontId="23" fillId="12" borderId="0" xfId="136" applyNumberFormat="1" applyFont="1" applyFill="1"/>
    <xf numFmtId="175" fontId="23" fillId="12" borderId="0" xfId="136" applyNumberFormat="1" applyFont="1" applyFill="1"/>
    <xf numFmtId="0" fontId="24" fillId="12" borderId="16" xfId="136" applyNumberFormat="1" applyFont="1" applyFill="1" applyBorder="1" applyAlignment="1">
      <alignment horizontal="center"/>
    </xf>
    <xf numFmtId="0" fontId="23" fillId="0" borderId="0" xfId="136" applyNumberFormat="1" applyFont="1" applyFill="1" applyAlignment="1">
      <alignment vertical="center" wrapText="1"/>
    </xf>
    <xf numFmtId="174" fontId="30" fillId="0" borderId="1" xfId="136" applyNumberFormat="1" applyFont="1" applyFill="1" applyBorder="1" applyAlignment="1" applyProtection="1">
      <alignment horizontal="center" vertical="center" wrapText="1"/>
    </xf>
    <xf numFmtId="4" fontId="30" fillId="0" borderId="1" xfId="136" applyNumberFormat="1" applyFont="1" applyFill="1" applyBorder="1" applyAlignment="1" applyProtection="1">
      <alignment horizontal="center" vertical="center"/>
    </xf>
    <xf numFmtId="174" fontId="30" fillId="0" borderId="1" xfId="136" applyNumberFormat="1" applyFont="1" applyFill="1" applyBorder="1" applyAlignment="1" applyProtection="1">
      <alignment horizontal="center" vertical="center"/>
    </xf>
    <xf numFmtId="0" fontId="23" fillId="0" borderId="0" xfId="136" applyNumberFormat="1" applyFont="1" applyFill="1" applyAlignment="1">
      <alignment horizontal="left" wrapText="1"/>
    </xf>
    <xf numFmtId="10" fontId="23" fillId="0" borderId="0" xfId="136" applyNumberFormat="1" applyFont="1" applyFill="1"/>
    <xf numFmtId="175" fontId="23" fillId="0" borderId="0" xfId="136" applyNumberFormat="1" applyFont="1" applyFill="1"/>
    <xf numFmtId="10" fontId="30" fillId="0" borderId="1" xfId="136" applyNumberFormat="1" applyFont="1" applyFill="1" applyBorder="1" applyAlignment="1" applyProtection="1">
      <alignment horizontal="center" vertical="center"/>
    </xf>
    <xf numFmtId="10" fontId="30" fillId="0" borderId="1" xfId="136" applyNumberFormat="1" applyFont="1" applyFill="1" applyBorder="1" applyAlignment="1">
      <alignment horizontal="center" vertical="center"/>
    </xf>
    <xf numFmtId="174" fontId="30" fillId="0" borderId="1" xfId="136" applyNumberFormat="1" applyFont="1" applyFill="1" applyBorder="1" applyAlignment="1">
      <alignment horizontal="center" vertical="center"/>
    </xf>
    <xf numFmtId="0" fontId="23" fillId="0" borderId="0" xfId="136" applyNumberFormat="1" applyFont="1" applyFill="1"/>
    <xf numFmtId="175" fontId="23" fillId="0" borderId="0" xfId="136" applyNumberFormat="1" applyFont="1" applyFill="1" applyAlignment="1">
      <alignment horizontal="center"/>
    </xf>
    <xf numFmtId="0" fontId="10" fillId="13" borderId="0" xfId="136" applyNumberFormat="1" applyFont="1" applyFill="1" applyBorder="1" applyAlignment="1">
      <alignment horizontal="center" vertical="center"/>
    </xf>
    <xf numFmtId="175" fontId="23" fillId="12" borderId="0" xfId="136" applyNumberFormat="1" applyFont="1" applyFill="1" applyAlignment="1">
      <alignment horizontal="center"/>
    </xf>
    <xf numFmtId="174" fontId="30" fillId="0" borderId="9" xfId="136" applyNumberFormat="1" applyFont="1" applyFill="1" applyBorder="1" applyAlignment="1" applyProtection="1">
      <alignment horizontal="center" vertical="center" wrapText="1"/>
    </xf>
    <xf numFmtId="0" fontId="29" fillId="2" borderId="2" xfId="136" applyNumberFormat="1" applyFont="1" applyFill="1" applyBorder="1" applyAlignment="1">
      <alignment horizontal="center" vertical="center"/>
    </xf>
    <xf numFmtId="0" fontId="29" fillId="2" borderId="3" xfId="136" applyNumberFormat="1" applyFont="1" applyFill="1" applyBorder="1" applyAlignment="1">
      <alignment horizontal="center" vertical="center"/>
    </xf>
    <xf numFmtId="0" fontId="29" fillId="2" borderId="4" xfId="136" applyNumberFormat="1" applyFont="1" applyFill="1" applyBorder="1" applyAlignment="1">
      <alignment horizontal="center" vertical="center"/>
    </xf>
    <xf numFmtId="174" fontId="30" fillId="0" borderId="5" xfId="136" applyNumberFormat="1" applyFont="1" applyFill="1" applyBorder="1" applyAlignment="1" applyProtection="1">
      <alignment horizontal="center" vertical="center" wrapText="1"/>
    </xf>
    <xf numFmtId="4" fontId="30" fillId="0" borderId="5" xfId="136" applyNumberFormat="1" applyFont="1" applyFill="1" applyBorder="1" applyAlignment="1" applyProtection="1">
      <alignment horizontal="center" vertical="center"/>
    </xf>
    <xf numFmtId="174" fontId="30" fillId="0" borderId="5" xfId="136" applyNumberFormat="1" applyFont="1" applyFill="1" applyBorder="1" applyAlignment="1" applyProtection="1">
      <alignment horizontal="center" vertical="center"/>
    </xf>
    <xf numFmtId="10" fontId="30" fillId="0" borderId="9" xfId="136" applyNumberFormat="1" applyFont="1" applyFill="1" applyBorder="1" applyAlignment="1" applyProtection="1">
      <alignment horizontal="center" vertical="center"/>
    </xf>
    <xf numFmtId="4" fontId="22" fillId="2" borderId="3" xfId="136" applyNumberFormat="1" applyFont="1" applyFill="1" applyBorder="1" applyAlignment="1" applyProtection="1">
      <alignment horizontal="center" vertical="center"/>
    </xf>
    <xf numFmtId="174" fontId="22" fillId="2" borderId="3" xfId="136" applyNumberFormat="1" applyFont="1" applyFill="1" applyBorder="1" applyAlignment="1" applyProtection="1">
      <alignment vertical="center"/>
    </xf>
    <xf numFmtId="0" fontId="30" fillId="2" borderId="3" xfId="136" applyNumberFormat="1" applyFont="1" applyFill="1" applyBorder="1" applyAlignment="1">
      <alignment horizontal="center" vertical="center"/>
    </xf>
    <xf numFmtId="0" fontId="30" fillId="2" borderId="4" xfId="136" applyNumberFormat="1" applyFont="1" applyFill="1" applyBorder="1" applyAlignment="1">
      <alignment horizontal="center" vertical="center"/>
    </xf>
    <xf numFmtId="0" fontId="23" fillId="12" borderId="0" xfId="136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10" fillId="12" borderId="17" xfId="136" applyNumberFormat="1" applyFont="1" applyFill="1" applyBorder="1" applyAlignment="1">
      <alignment horizontal="center" vertical="center"/>
    </xf>
    <xf numFmtId="0" fontId="23" fillId="12" borderId="0" xfId="136" applyNumberFormat="1" applyFont="1" applyFill="1" applyAlignment="1">
      <alignment horizontal="center" vertical="center" wrapText="1"/>
    </xf>
    <xf numFmtId="10" fontId="23" fillId="12" borderId="0" xfId="136" applyNumberFormat="1" applyFont="1" applyFill="1" applyAlignment="1">
      <alignment horizontal="center" vertical="center" wrapText="1"/>
    </xf>
    <xf numFmtId="0" fontId="23" fillId="0" borderId="0" xfId="136" applyNumberFormat="1" applyFont="1" applyFill="1" applyAlignment="1">
      <alignment horizontal="center" vertical="center" wrapText="1"/>
    </xf>
    <xf numFmtId="10" fontId="23" fillId="0" borderId="0" xfId="136" applyNumberFormat="1" applyFont="1" applyFill="1" applyAlignment="1">
      <alignment horizontal="center" vertical="center" wrapText="1"/>
    </xf>
    <xf numFmtId="10" fontId="31" fillId="0" borderId="22" xfId="0" applyNumberFormat="1" applyFont="1" applyBorder="1" applyAlignment="1">
      <alignment horizontal="center" vertical="top" shrinkToFit="1"/>
    </xf>
    <xf numFmtId="43" fontId="23" fillId="0" borderId="0" xfId="136" applyNumberFormat="1" applyFont="1" applyFill="1" applyAlignment="1">
      <alignment horizontal="center" vertical="center" wrapText="1"/>
    </xf>
    <xf numFmtId="10" fontId="31" fillId="0" borderId="12" xfId="0" applyNumberFormat="1" applyFont="1" applyBorder="1" applyAlignment="1">
      <alignment horizontal="center" vertical="top" shrinkToFit="1"/>
    </xf>
    <xf numFmtId="0" fontId="0" fillId="0" borderId="12" xfId="0" applyBorder="1" applyAlignment="1">
      <alignment horizontal="center" wrapText="1"/>
    </xf>
    <xf numFmtId="174" fontId="22" fillId="2" borderId="3" xfId="136" applyNumberFormat="1" applyFont="1" applyFill="1" applyBorder="1" applyAlignment="1" applyProtection="1">
      <alignment horizontal="center" vertical="center"/>
    </xf>
    <xf numFmtId="44" fontId="23" fillId="0" borderId="0" xfId="135" applyFont="1" applyFill="1" applyAlignment="1">
      <alignment horizontal="center"/>
    </xf>
    <xf numFmtId="10" fontId="23" fillId="0" borderId="0" xfId="136" applyNumberFormat="1" applyFont="1" applyFill="1" applyAlignment="1">
      <alignment horizontal="center"/>
    </xf>
    <xf numFmtId="0" fontId="23" fillId="0" borderId="0" xfId="136" applyNumberFormat="1" applyFont="1" applyFill="1" applyAlignment="1">
      <alignment horizontal="center"/>
    </xf>
    <xf numFmtId="10" fontId="23" fillId="12" borderId="0" xfId="136" applyNumberFormat="1" applyFont="1" applyFill="1" applyAlignment="1">
      <alignment horizontal="center"/>
    </xf>
    <xf numFmtId="176" fontId="30" fillId="0" borderId="9" xfId="136" applyNumberFormat="1" applyFont="1" applyFill="1" applyBorder="1" applyAlignment="1" applyProtection="1">
      <alignment horizontal="center" vertical="center"/>
    </xf>
    <xf numFmtId="177" fontId="23" fillId="0" borderId="0" xfId="136" applyNumberFormat="1" applyFont="1" applyFill="1" applyAlignment="1">
      <alignment horizontal="center" vertical="center" wrapText="1"/>
    </xf>
    <xf numFmtId="176" fontId="23" fillId="0" borderId="0" xfId="136" applyNumberFormat="1" applyFont="1" applyFill="1" applyAlignment="1">
      <alignment horizontal="center" vertical="center" wrapText="1"/>
    </xf>
    <xf numFmtId="0" fontId="29" fillId="15" borderId="1" xfId="136" applyNumberFormat="1" applyFont="1" applyFill="1" applyBorder="1" applyAlignment="1">
      <alignment horizontal="center" vertical="center"/>
    </xf>
    <xf numFmtId="173" fontId="24" fillId="16" borderId="1" xfId="136" applyNumberFormat="1" applyFont="1" applyFill="1" applyBorder="1" applyAlignment="1">
      <alignment horizontal="center" vertical="center" wrapText="1"/>
    </xf>
    <xf numFmtId="0" fontId="29" fillId="14" borderId="4" xfId="136" applyNumberFormat="1" applyFont="1" applyFill="1" applyBorder="1" applyAlignment="1">
      <alignment horizontal="center" vertical="center"/>
    </xf>
    <xf numFmtId="10" fontId="31" fillId="0" borderId="23" xfId="0" applyNumberFormat="1" applyFont="1" applyBorder="1" applyAlignment="1">
      <alignment horizontal="center" vertical="top" shrinkToFit="1"/>
    </xf>
    <xf numFmtId="4" fontId="30" fillId="0" borderId="4" xfId="136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wrapText="1"/>
    </xf>
    <xf numFmtId="10" fontId="31" fillId="0" borderId="14" xfId="0" applyNumberFormat="1" applyFont="1" applyBorder="1" applyAlignment="1">
      <alignment horizontal="center" vertical="top" shrinkToFit="1"/>
    </xf>
    <xf numFmtId="4" fontId="30" fillId="0" borderId="21" xfId="136" applyNumberFormat="1" applyFont="1" applyFill="1" applyBorder="1" applyAlignment="1" applyProtection="1">
      <alignment horizontal="center" vertical="center"/>
    </xf>
    <xf numFmtId="176" fontId="30" fillId="0" borderId="18" xfId="136" applyNumberFormat="1" applyFont="1" applyFill="1" applyBorder="1" applyAlignment="1" applyProtection="1">
      <alignment horizontal="center" vertical="center"/>
    </xf>
    <xf numFmtId="174" fontId="30" fillId="0" borderId="4" xfId="136" applyNumberFormat="1" applyFont="1" applyFill="1" applyBorder="1" applyAlignment="1" applyProtection="1">
      <alignment horizontal="center" vertical="center"/>
    </xf>
    <xf numFmtId="10" fontId="30" fillId="0" borderId="4" xfId="136" applyNumberFormat="1" applyFont="1" applyFill="1" applyBorder="1" applyAlignment="1">
      <alignment horizontal="center" vertical="center"/>
    </xf>
    <xf numFmtId="174" fontId="30" fillId="0" borderId="4" xfId="136" applyNumberFormat="1" applyFont="1" applyFill="1" applyBorder="1" applyAlignment="1">
      <alignment horizontal="center" vertical="center"/>
    </xf>
    <xf numFmtId="10" fontId="31" fillId="0" borderId="24" xfId="0" applyNumberFormat="1" applyFont="1" applyBorder="1" applyAlignment="1">
      <alignment horizontal="center" vertical="top" shrinkToFit="1"/>
    </xf>
    <xf numFmtId="10" fontId="31" fillId="0" borderId="25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wrapText="1"/>
    </xf>
    <xf numFmtId="10" fontId="33" fillId="0" borderId="6" xfId="0" applyNumberFormat="1" applyFont="1" applyBorder="1" applyAlignment="1">
      <alignment vertical="center" shrinkToFit="1"/>
    </xf>
    <xf numFmtId="0" fontId="30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4" fillId="0" borderId="8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17" fontId="24" fillId="0" borderId="36" xfId="0" applyNumberFormat="1" applyFont="1" applyBorder="1" applyAlignment="1">
      <alignment vertical="center" wrapText="1"/>
    </xf>
    <xf numFmtId="0" fontId="24" fillId="3" borderId="26" xfId="0" applyFont="1" applyFill="1" applyBorder="1" applyAlignment="1">
      <alignment horizontal="center" vertical="center" wrapText="1"/>
    </xf>
    <xf numFmtId="1" fontId="24" fillId="3" borderId="26" xfId="0" applyNumberFormat="1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4" fontId="29" fillId="0" borderId="37" xfId="0" applyNumberFormat="1" applyFont="1" applyBorder="1" applyAlignment="1">
      <alignment horizontal="center" vertical="center" shrinkToFit="1"/>
    </xf>
    <xf numFmtId="1" fontId="29" fillId="3" borderId="27" xfId="0" applyNumberFormat="1" applyFont="1" applyFill="1" applyBorder="1" applyAlignment="1">
      <alignment horizontal="center" vertical="center" shrinkToFit="1"/>
    </xf>
    <xf numFmtId="4" fontId="29" fillId="3" borderId="30" xfId="0" applyNumberFormat="1" applyFont="1" applyFill="1" applyBorder="1" applyAlignment="1">
      <alignment horizontal="center" vertical="center" shrinkToFit="1"/>
    </xf>
    <xf numFmtId="0" fontId="30" fillId="3" borderId="0" xfId="0" applyFont="1" applyFill="1" applyAlignment="1">
      <alignment horizontal="left" vertical="center"/>
    </xf>
    <xf numFmtId="0" fontId="24" fillId="3" borderId="31" xfId="0" applyFont="1" applyFill="1" applyBorder="1" applyAlignment="1">
      <alignment horizontal="center" vertical="center" wrapText="1"/>
    </xf>
    <xf numFmtId="4" fontId="29" fillId="3" borderId="12" xfId="0" applyNumberFormat="1" applyFont="1" applyFill="1" applyBorder="1" applyAlignment="1">
      <alignment horizontal="center" vertical="center" shrinkToFit="1"/>
    </xf>
    <xf numFmtId="4" fontId="29" fillId="3" borderId="32" xfId="0" applyNumberFormat="1" applyFont="1" applyFill="1" applyBorder="1" applyAlignment="1">
      <alignment horizontal="center" vertical="center" shrinkToFit="1"/>
    </xf>
    <xf numFmtId="0" fontId="7" fillId="17" borderId="3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left" vertical="center" wrapText="1"/>
    </xf>
    <xf numFmtId="1" fontId="30" fillId="17" borderId="13" xfId="0" applyNumberFormat="1" applyFont="1" applyFill="1" applyBorder="1" applyAlignment="1">
      <alignment horizontal="center" vertical="center" shrinkToFit="1"/>
    </xf>
    <xf numFmtId="178" fontId="30" fillId="17" borderId="12" xfId="0" applyNumberFormat="1" applyFont="1" applyFill="1" applyBorder="1" applyAlignment="1">
      <alignment horizontal="center" vertical="center" shrinkToFit="1"/>
    </xf>
    <xf numFmtId="2" fontId="30" fillId="17" borderId="13" xfId="0" applyNumberFormat="1" applyFont="1" applyFill="1" applyBorder="1" applyAlignment="1">
      <alignment horizontal="center" vertical="center" shrinkToFit="1"/>
    </xf>
    <xf numFmtId="4" fontId="30" fillId="17" borderId="12" xfId="0" applyNumberFormat="1" applyFont="1" applyFill="1" applyBorder="1" applyAlignment="1">
      <alignment horizontal="center" vertical="center" shrinkToFit="1"/>
    </xf>
    <xf numFmtId="4" fontId="30" fillId="17" borderId="32" xfId="0" applyNumberFormat="1" applyFont="1" applyFill="1" applyBorder="1" applyAlignment="1">
      <alignment horizontal="center" vertical="center" shrinkToFit="1"/>
    </xf>
    <xf numFmtId="0" fontId="30" fillId="17" borderId="0" xfId="0" applyFont="1" applyFill="1" applyAlignment="1">
      <alignment horizontal="left" vertical="center"/>
    </xf>
    <xf numFmtId="1" fontId="29" fillId="3" borderId="31" xfId="0" applyNumberFormat="1" applyFont="1" applyFill="1" applyBorder="1" applyAlignment="1">
      <alignment horizontal="center" vertical="center" shrinkToFit="1"/>
    </xf>
    <xf numFmtId="0" fontId="7" fillId="17" borderId="4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left" vertical="center" wrapText="1"/>
    </xf>
    <xf numFmtId="1" fontId="30" fillId="17" borderId="5" xfId="0" applyNumberFormat="1" applyFont="1" applyFill="1" applyBorder="1" applyAlignment="1">
      <alignment horizontal="center" vertical="center" shrinkToFit="1"/>
    </xf>
    <xf numFmtId="178" fontId="30" fillId="17" borderId="5" xfId="0" applyNumberFormat="1" applyFont="1" applyFill="1" applyBorder="1" applyAlignment="1">
      <alignment horizontal="center" vertical="center" shrinkToFit="1"/>
    </xf>
    <xf numFmtId="2" fontId="30" fillId="17" borderId="47" xfId="0" applyNumberFormat="1" applyFont="1" applyFill="1" applyBorder="1" applyAlignment="1">
      <alignment horizontal="center" vertical="center" shrinkToFit="1"/>
    </xf>
    <xf numFmtId="4" fontId="30" fillId="17" borderId="5" xfId="0" applyNumberFormat="1" applyFont="1" applyFill="1" applyBorder="1" applyAlignment="1">
      <alignment horizontal="center" vertical="center" shrinkToFit="1"/>
    </xf>
    <xf numFmtId="4" fontId="30" fillId="17" borderId="45" xfId="0" applyNumberFormat="1" applyFont="1" applyFill="1" applyBorder="1" applyAlignment="1">
      <alignment horizontal="center" vertical="center" shrinkToFit="1"/>
    </xf>
    <xf numFmtId="0" fontId="7" fillId="17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left" vertical="center" wrapText="1"/>
    </xf>
    <xf numFmtId="1" fontId="30" fillId="17" borderId="1" xfId="0" applyNumberFormat="1" applyFont="1" applyFill="1" applyBorder="1" applyAlignment="1">
      <alignment horizontal="center" vertical="center" shrinkToFit="1"/>
    </xf>
    <xf numFmtId="178" fontId="30" fillId="17" borderId="1" xfId="0" applyNumberFormat="1" applyFont="1" applyFill="1" applyBorder="1" applyAlignment="1">
      <alignment horizontal="center" vertical="center" shrinkToFit="1"/>
    </xf>
    <xf numFmtId="2" fontId="30" fillId="17" borderId="1" xfId="0" applyNumberFormat="1" applyFont="1" applyFill="1" applyBorder="1" applyAlignment="1">
      <alignment horizontal="center" vertical="center" shrinkToFit="1"/>
    </xf>
    <xf numFmtId="4" fontId="30" fillId="17" borderId="1" xfId="0" applyNumberFormat="1" applyFont="1" applyFill="1" applyBorder="1" applyAlignment="1">
      <alignment horizontal="center" vertical="center" shrinkToFit="1"/>
    </xf>
    <xf numFmtId="2" fontId="30" fillId="17" borderId="51" xfId="0" applyNumberFormat="1" applyFont="1" applyFill="1" applyBorder="1" applyAlignment="1">
      <alignment horizontal="center" vertical="center" shrinkToFit="1"/>
    </xf>
    <xf numFmtId="0" fontId="7" fillId="17" borderId="39" xfId="0" applyFont="1" applyFill="1" applyBorder="1" applyAlignment="1">
      <alignment horizontal="center" vertical="center" wrapText="1"/>
    </xf>
    <xf numFmtId="0" fontId="7" fillId="17" borderId="40" xfId="0" applyFont="1" applyFill="1" applyBorder="1" applyAlignment="1">
      <alignment horizontal="center" vertical="center" wrapText="1"/>
    </xf>
    <xf numFmtId="4" fontId="30" fillId="17" borderId="40" xfId="0" applyNumberFormat="1" applyFont="1" applyFill="1" applyBorder="1" applyAlignment="1">
      <alignment horizontal="center" vertical="center" shrinkToFit="1"/>
    </xf>
    <xf numFmtId="1" fontId="30" fillId="17" borderId="41" xfId="0" applyNumberFormat="1" applyFont="1" applyFill="1" applyBorder="1" applyAlignment="1">
      <alignment horizontal="center" vertical="center" shrinkToFit="1"/>
    </xf>
    <xf numFmtId="178" fontId="30" fillId="17" borderId="2" xfId="0" applyNumberFormat="1" applyFont="1" applyFill="1" applyBorder="1" applyAlignment="1">
      <alignment horizontal="center" vertical="center" shrinkToFit="1"/>
    </xf>
    <xf numFmtId="4" fontId="29" fillId="3" borderId="1" xfId="0" applyNumberFormat="1" applyFont="1" applyFill="1" applyBorder="1" applyAlignment="1">
      <alignment horizontal="center" vertical="center" shrinkToFit="1"/>
    </xf>
    <xf numFmtId="2" fontId="30" fillId="17" borderId="50" xfId="0" applyNumberFormat="1" applyFont="1" applyFill="1" applyBorder="1" applyAlignment="1">
      <alignment horizontal="center" vertical="center" shrinkToFit="1"/>
    </xf>
    <xf numFmtId="0" fontId="7" fillId="17" borderId="14" xfId="0" applyFont="1" applyFill="1" applyBorder="1" applyAlignment="1">
      <alignment horizontal="center" vertical="center" wrapText="1"/>
    </xf>
    <xf numFmtId="2" fontId="30" fillId="17" borderId="49" xfId="0" applyNumberFormat="1" applyFont="1" applyFill="1" applyBorder="1" applyAlignment="1">
      <alignment horizontal="center" vertical="center" shrinkToFit="1"/>
    </xf>
    <xf numFmtId="2" fontId="30" fillId="17" borderId="48" xfId="0" applyNumberFormat="1" applyFont="1" applyFill="1" applyBorder="1" applyAlignment="1">
      <alignment horizontal="center" vertical="center" shrinkToFit="1"/>
    </xf>
    <xf numFmtId="2" fontId="30" fillId="17" borderId="2" xfId="0" applyNumberFormat="1" applyFont="1" applyFill="1" applyBorder="1" applyAlignment="1">
      <alignment horizontal="center" vertical="center" shrinkToFit="1"/>
    </xf>
    <xf numFmtId="4" fontId="30" fillId="17" borderId="3" xfId="0" applyNumberFormat="1" applyFont="1" applyFill="1" applyBorder="1" applyAlignment="1">
      <alignment horizontal="center" vertical="center" shrinkToFit="1"/>
    </xf>
    <xf numFmtId="1" fontId="29" fillId="3" borderId="42" xfId="0" applyNumberFormat="1" applyFont="1" applyFill="1" applyBorder="1" applyAlignment="1">
      <alignment horizontal="center" vertical="center" shrinkToFit="1"/>
    </xf>
    <xf numFmtId="4" fontId="29" fillId="3" borderId="22" xfId="0" applyNumberFormat="1" applyFont="1" applyFill="1" applyBorder="1" applyAlignment="1">
      <alignment horizontal="center" vertical="center" shrinkToFit="1"/>
    </xf>
    <xf numFmtId="0" fontId="24" fillId="3" borderId="39" xfId="0" applyFont="1" applyFill="1" applyBorder="1" applyAlignment="1">
      <alignment horizontal="center" vertical="center" wrapText="1"/>
    </xf>
    <xf numFmtId="4" fontId="29" fillId="3" borderId="40" xfId="0" applyNumberFormat="1" applyFont="1" applyFill="1" applyBorder="1" applyAlignment="1">
      <alignment horizontal="center" vertical="center" shrinkToFit="1"/>
    </xf>
    <xf numFmtId="4" fontId="29" fillId="3" borderId="45" xfId="0" applyNumberFormat="1" applyFont="1" applyFill="1" applyBorder="1" applyAlignment="1">
      <alignment horizontal="center" vertical="center" shrinkToFit="1"/>
    </xf>
    <xf numFmtId="0" fontId="7" fillId="17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1" fontId="30" fillId="0" borderId="0" xfId="0" applyNumberFormat="1" applyFont="1" applyAlignment="1">
      <alignment horizontal="left" vertical="center"/>
    </xf>
    <xf numFmtId="4" fontId="29" fillId="3" borderId="52" xfId="0" applyNumberFormat="1" applyFont="1" applyFill="1" applyBorder="1" applyAlignment="1">
      <alignment horizontal="center" vertical="center" shrinkToFit="1"/>
    </xf>
    <xf numFmtId="0" fontId="7" fillId="17" borderId="53" xfId="0" applyFont="1" applyFill="1" applyBorder="1" applyAlignment="1">
      <alignment horizontal="center" vertical="center" wrapText="1"/>
    </xf>
    <xf numFmtId="4" fontId="30" fillId="17" borderId="54" xfId="0" applyNumberFormat="1" applyFont="1" applyFill="1" applyBorder="1" applyAlignment="1">
      <alignment horizontal="center" vertical="center" shrinkToFit="1"/>
    </xf>
    <xf numFmtId="0" fontId="7" fillId="17" borderId="55" xfId="0" applyFont="1" applyFill="1" applyBorder="1" applyAlignment="1">
      <alignment horizontal="center" vertical="center" wrapText="1"/>
    </xf>
    <xf numFmtId="1" fontId="29" fillId="3" borderId="53" xfId="0" applyNumberFormat="1" applyFont="1" applyFill="1" applyBorder="1" applyAlignment="1">
      <alignment horizontal="center" vertical="center" shrinkToFit="1"/>
    </xf>
    <xf numFmtId="4" fontId="29" fillId="3" borderId="54" xfId="0" applyNumberFormat="1" applyFont="1" applyFill="1" applyBorder="1" applyAlignment="1">
      <alignment horizontal="center" vertical="center" shrinkToFit="1"/>
    </xf>
    <xf numFmtId="0" fontId="24" fillId="3" borderId="53" xfId="0" applyFont="1" applyFill="1" applyBorder="1" applyAlignment="1">
      <alignment horizontal="center" vertical="center" wrapText="1"/>
    </xf>
    <xf numFmtId="4" fontId="29" fillId="3" borderId="56" xfId="0" applyNumberFormat="1" applyFont="1" applyFill="1" applyBorder="1" applyAlignment="1">
      <alignment horizontal="center" vertical="center" shrinkToFit="1"/>
    </xf>
    <xf numFmtId="0" fontId="7" fillId="17" borderId="57" xfId="0" applyFont="1" applyFill="1" applyBorder="1" applyAlignment="1">
      <alignment horizontal="center" vertical="center" wrapText="1"/>
    </xf>
    <xf numFmtId="0" fontId="7" fillId="17" borderId="58" xfId="0" applyFont="1" applyFill="1" applyBorder="1" applyAlignment="1">
      <alignment horizontal="center" vertical="center" wrapText="1"/>
    </xf>
    <xf numFmtId="0" fontId="7" fillId="17" borderId="58" xfId="0" applyFont="1" applyFill="1" applyBorder="1" applyAlignment="1">
      <alignment horizontal="left" vertical="center" wrapText="1"/>
    </xf>
    <xf numFmtId="1" fontId="30" fillId="17" borderId="58" xfId="0" applyNumberFormat="1" applyFont="1" applyFill="1" applyBorder="1" applyAlignment="1">
      <alignment horizontal="center" vertical="center" shrinkToFit="1"/>
    </xf>
    <xf numFmtId="2" fontId="30" fillId="17" borderId="58" xfId="0" applyNumberFormat="1" applyFont="1" applyFill="1" applyBorder="1" applyAlignment="1">
      <alignment horizontal="center" vertical="center" shrinkToFit="1"/>
    </xf>
    <xf numFmtId="4" fontId="30" fillId="17" borderId="58" xfId="0" applyNumberFormat="1" applyFont="1" applyFill="1" applyBorder="1" applyAlignment="1">
      <alignment horizontal="center" vertical="center" shrinkToFit="1"/>
    </xf>
    <xf numFmtId="4" fontId="30" fillId="17" borderId="59" xfId="0" applyNumberFormat="1" applyFont="1" applyFill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right" vertical="center" wrapText="1" indent="1"/>
    </xf>
    <xf numFmtId="0" fontId="5" fillId="0" borderId="4" xfId="3" applyFont="1" applyBorder="1" applyAlignment="1">
      <alignment horizontal="right" vertical="center" wrapText="1" indent="1"/>
    </xf>
    <xf numFmtId="0" fontId="27" fillId="0" borderId="20" xfId="2" applyFont="1" applyBorder="1" applyAlignment="1">
      <alignment horizontal="left" vertical="center"/>
    </xf>
    <xf numFmtId="0" fontId="5" fillId="11" borderId="2" xfId="3" applyFont="1" applyFill="1" applyBorder="1" applyAlignment="1">
      <alignment horizontal="center" vertical="center" wrapText="1"/>
    </xf>
    <xf numFmtId="0" fontId="5" fillId="11" borderId="3" xfId="3" applyFont="1" applyFill="1" applyBorder="1" applyAlignment="1">
      <alignment horizontal="center" vertical="center" wrapText="1"/>
    </xf>
    <xf numFmtId="0" fontId="5" fillId="11" borderId="4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16" fillId="10" borderId="3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left" vertical="center" wrapText="1"/>
    </xf>
    <xf numFmtId="4" fontId="30" fillId="0" borderId="5" xfId="136" applyNumberFormat="1" applyFont="1" applyFill="1" applyBorder="1" applyAlignment="1" applyProtection="1">
      <alignment horizontal="center" vertical="center"/>
    </xf>
    <xf numFmtId="4" fontId="30" fillId="0" borderId="9" xfId="136" applyNumberFormat="1" applyFont="1" applyFill="1" applyBorder="1" applyAlignment="1" applyProtection="1">
      <alignment horizontal="center" vertical="center"/>
    </xf>
    <xf numFmtId="0" fontId="30" fillId="0" borderId="5" xfId="136" applyNumberFormat="1" applyFont="1" applyFill="1" applyBorder="1" applyAlignment="1">
      <alignment horizontal="center" vertical="center" wrapText="1"/>
    </xf>
    <xf numFmtId="0" fontId="30" fillId="0" borderId="9" xfId="136" applyNumberFormat="1" applyFont="1" applyFill="1" applyBorder="1" applyAlignment="1">
      <alignment horizontal="center" vertical="center" wrapText="1"/>
    </xf>
    <xf numFmtId="0" fontId="30" fillId="0" borderId="5" xfId="136" applyNumberFormat="1" applyFont="1" applyFill="1" applyBorder="1" applyAlignment="1">
      <alignment horizontal="left" vertical="center" wrapText="1"/>
    </xf>
    <xf numFmtId="0" fontId="30" fillId="0" borderId="9" xfId="136" applyNumberFormat="1" applyFont="1" applyFill="1" applyBorder="1" applyAlignment="1">
      <alignment horizontal="left" vertical="center" wrapText="1"/>
    </xf>
    <xf numFmtId="0" fontId="28" fillId="12" borderId="7" xfId="136" applyNumberFormat="1" applyFont="1" applyFill="1" applyBorder="1" applyAlignment="1">
      <alignment horizontal="center" vertical="center"/>
    </xf>
    <xf numFmtId="0" fontId="28" fillId="12" borderId="8" xfId="136" applyNumberFormat="1" applyFont="1" applyFill="1" applyBorder="1" applyAlignment="1">
      <alignment horizontal="center" vertical="center"/>
    </xf>
    <xf numFmtId="0" fontId="30" fillId="0" borderId="7" xfId="136" applyNumberFormat="1" applyFont="1" applyFill="1" applyBorder="1" applyAlignment="1">
      <alignment horizontal="center" vertical="center" wrapText="1"/>
    </xf>
    <xf numFmtId="0" fontId="30" fillId="0" borderId="7" xfId="136" applyNumberFormat="1" applyFont="1" applyFill="1" applyBorder="1" applyAlignment="1">
      <alignment horizontal="left" vertical="center" wrapText="1"/>
    </xf>
    <xf numFmtId="4" fontId="30" fillId="0" borderId="7" xfId="136" applyNumberFormat="1" applyFont="1" applyFill="1" applyBorder="1" applyAlignment="1" applyProtection="1">
      <alignment horizontal="center" vertical="center"/>
    </xf>
    <xf numFmtId="0" fontId="29" fillId="0" borderId="1" xfId="136" applyNumberFormat="1" applyFont="1" applyFill="1" applyBorder="1" applyAlignment="1">
      <alignment horizontal="center" vertical="center"/>
    </xf>
    <xf numFmtId="10" fontId="30" fillId="0" borderId="5" xfId="136" applyNumberFormat="1" applyFont="1" applyFill="1" applyBorder="1" applyAlignment="1">
      <alignment horizontal="center" vertical="center"/>
    </xf>
    <xf numFmtId="10" fontId="30" fillId="0" borderId="9" xfId="136" applyNumberFormat="1" applyFont="1" applyFill="1" applyBorder="1" applyAlignment="1">
      <alignment horizontal="center" vertical="center"/>
    </xf>
    <xf numFmtId="0" fontId="23" fillId="0" borderId="6" xfId="136" applyNumberFormat="1" applyFont="1" applyFill="1" applyBorder="1" applyAlignment="1">
      <alignment horizontal="center" wrapText="1"/>
    </xf>
    <xf numFmtId="0" fontId="23" fillId="0" borderId="21" xfId="136" applyNumberFormat="1" applyFont="1" applyFill="1" applyBorder="1" applyAlignment="1">
      <alignment horizontal="center" wrapText="1"/>
    </xf>
    <xf numFmtId="0" fontId="23" fillId="0" borderId="8" xfId="136" applyNumberFormat="1" applyFont="1" applyFill="1" applyBorder="1" applyAlignment="1">
      <alignment horizontal="center" wrapText="1"/>
    </xf>
    <xf numFmtId="0" fontId="23" fillId="0" borderId="16" xfId="136" applyNumberFormat="1" applyFont="1" applyFill="1" applyBorder="1" applyAlignment="1">
      <alignment horizontal="center" wrapText="1"/>
    </xf>
    <xf numFmtId="0" fontId="23" fillId="0" borderId="10" xfId="136" applyNumberFormat="1" applyFont="1" applyFill="1" applyBorder="1" applyAlignment="1">
      <alignment horizontal="center" wrapText="1"/>
    </xf>
    <xf numFmtId="0" fontId="23" fillId="0" borderId="18" xfId="136" applyNumberFormat="1" applyFont="1" applyFill="1" applyBorder="1" applyAlignment="1">
      <alignment horizontal="center" wrapText="1"/>
    </xf>
    <xf numFmtId="0" fontId="29" fillId="2" borderId="2" xfId="136" applyNumberFormat="1" applyFont="1" applyFill="1" applyBorder="1" applyAlignment="1">
      <alignment horizontal="right" vertical="center"/>
    </xf>
    <xf numFmtId="0" fontId="29" fillId="2" borderId="3" xfId="136" applyNumberFormat="1" applyFont="1" applyFill="1" applyBorder="1" applyAlignment="1">
      <alignment horizontal="right" vertical="center"/>
    </xf>
    <xf numFmtId="0" fontId="28" fillId="12" borderId="2" xfId="136" applyNumberFormat="1" applyFont="1" applyFill="1" applyBorder="1" applyAlignment="1">
      <alignment horizontal="center" vertical="center" wrapText="1"/>
    </xf>
    <xf numFmtId="0" fontId="28" fillId="12" borderId="3" xfId="136" applyNumberFormat="1" applyFont="1" applyFill="1" applyBorder="1" applyAlignment="1">
      <alignment horizontal="center" vertical="center" wrapText="1"/>
    </xf>
    <xf numFmtId="0" fontId="28" fillId="12" borderId="4" xfId="136" applyNumberFormat="1" applyFont="1" applyFill="1" applyBorder="1" applyAlignment="1">
      <alignment horizontal="center" vertical="center" wrapText="1"/>
    </xf>
    <xf numFmtId="0" fontId="29" fillId="0" borderId="9" xfId="136" applyNumberFormat="1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24" fillId="3" borderId="43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10" fontId="29" fillId="0" borderId="20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wrapText="1"/>
    </xf>
    <xf numFmtId="0" fontId="24" fillId="3" borderId="28" xfId="0" applyFont="1" applyFill="1" applyBorder="1" applyAlignment="1">
      <alignment horizontal="left" vertical="center" wrapText="1"/>
    </xf>
    <xf numFmtId="0" fontId="24" fillId="3" borderId="29" xfId="0" applyFont="1" applyFill="1" applyBorder="1" applyAlignment="1">
      <alignment horizontal="left" vertical="center" wrapText="1"/>
    </xf>
    <xf numFmtId="178" fontId="24" fillId="3" borderId="15" xfId="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</cellXfs>
  <cellStyles count="137">
    <cellStyle name="Excel Built-in Comma" xfId="7" xr:uid="{00000000-0005-0000-0000-000000000000}"/>
    <cellStyle name="Excel Built-in Normal 2" xfId="8" xr:uid="{00000000-0005-0000-0000-000001000000}"/>
    <cellStyle name="Moeda" xfId="135" builtinId="4"/>
    <cellStyle name="Moeda 14 2" xfId="9" xr:uid="{00000000-0005-0000-0000-000003000000}"/>
    <cellStyle name="Moeda 2" xfId="10" xr:uid="{00000000-0005-0000-0000-000004000000}"/>
    <cellStyle name="Moeda 2 2" xfId="11" xr:uid="{00000000-0005-0000-0000-000005000000}"/>
    <cellStyle name="Moeda 3" xfId="12" xr:uid="{00000000-0005-0000-0000-000006000000}"/>
    <cellStyle name="Moeda 4" xfId="13" xr:uid="{00000000-0005-0000-0000-000007000000}"/>
    <cellStyle name="Normal" xfId="0" builtinId="0"/>
    <cellStyle name="Normal 10" xfId="2" xr:uid="{00000000-0005-0000-0000-000009000000}"/>
    <cellStyle name="Normal 10 2" xfId="14" xr:uid="{00000000-0005-0000-0000-00000A000000}"/>
    <cellStyle name="Normal 10 2 2" xfId="15" xr:uid="{00000000-0005-0000-0000-00000B000000}"/>
    <cellStyle name="Normal 10 2 3" xfId="16" xr:uid="{00000000-0005-0000-0000-00000C000000}"/>
    <cellStyle name="Normal 10 3" xfId="17" xr:uid="{00000000-0005-0000-0000-00000D000000}"/>
    <cellStyle name="Normal 10 3 2" xfId="18" xr:uid="{00000000-0005-0000-0000-00000E000000}"/>
    <cellStyle name="Normal 10 3 3" xfId="19" xr:uid="{00000000-0005-0000-0000-00000F000000}"/>
    <cellStyle name="Normal 10 4" xfId="20" xr:uid="{00000000-0005-0000-0000-000010000000}"/>
    <cellStyle name="Normal 11" xfId="21" xr:uid="{00000000-0005-0000-0000-000011000000}"/>
    <cellStyle name="Normal 11 2" xfId="3" xr:uid="{00000000-0005-0000-0000-000012000000}"/>
    <cellStyle name="Normal 11 3" xfId="22" xr:uid="{00000000-0005-0000-0000-000013000000}"/>
    <cellStyle name="Normal 12" xfId="23" xr:uid="{00000000-0005-0000-0000-000014000000}"/>
    <cellStyle name="Normal 2" xfId="24" xr:uid="{00000000-0005-0000-0000-000015000000}"/>
    <cellStyle name="Normal 2 10" xfId="25" xr:uid="{00000000-0005-0000-0000-000016000000}"/>
    <cellStyle name="Normal 2 10 2" xfId="26" xr:uid="{00000000-0005-0000-0000-000017000000}"/>
    <cellStyle name="Normal 2 11" xfId="27" xr:uid="{00000000-0005-0000-0000-000018000000}"/>
    <cellStyle name="Normal 2 11 2" xfId="28" xr:uid="{00000000-0005-0000-0000-000019000000}"/>
    <cellStyle name="Normal 2 11 2 2" xfId="29" xr:uid="{00000000-0005-0000-0000-00001A000000}"/>
    <cellStyle name="Normal 2 11 3" xfId="30" xr:uid="{00000000-0005-0000-0000-00001B000000}"/>
    <cellStyle name="Normal 2 12" xfId="31" xr:uid="{00000000-0005-0000-0000-00001C000000}"/>
    <cellStyle name="Normal 2 17" xfId="32" xr:uid="{00000000-0005-0000-0000-00001D000000}"/>
    <cellStyle name="Normal 2 2" xfId="33" xr:uid="{00000000-0005-0000-0000-00001E000000}"/>
    <cellStyle name="Normal 2 2 2" xfId="34" xr:uid="{00000000-0005-0000-0000-00001F000000}"/>
    <cellStyle name="Normal 2 2 2 2" xfId="35" xr:uid="{00000000-0005-0000-0000-000020000000}"/>
    <cellStyle name="Normal 2 2 2 3" xfId="36" xr:uid="{00000000-0005-0000-0000-000021000000}"/>
    <cellStyle name="Normal 2 2 3" xfId="37" xr:uid="{00000000-0005-0000-0000-000022000000}"/>
    <cellStyle name="Normal 2 3" xfId="38" xr:uid="{00000000-0005-0000-0000-000023000000}"/>
    <cellStyle name="Normal 2 3 2" xfId="39" xr:uid="{00000000-0005-0000-0000-000024000000}"/>
    <cellStyle name="Normal 2 3 3" xfId="40" xr:uid="{00000000-0005-0000-0000-000025000000}"/>
    <cellStyle name="Normal 2 4" xfId="41" xr:uid="{00000000-0005-0000-0000-000026000000}"/>
    <cellStyle name="Normal 2 4 2" xfId="42" xr:uid="{00000000-0005-0000-0000-000027000000}"/>
    <cellStyle name="Normal 2 4 2 2" xfId="43" xr:uid="{00000000-0005-0000-0000-000028000000}"/>
    <cellStyle name="Normal 2 4 3" xfId="44" xr:uid="{00000000-0005-0000-0000-000029000000}"/>
    <cellStyle name="Normal 2 5" xfId="45" xr:uid="{00000000-0005-0000-0000-00002A000000}"/>
    <cellStyle name="Normal 2 5 2" xfId="46" xr:uid="{00000000-0005-0000-0000-00002B000000}"/>
    <cellStyle name="Normal 2 5 2 2" xfId="47" xr:uid="{00000000-0005-0000-0000-00002C000000}"/>
    <cellStyle name="Normal 2 5 2 2 2" xfId="48" xr:uid="{00000000-0005-0000-0000-00002D000000}"/>
    <cellStyle name="Normal 2 5 2 3" xfId="49" xr:uid="{00000000-0005-0000-0000-00002E000000}"/>
    <cellStyle name="Normal 2 5 2 3 2" xfId="50" xr:uid="{00000000-0005-0000-0000-00002F000000}"/>
    <cellStyle name="Normal 2 5 2 4" xfId="51" xr:uid="{00000000-0005-0000-0000-000030000000}"/>
    <cellStyle name="Normal 2 5 3" xfId="52" xr:uid="{00000000-0005-0000-0000-000031000000}"/>
    <cellStyle name="Normal 2 5 3 2" xfId="53" xr:uid="{00000000-0005-0000-0000-000032000000}"/>
    <cellStyle name="Normal 2 5 4" xfId="54" xr:uid="{00000000-0005-0000-0000-000033000000}"/>
    <cellStyle name="Normal 2 6" xfId="55" xr:uid="{00000000-0005-0000-0000-000034000000}"/>
    <cellStyle name="Normal 2 6 2" xfId="56" xr:uid="{00000000-0005-0000-0000-000035000000}"/>
    <cellStyle name="Normal 2 7" xfId="57" xr:uid="{00000000-0005-0000-0000-000036000000}"/>
    <cellStyle name="Normal 2 7 2" xfId="58" xr:uid="{00000000-0005-0000-0000-000037000000}"/>
    <cellStyle name="Normal 2 8" xfId="59" xr:uid="{00000000-0005-0000-0000-000038000000}"/>
    <cellStyle name="Normal 2 8 2" xfId="60" xr:uid="{00000000-0005-0000-0000-000039000000}"/>
    <cellStyle name="Normal 2 9" xfId="61" xr:uid="{00000000-0005-0000-0000-00003A000000}"/>
    <cellStyle name="Normal 2 9 2" xfId="62" xr:uid="{00000000-0005-0000-0000-00003B000000}"/>
    <cellStyle name="Normal 2 9 2 2" xfId="63" xr:uid="{00000000-0005-0000-0000-00003C000000}"/>
    <cellStyle name="Normal 2 9 3" xfId="64" xr:uid="{00000000-0005-0000-0000-00003D000000}"/>
    <cellStyle name="Normal 2 9 3 2" xfId="65" xr:uid="{00000000-0005-0000-0000-00003E000000}"/>
    <cellStyle name="Normal 2 9 4" xfId="66" xr:uid="{00000000-0005-0000-0000-00003F000000}"/>
    <cellStyle name="Normal 3" xfId="67" xr:uid="{00000000-0005-0000-0000-000040000000}"/>
    <cellStyle name="Normal 3 2" xfId="68" xr:uid="{00000000-0005-0000-0000-000041000000}"/>
    <cellStyle name="Normal 4" xfId="69" xr:uid="{00000000-0005-0000-0000-000042000000}"/>
    <cellStyle name="Normal 5" xfId="70" xr:uid="{00000000-0005-0000-0000-000043000000}"/>
    <cellStyle name="Normal 5 2" xfId="71" xr:uid="{00000000-0005-0000-0000-000044000000}"/>
    <cellStyle name="Normal 5 2 2" xfId="72" xr:uid="{00000000-0005-0000-0000-000045000000}"/>
    <cellStyle name="Normal 5 3" xfId="73" xr:uid="{00000000-0005-0000-0000-000046000000}"/>
    <cellStyle name="Normal 5 3 2" xfId="74" xr:uid="{00000000-0005-0000-0000-000047000000}"/>
    <cellStyle name="Normal 5 4" xfId="75" xr:uid="{00000000-0005-0000-0000-000048000000}"/>
    <cellStyle name="Normal 6" xfId="76" xr:uid="{00000000-0005-0000-0000-000049000000}"/>
    <cellStyle name="Normal 6 2" xfId="77" xr:uid="{00000000-0005-0000-0000-00004A000000}"/>
    <cellStyle name="Normal 6 2 2" xfId="78" xr:uid="{00000000-0005-0000-0000-00004B000000}"/>
    <cellStyle name="Normal 6 3" xfId="79" xr:uid="{00000000-0005-0000-0000-00004C000000}"/>
    <cellStyle name="Normal 7" xfId="80" xr:uid="{00000000-0005-0000-0000-00004D000000}"/>
    <cellStyle name="Normal 7 2" xfId="81" xr:uid="{00000000-0005-0000-0000-00004E000000}"/>
    <cellStyle name="Normal 7 2 2" xfId="82" xr:uid="{00000000-0005-0000-0000-00004F000000}"/>
    <cellStyle name="Normal 7 2 2 2" xfId="83" xr:uid="{00000000-0005-0000-0000-000050000000}"/>
    <cellStyle name="Normal 7 2 3" xfId="84" xr:uid="{00000000-0005-0000-0000-000051000000}"/>
    <cellStyle name="Normal 7 2 3 2" xfId="85" xr:uid="{00000000-0005-0000-0000-000052000000}"/>
    <cellStyle name="Normal 7 2 3 3" xfId="86" xr:uid="{00000000-0005-0000-0000-000053000000}"/>
    <cellStyle name="Normal 7 2 4" xfId="87" xr:uid="{00000000-0005-0000-0000-000054000000}"/>
    <cellStyle name="Normal 7 2 6" xfId="88" xr:uid="{00000000-0005-0000-0000-000055000000}"/>
    <cellStyle name="Normal 7 3" xfId="89" xr:uid="{00000000-0005-0000-0000-000056000000}"/>
    <cellStyle name="Normal 7 3 2" xfId="90" xr:uid="{00000000-0005-0000-0000-000057000000}"/>
    <cellStyle name="Normal 7 4" xfId="91" xr:uid="{00000000-0005-0000-0000-000058000000}"/>
    <cellStyle name="Normal 8" xfId="92" xr:uid="{00000000-0005-0000-0000-000059000000}"/>
    <cellStyle name="Normal 8 2" xfId="93" xr:uid="{00000000-0005-0000-0000-00005A000000}"/>
    <cellStyle name="Normal 9" xfId="94" xr:uid="{00000000-0005-0000-0000-00005B000000}"/>
    <cellStyle name="Normal 9 2" xfId="95" xr:uid="{00000000-0005-0000-0000-00005C000000}"/>
    <cellStyle name="Normal_6 - planilha de preços unitários" xfId="1" xr:uid="{00000000-0005-0000-0000-00005D000000}"/>
    <cellStyle name="Percent 2" xfId="96" xr:uid="{00000000-0005-0000-0000-00005E000000}"/>
    <cellStyle name="Porcentagem" xfId="134" builtinId="5"/>
    <cellStyle name="Porcentagem 2" xfId="97" xr:uid="{00000000-0005-0000-0000-000060000000}"/>
    <cellStyle name="Porcentagem 2 2" xfId="4" xr:uid="{00000000-0005-0000-0000-000061000000}"/>
    <cellStyle name="Porcentagem 2 6" xfId="5" xr:uid="{00000000-0005-0000-0000-000062000000}"/>
    <cellStyle name="Porcentagem 3" xfId="98" xr:uid="{00000000-0005-0000-0000-000063000000}"/>
    <cellStyle name="Porcentagem 4" xfId="6" xr:uid="{00000000-0005-0000-0000-000064000000}"/>
    <cellStyle name="Porcentagem 4 2" xfId="99" xr:uid="{00000000-0005-0000-0000-000065000000}"/>
    <cellStyle name="Porcentagem 4 2 2" xfId="100" xr:uid="{00000000-0005-0000-0000-000066000000}"/>
    <cellStyle name="Porcentagem 4 3" xfId="101" xr:uid="{00000000-0005-0000-0000-000067000000}"/>
    <cellStyle name="Porcentagem 6" xfId="102" xr:uid="{00000000-0005-0000-0000-000068000000}"/>
    <cellStyle name="Porcentagem 6 2" xfId="103" xr:uid="{00000000-0005-0000-0000-000069000000}"/>
    <cellStyle name="Porcentagem 6 2 2" xfId="104" xr:uid="{00000000-0005-0000-0000-00006A000000}"/>
    <cellStyle name="Porcentagem 6 3" xfId="105" xr:uid="{00000000-0005-0000-0000-00006B000000}"/>
    <cellStyle name="Separador de milhares 2" xfId="106" xr:uid="{00000000-0005-0000-0000-00006C000000}"/>
    <cellStyle name="Separador de milhares 2 10" xfId="107" xr:uid="{00000000-0005-0000-0000-00006D000000}"/>
    <cellStyle name="Separador de milhares 3" xfId="108" xr:uid="{00000000-0005-0000-0000-00006E000000}"/>
    <cellStyle name="Separador de milhares 3 2" xfId="109" xr:uid="{00000000-0005-0000-0000-00006F000000}"/>
    <cellStyle name="Separador de milhares 4" xfId="110" xr:uid="{00000000-0005-0000-0000-000070000000}"/>
    <cellStyle name="Separador de milhares 4 2" xfId="111" xr:uid="{00000000-0005-0000-0000-000071000000}"/>
    <cellStyle name="Separador de milhares 5" xfId="112" xr:uid="{00000000-0005-0000-0000-000072000000}"/>
    <cellStyle name="Separador de milhares 8" xfId="113" xr:uid="{00000000-0005-0000-0000-000073000000}"/>
    <cellStyle name="Texto Explicativo" xfId="136" builtinId="53"/>
    <cellStyle name="Título 1 1" xfId="114" xr:uid="{00000000-0005-0000-0000-000075000000}"/>
    <cellStyle name="Vírgula" xfId="133" builtinId="3"/>
    <cellStyle name="Vírgula 2" xfId="115" xr:uid="{00000000-0005-0000-0000-000077000000}"/>
    <cellStyle name="Vírgula 2 2" xfId="116" xr:uid="{00000000-0005-0000-0000-000078000000}"/>
    <cellStyle name="Vírgula 3" xfId="117" xr:uid="{00000000-0005-0000-0000-000079000000}"/>
    <cellStyle name="Vírgula 4" xfId="118" xr:uid="{00000000-0005-0000-0000-00007A000000}"/>
    <cellStyle name="Vírgula 4 2" xfId="119" xr:uid="{00000000-0005-0000-0000-00007B000000}"/>
    <cellStyle name="Vírgula 5" xfId="120" xr:uid="{00000000-0005-0000-0000-00007C000000}"/>
    <cellStyle name="Vírgula 6" xfId="121" xr:uid="{00000000-0005-0000-0000-00007D000000}"/>
    <cellStyle name="Vírgula 6 2" xfId="122" xr:uid="{00000000-0005-0000-0000-00007E000000}"/>
    <cellStyle name="Vírgula 7" xfId="123" xr:uid="{00000000-0005-0000-0000-00007F000000}"/>
    <cellStyle name="Vírgula 7 2" xfId="124" xr:uid="{00000000-0005-0000-0000-000080000000}"/>
    <cellStyle name="Vírgula 7 2 2" xfId="125" xr:uid="{00000000-0005-0000-0000-000081000000}"/>
    <cellStyle name="Vírgula 7 2 3" xfId="126" xr:uid="{00000000-0005-0000-0000-000082000000}"/>
    <cellStyle name="Vírgula 7 3" xfId="127" xr:uid="{00000000-0005-0000-0000-000083000000}"/>
    <cellStyle name="Vírgula 7 3 2" xfId="128" xr:uid="{00000000-0005-0000-0000-000084000000}"/>
    <cellStyle name="Vírgula 7 3 3" xfId="129" xr:uid="{00000000-0005-0000-0000-000085000000}"/>
    <cellStyle name="Vírgula 7 4" xfId="130" xr:uid="{00000000-0005-0000-0000-000086000000}"/>
    <cellStyle name="Vírgula 9" xfId="131" xr:uid="{00000000-0005-0000-0000-000087000000}"/>
    <cellStyle name="Vírgula 9 2" xfId="132" xr:uid="{00000000-0005-0000-0000-00008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4768595</xdr:colOff>
      <xdr:row>3</xdr:row>
      <xdr:rowOff>144500</xdr:rowOff>
    </xdr:from>
    <xdr:ext cx="12191" cy="29864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1245" y="630275"/>
          <a:ext cx="12191" cy="29864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LA/Works/MATRIZ/EAP/Curva%201%20fol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g-dt-ct/_Pasta%20interna/_Jenifer/CT%20-%20Custos%20Or&#231;amentos/Consultoria/MODELO%20-%20Planilha%20or&#231;amento%20SICR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geplan\Dados\AJura\ATermos%20de%20Refer&#234;ncia\Ano-15\01%20-%20ApoioT&#233;cnico-Manut.-SR-GO-DF%20-%20VF.%20Hernandes\00%20-%20Or&#231;.%20ApoioT&#233;cnico%20e%20Supervis&#227;o%20-%20SR-GO%20-%20Hernandes-Ver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R-LEGAL\01%20-%20OR&#199;AMENTO\An&#225;lise%20Composi&#231;&#245;es\Lote%2016_BR%20LEGAL%202_MT_SIMULACA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8.1.24\RaizDnit_TTE\DYNATEST\T.%20Refer&#234;ncia%20-%202017\05%20-%20Carta%20Convite\01%20-%20Levantamentos%20%20Para%20Projetos%20Crema%20Cear&#225;\00-%20Or&#231;amento-%20Levant.%20Projeto%20Crema-CE%20-%20Jun-18.xl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geplan\Dados\DYNATEST\T.%20Refer&#234;ncia%20-%202017\05%20-%20Carta%20Convite\01%20-%20Levantamentos%20%20Para%20Projetos%20Crema%20Cear&#225;\00-%20Or&#231;amento-%20Levant.%20Projeto%20Crema-CE%20-%20Jun-18.xl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EN%201\PNCT\Or&#231;amento\Or&#231;amento%20Rev_Julho_09\Or&#231;amento%20Lote%201-PNCT_julho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UBEM%20QUEIROZ\BALAN&#199;A\Or&#231;amento%20Final%2015.08.07\LOTE%201-15%20%20rev_Agosto.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8.1.24\RaizDnit_TTE\DYNATEST\Contrato%20TT-1039-2010-00\7&#186;%20T.%20Aditivo%20-%20Inclus&#227;o%20N.%20Produto%20%20-%20Cont.%20TT-1039-2010-00\01%20-%20Planilha%207&#186;%20T.%20Aditivo%20-%20Contrato%20TT-1039-2010-00-N.%20Produto-18mes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geplan\Dados\DYNATEST\Contrato%20TT-1039-2010-00\7&#186;%20T.%20Aditivo%20-%20Inclus&#227;o%20N.%20Produto%20%20-%20Cont.%20TT-1039-2010-00\01%20-%20Planilha%207&#186;%20T.%20Aditivo%20-%20Contrato%20TT-1039-2010-00-N.%20Produto-18mes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IOMEGA/DNIT/Pesagem%20-%20Novo%20Edital/Or&#231;amento/Temp/Or&#231;amento%20Opera&#231;&#227;o%20PIAF%20Lote%20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ncia%20de%20Pavimentos\Paragon%20II%201.10\indices%20caracterizadores.xls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erver-geplan\Dados\AC-JURA\DIR\AA%20TRefer&#234;ncia\Ano2013\Modalidade%20RDC\11%20-%20Nov-13\16%20-%20Super.%20RDC%20-%20BR-381-MG%20-P.Global%20-%20Obra%20Integrada\Auxiliares-BR-381-MG\X01%20-%20Or&#231;amento%20Sigiloso-P.Global%20-BR-487-PR-%20Obra%20Regime%20Integrado.xls?196C3C04" TargetMode="External"/><Relationship Id="rId1" Type="http://schemas.openxmlformats.org/officeDocument/2006/relationships/externalLinkPath" Target="file:///\\196C3C04\X01%20-%20Or&#231;amento%20Sigiloso-P.Global%20-BR-487-PR-%20Obra%20Regime%20Integrad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ANO%20NACIONAL%20PESAGEM\Avalia&#231;&#227;o%20Postos%20-%20PNV-20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ACILIO\SharedDocs\Documents%20and%20Settings\OTACILIO_\Meus%20documentos\OR&#199;AMENTOS\SC-487\NATALINA\DNER\Br116_R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e\castellar%20engenharia%20ltda\Documents%20and%20Settings\Castelar\Meus%20documentos\Backup%20Uni&#227;o%204-5%20(D)\OBRA%20CANOINHAS\Castellar%20Engenharia%20Ltda%20-%20CANOINHAS\FINAN&#199;AS\Uniao\Medi&#231;&#227;o%20Castellar\61MCBMI.DNI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geplan\Dados\licitacoes\PROPOSTAS_GERAL\propostas_a_cadastrar\_PROPOSTAS%20PARA%20SEREM%20CADASTRADAS%20NO%20P_CAD\DNIT\PE_485_2021_00\PRECO\Planilha_Precos_Prosul_PE_485_2021_0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ANO%20NACIONAL%20PESAGEM\PLANO%20NACIONAL%20DE%20PESAGEM%20Rev%203-03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J\PLANO%20NACIONAL%20PESAGEM\PLANO%20NACIONAL%20DE%20PESAGEM%20Rev%203-03-20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IOMEGA/Rubem%20PEN1/PEN%201/DEFENSA/Composi&#231;&#245;es%20Rev%20-%20Julho_08/Composi&#231;&#245;es%20Defensas%20rev16_Final%20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NIT/Pesagem%20-%20Novo%20Edital/Or&#231;amento/Or&#231;amento%20PIAF/Lote%2001/Or&#231;amento%20PIAF%20%2005.10.242.B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NIT\PNCT\PNCT\2012\OR&#199;AMENTO%20LOTE%2004%20rev8%20-%20PN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ncia%20de%20Pavimentos\Paragon%20II%201.10\Graficos\CARACT%20PAV%20EXISTEN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Rubem%20PEN1/PEN%201/Rubem/EST-ESP/Or&#231;amento_Barreira/Lote/Or&#231;amento%20Barreira%20Lote%201_Julho.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001\c\Meus%20documentos\Excel\DVOP\8_97%20-%20S&#227;o%20Vicente\Prod.%20Equip.%20Mec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8.1.24\RaizDnit_TTE\Users\leonardo.rodrigues\Desktop\BR-LEGAL\05%20-%20SUPERVIS&#195;O\01%20-%20DOCUMENTOS%20MODELO\SUPERVIS&#195;O%20MANUTEN&#199;&#195;O\Modelo%20-%20Or&#231;amento%20Supervis&#227;o%20-%20SR-___%20Lote%20___-R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geplan\Dados\Users\leonardo.rodrigues\Desktop\BR-LEGAL\05%20-%20SUPERVIS&#195;O\01%20-%20DOCUMENTOS%20MODELO\SUPERVIS&#195;O%20MANUTEN&#199;&#195;O\Modelo%20-%20Or&#231;amento%20Supervis&#227;o%20-%20SR-___%20Lote%20___-R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IOMEGA/DNIT/PNCV%20novo/Processamento/Final/Quadros%20Proposta%20Processamento%200203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0-com_c21\IOMEGA\DNIT\AET\anexos\Orcamento%20Apoio%20AET%20Versao%20Final%20rev%20jan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>
        <row r="11">
          <cell r="F11">
            <v>1</v>
          </cell>
        </row>
        <row r="58">
          <cell r="AG58" t="e">
            <v>#DIV/0!</v>
          </cell>
        </row>
        <row r="60">
          <cell r="AE60" t="e">
            <v>#DIV/0!</v>
          </cell>
          <cell r="AF60" t="e">
            <v>#DIV/0!</v>
          </cell>
          <cell r="AG60" t="e">
            <v>#DIV/0!</v>
          </cell>
        </row>
        <row r="62">
          <cell r="AE62" t="e">
            <v>#DIV/0!</v>
          </cell>
          <cell r="AF62" t="e">
            <v>#DIV/0!</v>
          </cell>
          <cell r="AG62" t="e">
            <v>#DIV/0!</v>
          </cell>
        </row>
        <row r="64">
          <cell r="AE64" t="e">
            <v>#DIV/0!</v>
          </cell>
          <cell r="AF64" t="e">
            <v>#DIV/0!</v>
          </cell>
          <cell r="AG64" t="e">
            <v>#DIV/0!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_Físico-Fin"/>
      <sheetName val="1. Capa"/>
      <sheetName val="2. Conteúdo"/>
      <sheetName val="ABC de Serviços"/>
      <sheetName val="ABC de Materiais"/>
      <sheetName val="BDI Desone"/>
      <sheetName val="FIT"/>
      <sheetName val="DMT"/>
      <sheetName val="ANP"/>
      <sheetName val="Canteiro"/>
      <sheetName val="Canteiro apoio"/>
      <sheetName val="Mobilização-Desmobilização"/>
      <sheetName val="Frentes de serviço"/>
      <sheetName val="Adm local"/>
      <sheetName val="Resumo Adm Lo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A12" t="str">
            <v>Instalações e áreas de referência dos canteiros tipo para as obras de construção e restauração rodoviária</v>
          </cell>
        </row>
        <row r="13">
          <cell r="A13" t="str">
            <v>Instalações</v>
          </cell>
          <cell r="B13" t="str">
            <v>Und</v>
          </cell>
          <cell r="C13" t="str">
            <v>Pequeno</v>
          </cell>
          <cell r="D13" t="str">
            <v>Médio</v>
          </cell>
          <cell r="E13" t="str">
            <v>Grande</v>
          </cell>
        </row>
        <row r="14">
          <cell r="A14" t="str">
            <v>Almoxarifado</v>
          </cell>
          <cell r="B14" t="str">
            <v>m2</v>
          </cell>
          <cell r="C14">
            <v>104.88</v>
          </cell>
          <cell r="D14">
            <v>152.66</v>
          </cell>
          <cell r="E14">
            <v>239.17</v>
          </cell>
        </row>
        <row r="15">
          <cell r="A15" t="str">
            <v>Depósito de cimento</v>
          </cell>
          <cell r="B15" t="str">
            <v>m2</v>
          </cell>
          <cell r="C15">
            <v>93.45</v>
          </cell>
          <cell r="D15">
            <v>121</v>
          </cell>
          <cell r="E15">
            <v>196.71</v>
          </cell>
        </row>
        <row r="16">
          <cell r="A16" t="str">
            <v>Oficina</v>
          </cell>
          <cell r="B16" t="str">
            <v>m2</v>
          </cell>
          <cell r="C16">
            <v>215.14</v>
          </cell>
          <cell r="D16">
            <v>337.86</v>
          </cell>
          <cell r="E16">
            <v>612.54999999999995</v>
          </cell>
        </row>
        <row r="17">
          <cell r="A17" t="str">
            <v>Equipe de topografia</v>
          </cell>
          <cell r="B17" t="str">
            <v>m2</v>
          </cell>
          <cell r="C17">
            <v>14.77</v>
          </cell>
          <cell r="D17">
            <v>40.630000000000003</v>
          </cell>
          <cell r="E17">
            <v>63</v>
          </cell>
        </row>
        <row r="18">
          <cell r="A18" t="str">
            <v>Guarita</v>
          </cell>
          <cell r="B18" t="str">
            <v>m2</v>
          </cell>
          <cell r="C18">
            <v>6.1</v>
          </cell>
          <cell r="D18">
            <v>6.1</v>
          </cell>
          <cell r="E18">
            <v>9.11</v>
          </cell>
        </row>
      </sheetData>
      <sheetData sheetId="11" refreshError="1"/>
      <sheetData sheetId="12" refreshError="1"/>
      <sheetData sheetId="13">
        <row r="1">
          <cell r="C1" t="str">
            <v>Construção Rodoviária</v>
          </cell>
        </row>
        <row r="2">
          <cell r="C2" t="str">
            <v>Pequeno Porte</v>
          </cell>
        </row>
        <row r="3">
          <cell r="C3">
            <v>12</v>
          </cell>
        </row>
        <row r="4">
          <cell r="C4" t="str">
            <v>não</v>
          </cell>
        </row>
        <row r="5">
          <cell r="C5" t="str">
            <v>Pequeno Porte</v>
          </cell>
        </row>
      </sheetData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. Total"/>
      <sheetName val="Sv Gráficos"/>
      <sheetName val="Cron. Fís-Fin"/>
      <sheetName val="Viagens e Diárias"/>
      <sheetName val="Orç. Execução Obras"/>
      <sheetName val="Tab. Consultoria-Nov-14"/>
      <sheetName val="Qd.Orç. Total"/>
      <sheetName val="Qd. Sv Gráficos"/>
      <sheetName val="Qd.Cron. Fís-Fin"/>
      <sheetName val="Qd. Resumo"/>
      <sheetName val="Produto 01"/>
      <sheetName val="Prod. 03A CREMA-CIB"/>
    </sheetNames>
    <sheetDataSet>
      <sheetData sheetId="0">
        <row r="14">
          <cell r="B14">
            <v>1.6500000000000001E-2</v>
          </cell>
          <cell r="D14">
            <v>7.5999999999999998E-2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dros"/>
      <sheetName val="Premissa"/>
      <sheetName val="Resumo"/>
      <sheetName val="Orçamento"/>
      <sheetName val="Resumo DF"/>
      <sheetName val="Orçamento DF"/>
      <sheetName val="Cronograma"/>
      <sheetName val="Mobilização"/>
      <sheetName val="ADM_Local"/>
      <sheetName val="Canteiro"/>
      <sheetName val="Manutenção"/>
      <sheetName val="EFS"/>
      <sheetName val="FIT"/>
      <sheetName val="ISSQN"/>
      <sheetName val="AUX ISSQN"/>
      <sheetName val="BDI O"/>
      <sheetName val="BDI D"/>
      <sheetName val="CURVA ABC"/>
      <sheetName val="QUALIF"/>
      <sheetName val="Composição"/>
      <sheetName val="Resumo Comp"/>
      <sheetName val="PROJETO"/>
      <sheetName val="RETRODINAM"/>
      <sheetName val="INSUMOS"/>
      <sheetName val="Planilha1"/>
      <sheetName val="TAB CONSULT"/>
      <sheetName val="Cotação"/>
      <sheetName val="Cotações INTERNET"/>
      <sheetName val="DMT"/>
      <sheetName val="Resumo Proposta Comecial"/>
      <sheetName val="Proposta Comercial"/>
      <sheetName val="Cronograma  Comercial"/>
      <sheetName val="BDI"/>
      <sheetName val="QD DF"/>
      <sheetName val="QD CA"/>
      <sheetName val="Plan3"/>
      <sheetName val="Planilha3"/>
      <sheetName val="Table 1"/>
      <sheetName val="Qd.AA"/>
      <sheetName val="01-Lev. Estrutural"/>
      <sheetName val="Diárias"/>
      <sheetName val="Resumo Consolidado"/>
    </sheetNames>
    <sheetDataSet>
      <sheetData sheetId="0"/>
      <sheetData sheetId="1">
        <row r="1">
          <cell r="C1" t="str">
            <v>MT</v>
          </cell>
        </row>
        <row r="11">
          <cell r="C11">
            <v>217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S2" t="str">
            <v>LOTE 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A8" t="str">
            <v>E9010</v>
          </cell>
          <cell r="B8" t="str">
            <v>Balança plataforma digital com mesa de 75 x 75 cm e capacidade de 500 kg</v>
          </cell>
          <cell r="C8" t="str">
            <v>h</v>
          </cell>
          <cell r="D8">
            <v>0.55410000000000004</v>
          </cell>
          <cell r="E8">
            <v>0.37180000000000002</v>
          </cell>
        </row>
        <row r="9">
          <cell r="A9" t="str">
            <v>E9064</v>
          </cell>
          <cell r="B9" t="str">
            <v>Transportador manual gerica com capacidade de 180 l</v>
          </cell>
          <cell r="C9" t="str">
            <v>h</v>
          </cell>
          <cell r="D9">
            <v>0.62749999999999995</v>
          </cell>
          <cell r="E9">
            <v>0.4264</v>
          </cell>
        </row>
        <row r="10">
          <cell r="A10" t="str">
            <v>E9066</v>
          </cell>
          <cell r="B10" t="str">
            <v>Grupo gerador - 13 / 14 kVA</v>
          </cell>
          <cell r="C10" t="str">
            <v>h</v>
          </cell>
          <cell r="D10">
            <v>9.2988</v>
          </cell>
          <cell r="E10">
            <v>1.9246000000000001</v>
          </cell>
        </row>
        <row r="11">
          <cell r="A11" t="str">
            <v>E9071</v>
          </cell>
          <cell r="B11" t="str">
            <v>Transportador manual carrinho de mão com capacidade de 80 l</v>
          </cell>
          <cell r="C11" t="str">
            <v>h</v>
          </cell>
          <cell r="D11">
            <v>0.24379999999999999</v>
          </cell>
          <cell r="E11">
            <v>0.16569999999999999</v>
          </cell>
        </row>
        <row r="12">
          <cell r="A12" t="str">
            <v>E9076</v>
          </cell>
          <cell r="B12" t="str">
            <v>Equipamento de pintura com cabine de 7,00 kW e estufa de 80.000 kCal para pintura</v>
          </cell>
          <cell r="C12" t="str">
            <v>h</v>
          </cell>
          <cell r="D12">
            <v>33.408099999999997</v>
          </cell>
          <cell r="E12">
            <v>29.3691</v>
          </cell>
        </row>
        <row r="13">
          <cell r="A13" t="str">
            <v>E9082</v>
          </cell>
          <cell r="B13" t="str">
            <v>Bate-estaca hidráulico para defensas montado em caminhão guindauto com capacidade</v>
          </cell>
          <cell r="C13" t="str">
            <v>h</v>
          </cell>
          <cell r="D13">
            <v>212.39779999999999</v>
          </cell>
          <cell r="E13">
            <v>101.7213</v>
          </cell>
        </row>
        <row r="14">
          <cell r="A14" t="str">
            <v>E9093</v>
          </cell>
          <cell r="B14" t="str">
            <v>Veículo leve - 53 kW (sem motorista)</v>
          </cell>
          <cell r="C14" t="str">
            <v>h</v>
          </cell>
          <cell r="D14">
            <v>43.333100000000002</v>
          </cell>
          <cell r="E14">
            <v>3.7536999999999998</v>
          </cell>
        </row>
        <row r="15">
          <cell r="A15" t="str">
            <v>E9101</v>
          </cell>
          <cell r="B15" t="str">
            <v>Removedora de faixas de sinalização viária - 9,69 kW</v>
          </cell>
          <cell r="C15" t="str">
            <v>h</v>
          </cell>
          <cell r="D15">
            <v>11.7926</v>
          </cell>
          <cell r="E15">
            <v>2.9388000000000001</v>
          </cell>
        </row>
        <row r="16">
          <cell r="A16" t="str">
            <v>E9561</v>
          </cell>
          <cell r="B16" t="str">
            <v>Aparelho GPS com 4 GB de memória, altímetro barométrico e base mundial Garmin eTrex</v>
          </cell>
          <cell r="C16" t="str">
            <v>h</v>
          </cell>
          <cell r="D16">
            <v>3.7704</v>
          </cell>
          <cell r="E16">
            <v>2.4965999999999999</v>
          </cell>
        </row>
        <row r="17">
          <cell r="A17" t="str">
            <v>E9111</v>
          </cell>
          <cell r="B17" t="str">
            <v>Jateador abrasivo úmido com capacidade de 200 kg de abrasivo</v>
          </cell>
          <cell r="C17" t="str">
            <v>h</v>
          </cell>
          <cell r="D17">
            <v>48.117899999999999</v>
          </cell>
          <cell r="E17">
            <v>35.4099</v>
          </cell>
        </row>
        <row r="18">
          <cell r="A18" t="str">
            <v>E9113</v>
          </cell>
          <cell r="B18" t="str">
            <v>Painel de mensagem variável PMV portátil móvel, LED, com energia solar e montado em chassi sobre rodas</v>
          </cell>
          <cell r="C18" t="str">
            <v>h</v>
          </cell>
          <cell r="D18">
            <v>21.013999999999999</v>
          </cell>
          <cell r="E18">
            <v>14.364000000000001</v>
          </cell>
        </row>
        <row r="19">
          <cell r="A19" t="str">
            <v>E9125</v>
          </cell>
          <cell r="B19" t="str">
            <v>Van furgão - 93 kW</v>
          </cell>
          <cell r="C19" t="str">
            <v>h</v>
          </cell>
          <cell r="D19">
            <v>87.225899999999996</v>
          </cell>
          <cell r="E19">
            <v>28.848700000000001</v>
          </cell>
        </row>
        <row r="20">
          <cell r="A20" t="str">
            <v>E9507</v>
          </cell>
          <cell r="B20" t="str">
            <v>Computador, plotter de recorte e software</v>
          </cell>
          <cell r="C20" t="str">
            <v>h</v>
          </cell>
          <cell r="D20">
            <v>8.7620000000000005</v>
          </cell>
          <cell r="E20">
            <v>5.5167999999999999</v>
          </cell>
        </row>
        <row r="21">
          <cell r="A21" t="str">
            <v>E9515</v>
          </cell>
          <cell r="B21" t="str">
            <v>Escavadeira hidráulica sobre esteira com caçamba com capacidade de 1,5 m³ - 110 kW</v>
          </cell>
          <cell r="C21" t="str">
            <v>h</v>
          </cell>
          <cell r="D21">
            <v>178.7319</v>
          </cell>
          <cell r="E21">
            <v>75.953800000000001</v>
          </cell>
        </row>
        <row r="22">
          <cell r="A22" t="str">
            <v>E9519</v>
          </cell>
          <cell r="B22" t="str">
            <v>Betoneira com motor a gasolina e capacidade de 600 l - 10 kW</v>
          </cell>
          <cell r="C22" t="str">
            <v>h</v>
          </cell>
          <cell r="D22">
            <v>28.841000000000001</v>
          </cell>
          <cell r="E22">
            <v>21.2209</v>
          </cell>
        </row>
        <row r="23">
          <cell r="A23" t="str">
            <v>E9521</v>
          </cell>
          <cell r="B23" t="str">
            <v>Grupo gerador - 2,5/3 kVA</v>
          </cell>
          <cell r="C23" t="str">
            <v>h</v>
          </cell>
          <cell r="D23">
            <v>1.9978</v>
          </cell>
          <cell r="E23">
            <v>0.21199999999999999</v>
          </cell>
        </row>
        <row r="24">
          <cell r="A24" t="str">
            <v>E9524</v>
          </cell>
          <cell r="B24" t="str">
            <v>Motoniveladora - 93 kW</v>
          </cell>
          <cell r="C24" t="str">
            <v>h</v>
          </cell>
          <cell r="D24">
            <v>181.31880000000001</v>
          </cell>
          <cell r="E24">
            <v>78.203299999999999</v>
          </cell>
        </row>
        <row r="25">
          <cell r="A25" t="str">
            <v>E9560</v>
          </cell>
          <cell r="B25" t="str">
            <v>Ônibus com capacidade para 80 lugares - 175 kW</v>
          </cell>
          <cell r="C25" t="str">
            <v>h</v>
          </cell>
          <cell r="D25">
            <v>185.608</v>
          </cell>
          <cell r="E25">
            <v>54.029000000000003</v>
          </cell>
        </row>
        <row r="26">
          <cell r="A26" t="str">
            <v>E9568</v>
          </cell>
          <cell r="B26" t="str">
            <v>Furadeira de impacto de 12,5 mm - 0,8 kW</v>
          </cell>
          <cell r="C26" t="str">
            <v>h</v>
          </cell>
          <cell r="D26">
            <v>0.1193</v>
          </cell>
          <cell r="E26">
            <v>7.9000000000000001E-2</v>
          </cell>
        </row>
        <row r="27">
          <cell r="A27" t="str">
            <v>E9585</v>
          </cell>
          <cell r="B27" t="str">
            <v>Motoserra com motor a gasolina - 2,3 kW</v>
          </cell>
          <cell r="C27" t="str">
            <v>h</v>
          </cell>
          <cell r="D27">
            <v>23.560300000000002</v>
          </cell>
          <cell r="E27">
            <v>21.114799999999999</v>
          </cell>
        </row>
        <row r="28">
          <cell r="A28" t="str">
            <v>E9605</v>
          </cell>
          <cell r="B28" t="str">
            <v>Caminhão tanque com capacidade de 6.000 l - 136 kW</v>
          </cell>
          <cell r="C28" t="str">
            <v>h</v>
          </cell>
          <cell r="D28">
            <v>140.86109999999999</v>
          </cell>
          <cell r="E28">
            <v>43.01</v>
          </cell>
        </row>
        <row r="29">
          <cell r="A29" t="str">
            <v>E9622</v>
          </cell>
          <cell r="B29" t="str">
            <v>Máquina de bancada universal para corte de chapa - 1,5 kW</v>
          </cell>
          <cell r="C29" t="str">
            <v>h</v>
          </cell>
          <cell r="D29">
            <v>4.5929000000000002</v>
          </cell>
          <cell r="E29">
            <v>2.9125999999999999</v>
          </cell>
        </row>
        <row r="30">
          <cell r="A30" t="str">
            <v>E9623</v>
          </cell>
          <cell r="B30" t="str">
            <v>Máquina de bancada guilhotina - 4 kW</v>
          </cell>
          <cell r="C30" t="str">
            <v>h</v>
          </cell>
          <cell r="D30">
            <v>6.165</v>
          </cell>
          <cell r="E30">
            <v>3.9095</v>
          </cell>
        </row>
        <row r="31">
          <cell r="A31" t="str">
            <v>E9644</v>
          </cell>
          <cell r="B31" t="str">
            <v>Caminhão para pintura a frio com demarcador de faixas - 143 kW</v>
          </cell>
          <cell r="C31" t="str">
            <v>h</v>
          </cell>
          <cell r="D31">
            <v>268.37150000000003</v>
          </cell>
          <cell r="E31">
            <v>126.2302</v>
          </cell>
        </row>
        <row r="32">
          <cell r="A32" t="str">
            <v>E9645</v>
          </cell>
          <cell r="B32" t="str">
            <v>Caminhão aplicador de material termoplástico - 233 kW</v>
          </cell>
          <cell r="C32" t="str">
            <v>h</v>
          </cell>
          <cell r="D32">
            <v>326.47039999999998</v>
          </cell>
          <cell r="E32">
            <v>162.36369999999999</v>
          </cell>
        </row>
        <row r="33">
          <cell r="A33" t="str">
            <v>E9649</v>
          </cell>
          <cell r="B33" t="str">
            <v>Compressor de ar portátil de 197 PCM - 55 kW</v>
          </cell>
          <cell r="C33" t="str">
            <v>h</v>
          </cell>
          <cell r="D33">
            <v>50.929299999999998</v>
          </cell>
          <cell r="E33">
            <v>10.701000000000001</v>
          </cell>
        </row>
        <row r="34">
          <cell r="A34" t="str">
            <v>E9665</v>
          </cell>
          <cell r="B34" t="str">
            <v>Caminhão tanque com capacidade de 8.000 l - 188 kW</v>
          </cell>
          <cell r="C34" t="str">
            <v>h</v>
          </cell>
          <cell r="D34">
            <v>224.77099999999999</v>
          </cell>
          <cell r="E34">
            <v>57.5167</v>
          </cell>
        </row>
        <row r="35">
          <cell r="A35" t="str">
            <v>E9669</v>
          </cell>
          <cell r="B35" t="str">
            <v>Caminhão tanque com capacidade de 8.000 l - 188 kW</v>
          </cell>
          <cell r="C35" t="str">
            <v>h</v>
          </cell>
          <cell r="D35">
            <v>144.08940000000001</v>
          </cell>
          <cell r="E35">
            <v>44.691200000000002</v>
          </cell>
        </row>
        <row r="36">
          <cell r="A36" t="str">
            <v>E9675</v>
          </cell>
          <cell r="B36" t="str">
            <v>Martelete perfurador/rompedor elétrico - 1,5 kW</v>
          </cell>
          <cell r="C36" t="str">
            <v>h</v>
          </cell>
          <cell r="D36">
            <v>0.50490000000000002</v>
          </cell>
          <cell r="E36">
            <v>0.27800000000000002</v>
          </cell>
        </row>
        <row r="37">
          <cell r="A37" t="str">
            <v>E9684</v>
          </cell>
          <cell r="B37" t="str">
            <v>Veículo leve Pick Up 4 x 4 - 147 kW</v>
          </cell>
          <cell r="C37" t="str">
            <v>h</v>
          </cell>
          <cell r="D37">
            <v>125.011</v>
          </cell>
          <cell r="E37">
            <v>32.5961</v>
          </cell>
        </row>
        <row r="38">
          <cell r="A38" t="str">
            <v>E9686</v>
          </cell>
          <cell r="B38" t="str">
            <v>Caminhão carroceria com guindauto com capacidade de 30 t.m - 136 kW</v>
          </cell>
          <cell r="C38" t="str">
            <v>h</v>
          </cell>
          <cell r="D38">
            <v>172.84610000000001</v>
          </cell>
          <cell r="E38">
            <v>71.121899999999997</v>
          </cell>
        </row>
        <row r="39">
          <cell r="A39" t="str">
            <v>E9687</v>
          </cell>
          <cell r="B39" t="str">
            <v>Caminhão carroceria com capacidade de 5 t - 115 kW</v>
          </cell>
          <cell r="C39" t="str">
            <v>h</v>
          </cell>
          <cell r="D39">
            <v>117.2453</v>
          </cell>
          <cell r="E39">
            <v>36.867899999999999</v>
          </cell>
        </row>
        <row r="40">
          <cell r="A40" t="str">
            <v>E9693</v>
          </cell>
          <cell r="B40" t="str">
            <v>Máquina de pintura do sistema Spray - 115 kW</v>
          </cell>
          <cell r="C40" t="str">
            <v>h</v>
          </cell>
          <cell r="D40">
            <v>305.43849999999998</v>
          </cell>
          <cell r="E40">
            <v>156.17349999999999</v>
          </cell>
        </row>
        <row r="45">
          <cell r="A45" t="str">
            <v>MO</v>
          </cell>
        </row>
        <row r="47">
          <cell r="A47" t="str">
            <v>P9801</v>
          </cell>
          <cell r="B47" t="str">
            <v>Ajudante</v>
          </cell>
          <cell r="C47" t="str">
            <v>h</v>
          </cell>
          <cell r="D47">
            <v>17.661799999999999</v>
          </cell>
        </row>
        <row r="48">
          <cell r="A48" t="str">
            <v>P9804</v>
          </cell>
          <cell r="B48" t="str">
            <v>Apontador</v>
          </cell>
          <cell r="C48" t="str">
            <v>mês</v>
          </cell>
          <cell r="D48">
            <v>3495.2658999999999</v>
          </cell>
        </row>
        <row r="49">
          <cell r="A49" t="str">
            <v>P9805</v>
          </cell>
          <cell r="B49" t="str">
            <v>Armador</v>
          </cell>
          <cell r="C49" t="str">
            <v>h</v>
          </cell>
          <cell r="D49">
            <v>22.465199999999999</v>
          </cell>
        </row>
        <row r="50">
          <cell r="A50" t="str">
            <v>P9806</v>
          </cell>
          <cell r="B50" t="str">
            <v>Auxiliar administrativo</v>
          </cell>
          <cell r="C50" t="str">
            <v>mês</v>
          </cell>
          <cell r="D50">
            <v>3892.7011000000002</v>
          </cell>
        </row>
        <row r="51">
          <cell r="A51" t="str">
            <v>P9809</v>
          </cell>
          <cell r="B51" t="str">
            <v>Encarregado administrativo</v>
          </cell>
          <cell r="C51" t="str">
            <v>mês</v>
          </cell>
          <cell r="D51">
            <v>8231.9382000000005</v>
          </cell>
        </row>
        <row r="52">
          <cell r="A52" t="str">
            <v>P9812</v>
          </cell>
          <cell r="B52" t="str">
            <v>Engenheiro</v>
          </cell>
          <cell r="C52" t="str">
            <v>mês</v>
          </cell>
          <cell r="D52">
            <v>22049.2683</v>
          </cell>
        </row>
        <row r="53">
          <cell r="A53" t="str">
            <v>P9819</v>
          </cell>
          <cell r="B53" t="str">
            <v>Engenheiro supervisor</v>
          </cell>
          <cell r="C53" t="str">
            <v>mês</v>
          </cell>
          <cell r="D53">
            <v>22049.2683</v>
          </cell>
        </row>
        <row r="54">
          <cell r="A54" t="str">
            <v>P9815</v>
          </cell>
          <cell r="B54" t="str">
            <v>Jardineiro</v>
          </cell>
          <cell r="C54" t="str">
            <v>h</v>
          </cell>
          <cell r="D54">
            <v>19.6159</v>
          </cell>
        </row>
        <row r="55">
          <cell r="A55" t="str">
            <v>P9821</v>
          </cell>
          <cell r="B55" t="str">
            <v>Pedreiro</v>
          </cell>
          <cell r="C55" t="str">
            <v>h</v>
          </cell>
          <cell r="D55">
            <v>21.489899999999999</v>
          </cell>
        </row>
        <row r="56">
          <cell r="A56" t="str">
            <v>P9822</v>
          </cell>
          <cell r="B56" t="str">
            <v>Pintor</v>
          </cell>
          <cell r="C56" t="str">
            <v>h</v>
          </cell>
          <cell r="D56">
            <v>20.764700000000001</v>
          </cell>
        </row>
        <row r="57">
          <cell r="A57" t="str">
            <v>P9823</v>
          </cell>
          <cell r="B57" t="str">
            <v>Serralheiro</v>
          </cell>
          <cell r="C57" t="str">
            <v>h</v>
          </cell>
          <cell r="D57">
            <v>21.005600000000001</v>
          </cell>
        </row>
        <row r="58">
          <cell r="A58" t="str">
            <v>P9824</v>
          </cell>
          <cell r="B58" t="str">
            <v>Servente</v>
          </cell>
          <cell r="C58" t="str">
            <v>h</v>
          </cell>
          <cell r="D58">
            <v>15.971299999999999</v>
          </cell>
        </row>
        <row r="59">
          <cell r="A59" t="str">
            <v>P9827</v>
          </cell>
          <cell r="B59" t="str">
            <v>Vigia</v>
          </cell>
          <cell r="C59" t="str">
            <v>mês</v>
          </cell>
          <cell r="D59">
            <v>3967.5509000000002</v>
          </cell>
        </row>
        <row r="60">
          <cell r="A60" t="str">
            <v>P9830</v>
          </cell>
          <cell r="B60" t="str">
            <v>Montador</v>
          </cell>
          <cell r="C60" t="str">
            <v>h</v>
          </cell>
          <cell r="D60">
            <v>25.495899999999999</v>
          </cell>
        </row>
        <row r="61">
          <cell r="A61" t="str">
            <v>P9840</v>
          </cell>
          <cell r="B61" t="str">
            <v>Encarregado geral</v>
          </cell>
          <cell r="C61" t="str">
            <v>mês</v>
          </cell>
          <cell r="D61">
            <v>15620.204599999999</v>
          </cell>
        </row>
        <row r="62">
          <cell r="A62" t="str">
            <v>P9842</v>
          </cell>
          <cell r="B62" t="str">
            <v>Faxineiro</v>
          </cell>
          <cell r="C62" t="str">
            <v>mês</v>
          </cell>
          <cell r="D62">
            <v>2933.7597999999998</v>
          </cell>
        </row>
        <row r="63">
          <cell r="A63" t="str">
            <v>P9853</v>
          </cell>
          <cell r="B63" t="str">
            <v>Pré-marcador</v>
          </cell>
          <cell r="C63" t="str">
            <v>h</v>
          </cell>
          <cell r="D63">
            <v>17.523199999999999</v>
          </cell>
        </row>
        <row r="64">
          <cell r="A64" t="str">
            <v>P9864</v>
          </cell>
          <cell r="B64" t="str">
            <v>Engenheiro de segurança do trabalho</v>
          </cell>
          <cell r="C64" t="str">
            <v>mês</v>
          </cell>
          <cell r="D64">
            <v>20457.446899999999</v>
          </cell>
        </row>
        <row r="65">
          <cell r="A65" t="str">
            <v>P9867</v>
          </cell>
          <cell r="B65" t="str">
            <v>Técnico especializado</v>
          </cell>
          <cell r="C65" t="str">
            <v>mês</v>
          </cell>
          <cell r="D65">
            <v>7606.6314000000002</v>
          </cell>
        </row>
        <row r="66">
          <cell r="A66" t="str">
            <v>P9875</v>
          </cell>
          <cell r="B66" t="str">
            <v>Encarregado de turma</v>
          </cell>
          <cell r="C66" t="str">
            <v>mês</v>
          </cell>
          <cell r="D66">
            <v>5615.7172</v>
          </cell>
        </row>
        <row r="67">
          <cell r="A67" t="str">
            <v>P9876</v>
          </cell>
          <cell r="B67" t="str">
            <v>Técnico de segurança do trabalho</v>
          </cell>
          <cell r="C67" t="str">
            <v>mês</v>
          </cell>
          <cell r="D67">
            <v>5583.8675999999996</v>
          </cell>
        </row>
        <row r="68">
          <cell r="A68" t="str">
            <v>P9878</v>
          </cell>
          <cell r="B68" t="str">
            <v>Secretária</v>
          </cell>
          <cell r="C68" t="str">
            <v>mês</v>
          </cell>
          <cell r="D68">
            <v>6198.2614000000003</v>
          </cell>
        </row>
        <row r="69">
          <cell r="A69" t="str">
            <v>P9883</v>
          </cell>
          <cell r="B69" t="str">
            <v>Chefe do setor administrativo</v>
          </cell>
          <cell r="C69" t="str">
            <v>mês</v>
          </cell>
          <cell r="D69">
            <v>8523.2365000000009</v>
          </cell>
        </row>
        <row r="70">
          <cell r="A70" t="str">
            <v>P9896</v>
          </cell>
          <cell r="B70" t="str">
            <v>Porteiro</v>
          </cell>
          <cell r="C70" t="str">
            <v>mês</v>
          </cell>
          <cell r="D70">
            <v>3326.0437999999999</v>
          </cell>
        </row>
        <row r="71">
          <cell r="A71" t="str">
            <v>P9897</v>
          </cell>
          <cell r="B71" t="str">
            <v>Técnico de meio ambiente</v>
          </cell>
          <cell r="C71" t="str">
            <v>mês</v>
          </cell>
          <cell r="D71">
            <v>7482.8073000000004</v>
          </cell>
        </row>
        <row r="72">
          <cell r="A72" t="str">
            <v>P9903</v>
          </cell>
          <cell r="B72" t="str">
            <v>Auxiliar técnico</v>
          </cell>
          <cell r="C72" t="str">
            <v>mês</v>
          </cell>
          <cell r="D72">
            <v>3908.5904</v>
          </cell>
        </row>
        <row r="73">
          <cell r="A73" t="str">
            <v>P9916</v>
          </cell>
          <cell r="B73" t="str">
            <v>Encarregado de conservação rodoviária</v>
          </cell>
          <cell r="C73" t="str">
            <v>mês</v>
          </cell>
          <cell r="D73">
            <v>10432.044599999999</v>
          </cell>
        </row>
        <row r="74">
          <cell r="A74" t="str">
            <v>P9946</v>
          </cell>
          <cell r="B74" t="str">
            <v>Engenheiro Auxuliar</v>
          </cell>
          <cell r="C74" t="str">
            <v>mês</v>
          </cell>
          <cell r="D74">
            <v>17848.172399999999</v>
          </cell>
        </row>
        <row r="75">
          <cell r="A75" t="str">
            <v>P9948</v>
          </cell>
          <cell r="B75" t="str">
            <v>Motorista de veículo leve - mensalista</v>
          </cell>
          <cell r="C75" t="str">
            <v>mês</v>
          </cell>
          <cell r="D75">
            <v>4057.0129999999999</v>
          </cell>
        </row>
        <row r="76">
          <cell r="A76" t="str">
            <v>P9952</v>
          </cell>
          <cell r="B76" t="str">
            <v>Pedreiro - mensalista</v>
          </cell>
          <cell r="C76" t="str">
            <v>mês</v>
          </cell>
          <cell r="D76">
            <v>4001.0504000000001</v>
          </cell>
        </row>
        <row r="77">
          <cell r="A77" t="str">
            <v>P9953</v>
          </cell>
          <cell r="B77" t="str">
            <v>Eletricista - mensalista</v>
          </cell>
          <cell r="C77" t="str">
            <v>mês</v>
          </cell>
          <cell r="D77">
            <v>4100.16</v>
          </cell>
        </row>
        <row r="78">
          <cell r="A78" t="str">
            <v>P9954</v>
          </cell>
          <cell r="B78" t="str">
            <v>Servente - mensalista</v>
          </cell>
          <cell r="C78" t="str">
            <v>mês</v>
          </cell>
          <cell r="D78">
            <v>2970.5162</v>
          </cell>
        </row>
        <row r="79">
          <cell r="A79" t="str">
            <v>P9955</v>
          </cell>
          <cell r="B79" t="str">
            <v>Engenheiro chefe</v>
          </cell>
          <cell r="C79" t="str">
            <v>mês</v>
          </cell>
          <cell r="D79">
            <v>30635.468400000002</v>
          </cell>
        </row>
        <row r="82">
          <cell r="A82" t="str">
            <v>MAT</v>
          </cell>
          <cell r="D82">
            <v>22</v>
          </cell>
        </row>
        <row r="84">
          <cell r="A84" t="str">
            <v>M0004</v>
          </cell>
          <cell r="B84" t="str">
            <v>Aço CA 50</v>
          </cell>
          <cell r="C84" t="str">
            <v>kg</v>
          </cell>
          <cell r="D84">
            <v>3.9045999999999998</v>
          </cell>
        </row>
        <row r="85">
          <cell r="A85" t="str">
            <v>M0008</v>
          </cell>
          <cell r="B85" t="str">
            <v>Detergente</v>
          </cell>
          <cell r="C85" t="str">
            <v>l</v>
          </cell>
          <cell r="D85">
            <v>2.5661</v>
          </cell>
        </row>
        <row r="86">
          <cell r="A86" t="str">
            <v>M0041</v>
          </cell>
          <cell r="B86" t="str">
            <v>Container de 1 TEU com 2 banheiros</v>
          </cell>
          <cell r="C86" t="str">
            <v>un</v>
          </cell>
          <cell r="D86">
            <v>36778.4522</v>
          </cell>
        </row>
        <row r="87">
          <cell r="A87" t="str">
            <v>M0042</v>
          </cell>
          <cell r="B87" t="str">
            <v>Container de 1 TEU com janela</v>
          </cell>
          <cell r="C87" t="str">
            <v>un</v>
          </cell>
          <cell r="D87">
            <v>30158.6522</v>
          </cell>
        </row>
        <row r="88">
          <cell r="A88" t="str">
            <v>M0044</v>
          </cell>
          <cell r="B88" t="str">
            <v>Abrasivo de vidro com granulometria de 250 a 420 microns</v>
          </cell>
          <cell r="C88" t="str">
            <v>kg</v>
          </cell>
          <cell r="D88">
            <v>2.4491999999999998</v>
          </cell>
        </row>
        <row r="89">
          <cell r="A89" t="str">
            <v>M0047</v>
          </cell>
          <cell r="B89" t="str">
            <v>Cone plástico de sinalização - NBR 15.071</v>
          </cell>
          <cell r="C89" t="str">
            <v>un</v>
          </cell>
          <cell r="D89">
            <v>12.9</v>
          </cell>
        </row>
        <row r="90">
          <cell r="A90" t="str">
            <v>M0049</v>
          </cell>
          <cell r="B90" t="str">
            <v>Delimitador de tráfego flexível com duas faixas refletivas com chumbador - D = 20 cm e H = 80 cm</v>
          </cell>
          <cell r="C90" t="str">
            <v>un</v>
          </cell>
          <cell r="D90">
            <v>183</v>
          </cell>
        </row>
        <row r="91">
          <cell r="A91" t="str">
            <v>M0056</v>
          </cell>
          <cell r="B91" t="str">
            <v>Ferramenta de corte para removedora de faixa de sinalização (Smith Cutter)</v>
          </cell>
          <cell r="C91" t="str">
            <v>un</v>
          </cell>
          <cell r="D91">
            <v>5102.1732000000002</v>
          </cell>
        </row>
        <row r="92">
          <cell r="A92" t="str">
            <v>M0057</v>
          </cell>
          <cell r="B92" t="str">
            <v>Container de 1 TEU duplo (6,0 m x 4,88 m) com janela</v>
          </cell>
          <cell r="C92" t="str">
            <v>un</v>
          </cell>
          <cell r="D92">
            <v>43422.324200000003</v>
          </cell>
        </row>
        <row r="93">
          <cell r="A93" t="str">
            <v>M0058</v>
          </cell>
          <cell r="B93" t="str">
            <v>Container de 1 TEU duplo (6,0 m x 4,88 m) com janela e 2 lavabos</v>
          </cell>
          <cell r="C93" t="str">
            <v>un</v>
          </cell>
          <cell r="D93">
            <v>50344.027199999997</v>
          </cell>
        </row>
        <row r="94">
          <cell r="A94" t="str">
            <v>M0059</v>
          </cell>
          <cell r="B94" t="str">
            <v>Container de 1 TEU revestimento térmico (ar condicionado) com janela e 1 banheiro</v>
          </cell>
          <cell r="C94" t="str">
            <v>un</v>
          </cell>
          <cell r="D94">
            <v>32999.148200000003</v>
          </cell>
        </row>
        <row r="95">
          <cell r="A95" t="str">
            <v>M0060</v>
          </cell>
          <cell r="B95" t="str">
            <v>Container 3/4 de 1 TEU com janela</v>
          </cell>
          <cell r="C95" t="str">
            <v>un</v>
          </cell>
          <cell r="D95">
            <v>25143.6522</v>
          </cell>
        </row>
        <row r="96">
          <cell r="A96" t="str">
            <v>M0065</v>
          </cell>
          <cell r="B96" t="str">
            <v>Container 3/4 de 1 TEU com janela e 1 banheiro</v>
          </cell>
          <cell r="C96" t="str">
            <v>un</v>
          </cell>
          <cell r="D96">
            <v>33990.112200000003</v>
          </cell>
        </row>
        <row r="97">
          <cell r="A97" t="str">
            <v>M0065</v>
          </cell>
          <cell r="B97" t="str">
            <v>Container 3/4 de 1 TEU com janela e 1 banheiro</v>
          </cell>
          <cell r="C97" t="str">
            <v>un</v>
          </cell>
          <cell r="D97">
            <v>33990.112200000003</v>
          </cell>
        </row>
        <row r="98">
          <cell r="A98" t="str">
            <v>M0066</v>
          </cell>
          <cell r="B98" t="str">
            <v>Container de 2 TEU revestimento térmico (ar condicionado) com janela e 1 lavabo</v>
          </cell>
          <cell r="C98" t="str">
            <v>un</v>
          </cell>
          <cell r="D98">
            <v>58862.954400000002</v>
          </cell>
        </row>
        <row r="99">
          <cell r="A99" t="str">
            <v>M0075</v>
          </cell>
          <cell r="B99" t="str">
            <v>Arame recozido 18 BWG</v>
          </cell>
          <cell r="C99" t="str">
            <v>kg</v>
          </cell>
          <cell r="D99">
            <v>3.5209999999999999</v>
          </cell>
        </row>
        <row r="100">
          <cell r="A100" t="str">
            <v>M0082</v>
          </cell>
          <cell r="B100" t="str">
            <v>Areia média lavada</v>
          </cell>
          <cell r="C100" t="str">
            <v>m³</v>
          </cell>
          <cell r="D100">
            <v>69.805000000000007</v>
          </cell>
        </row>
        <row r="101">
          <cell r="A101" t="str">
            <v>M0191</v>
          </cell>
          <cell r="B101" t="str">
            <v>Brita 1</v>
          </cell>
          <cell r="C101" t="str">
            <v>m³</v>
          </cell>
          <cell r="D101">
            <v>96.183599999999998</v>
          </cell>
        </row>
        <row r="102">
          <cell r="A102" t="str">
            <v>M0192</v>
          </cell>
          <cell r="B102" t="str">
            <v>Brita 2</v>
          </cell>
          <cell r="C102" t="str">
            <v>m³</v>
          </cell>
          <cell r="D102">
            <v>89.600099999999998</v>
          </cell>
        </row>
        <row r="103">
          <cell r="A103" t="str">
            <v>M0310</v>
          </cell>
          <cell r="B103" t="str">
            <v>Peça de madeira de 2,5 x 7,5 cm</v>
          </cell>
          <cell r="C103" t="str">
            <v>m</v>
          </cell>
          <cell r="D103">
            <v>3.0918999999999999</v>
          </cell>
        </row>
        <row r="104">
          <cell r="A104" t="str">
            <v>M0366</v>
          </cell>
          <cell r="B104" t="str">
            <v>Cantoneira de aço galvanizado ASTM A36</v>
          </cell>
          <cell r="C104" t="str">
            <v>kg</v>
          </cell>
          <cell r="D104">
            <v>9.6494999999999997</v>
          </cell>
        </row>
        <row r="105">
          <cell r="A105" t="str">
            <v>M0412</v>
          </cell>
          <cell r="B105" t="str">
            <v>Chumbador para concreto Tecbolt de 16 mm</v>
          </cell>
          <cell r="C105" t="str">
            <v>un</v>
          </cell>
          <cell r="D105">
            <v>12.2608</v>
          </cell>
        </row>
        <row r="106">
          <cell r="A106" t="str">
            <v>M0424</v>
          </cell>
          <cell r="B106" t="str">
            <v>Cimento Portland CP II - 32</v>
          </cell>
          <cell r="C106" t="str">
            <v>kg</v>
          </cell>
          <cell r="D106">
            <v>0.4708</v>
          </cell>
        </row>
        <row r="107">
          <cell r="A107" t="str">
            <v>M0429</v>
          </cell>
          <cell r="B107" t="str">
            <v>Perfil de alumínio L421 de 33 x 40 mm</v>
          </cell>
          <cell r="C107" t="str">
            <v>m</v>
          </cell>
          <cell r="D107">
            <v>10.190200000000001</v>
          </cell>
        </row>
        <row r="108">
          <cell r="A108" t="str">
            <v>M0767</v>
          </cell>
          <cell r="B108" t="str">
            <v>Sinalizador a LED com bateria</v>
          </cell>
          <cell r="C108" t="str">
            <v>un</v>
          </cell>
          <cell r="D108">
            <v>270.41379999999998</v>
          </cell>
        </row>
        <row r="109">
          <cell r="A109" t="str">
            <v>M0771</v>
          </cell>
          <cell r="B109" t="str">
            <v>Cavalete em polietileno zebrado com faixa refletiva</v>
          </cell>
          <cell r="C109" t="str">
            <v>un</v>
          </cell>
          <cell r="D109">
            <v>277.5</v>
          </cell>
        </row>
        <row r="110">
          <cell r="A110" t="str">
            <v>M0773</v>
          </cell>
          <cell r="B110" t="str">
            <v>Perfil de alumínio L463</v>
          </cell>
          <cell r="C110" t="str">
            <v>m</v>
          </cell>
          <cell r="D110">
            <v>20.0166</v>
          </cell>
        </row>
        <row r="111">
          <cell r="A111" t="str">
            <v>M0787</v>
          </cell>
          <cell r="B111" t="str">
            <v>Suporte em aço carbono galvanizado perfil "C"</v>
          </cell>
          <cell r="C111" t="str">
            <v>kg</v>
          </cell>
          <cell r="D111">
            <v>14.207000000000001</v>
          </cell>
        </row>
        <row r="112">
          <cell r="A112" t="str">
            <v>M0789</v>
          </cell>
          <cell r="B112" t="str">
            <v>Conjunto de cantoneiras e parafusos para fixação de placas</v>
          </cell>
          <cell r="C112" t="str">
            <v>kg</v>
          </cell>
          <cell r="D112">
            <v>6.1215000000000002</v>
          </cell>
        </row>
        <row r="113">
          <cell r="A113" t="str">
            <v>M0796</v>
          </cell>
          <cell r="B113" t="str">
            <v>Semi-pórtico metálico para vão de 8,3 m e vento de 35 m/s</v>
          </cell>
          <cell r="C113" t="str">
            <v>un</v>
          </cell>
          <cell r="D113">
            <v>19882.3766</v>
          </cell>
        </row>
        <row r="114">
          <cell r="A114" t="str">
            <v>M0805</v>
          </cell>
          <cell r="B114" t="str">
            <v>Semi-pórtico duplo metálico para vão de 2 x 8,3 m e vento de 35 m/s</v>
          </cell>
          <cell r="C114" t="str">
            <v>un</v>
          </cell>
          <cell r="D114">
            <v>33327.255299999997</v>
          </cell>
        </row>
        <row r="115">
          <cell r="A115" t="str">
            <v>M0945</v>
          </cell>
          <cell r="B115" t="str">
            <v>Parafuso com porca e arruela de pressão - D = 1/4"</v>
          </cell>
          <cell r="C115" t="str">
            <v>cj</v>
          </cell>
          <cell r="D115">
            <v>0.33779999999999999</v>
          </cell>
        </row>
        <row r="116">
          <cell r="A116" t="str">
            <v>M0947</v>
          </cell>
          <cell r="B116" t="str">
            <v>Parafuso com porca e arruela de pressão - D = 10 mm</v>
          </cell>
          <cell r="C116" t="str">
            <v>cj</v>
          </cell>
          <cell r="D116">
            <v>0.81769999999999998</v>
          </cell>
        </row>
        <row r="117">
          <cell r="A117" t="str">
            <v>M1097</v>
          </cell>
          <cell r="B117" t="str">
            <v>Pedra de mão</v>
          </cell>
          <cell r="C117" t="str">
            <v>m³</v>
          </cell>
          <cell r="D117">
            <v>78.95</v>
          </cell>
        </row>
        <row r="118">
          <cell r="A118" t="str">
            <v>M1210</v>
          </cell>
          <cell r="B118" t="str">
            <v>Pórtico metálico para vão de 15,9 m e vento de 35 m/s</v>
          </cell>
          <cell r="C118" t="str">
            <v>un</v>
          </cell>
          <cell r="D118">
            <v>33098.124900000003</v>
          </cell>
        </row>
        <row r="119">
          <cell r="A119" t="str">
            <v>M1260</v>
          </cell>
          <cell r="B119" t="str">
            <v>Tacha refletiva metálica monodirecional com um pino</v>
          </cell>
          <cell r="C119" t="str">
            <v>un</v>
          </cell>
          <cell r="D119">
            <v>21.480899999999998</v>
          </cell>
        </row>
        <row r="120">
          <cell r="A120" t="str">
            <v>M1367</v>
          </cell>
          <cell r="B120" t="str">
            <v>Chapa de aço galvanizado</v>
          </cell>
          <cell r="C120" t="str">
            <v>kg</v>
          </cell>
          <cell r="D120">
            <v>6.5038999999999998</v>
          </cell>
        </row>
        <row r="121">
          <cell r="A121" t="str">
            <v>M1566</v>
          </cell>
          <cell r="B121" t="str">
            <v>Tacha refletiva metálica bidirecional com um pino</v>
          </cell>
          <cell r="C121" t="str">
            <v>un</v>
          </cell>
          <cell r="D121">
            <v>24.0947</v>
          </cell>
        </row>
        <row r="122">
          <cell r="A122" t="str">
            <v>M1578</v>
          </cell>
          <cell r="B122" t="str">
            <v>Plástico a frio para estrutura</v>
          </cell>
          <cell r="C122" t="str">
            <v>kg</v>
          </cell>
          <cell r="D122">
            <v>31.365600000000001</v>
          </cell>
        </row>
        <row r="123">
          <cell r="A123" t="str">
            <v>M1585</v>
          </cell>
          <cell r="B123" t="str">
            <v>Massa termoplástica para aplicação em alto relevo</v>
          </cell>
          <cell r="C123" t="str">
            <v>kg</v>
          </cell>
          <cell r="D123">
            <v>10.158799999999999</v>
          </cell>
        </row>
        <row r="124">
          <cell r="A124" t="str">
            <v>M1624</v>
          </cell>
          <cell r="B124" t="str">
            <v>Suporte polimérico ecológico maciço para placa de sinalização - seção quadrada de 8 cm</v>
          </cell>
          <cell r="C124" t="str">
            <v>m</v>
          </cell>
          <cell r="D124">
            <v>118.66</v>
          </cell>
        </row>
        <row r="125">
          <cell r="A125" t="str">
            <v>M1790</v>
          </cell>
          <cell r="B125" t="str">
            <v>Gás GLP</v>
          </cell>
          <cell r="C125" t="str">
            <v>kg</v>
          </cell>
          <cell r="D125">
            <v>5</v>
          </cell>
        </row>
        <row r="126">
          <cell r="A126" t="str">
            <v>M1968</v>
          </cell>
          <cell r="B126" t="str">
            <v>Defensa metálica semi-maleável simples</v>
          </cell>
          <cell r="C126" t="str">
            <v>un</v>
          </cell>
          <cell r="D126">
            <v>832</v>
          </cell>
        </row>
        <row r="127">
          <cell r="A127" t="str">
            <v>M1971</v>
          </cell>
          <cell r="B127" t="str">
            <v>Módulo de transição de defensa metálica para barreira New Jersey</v>
          </cell>
          <cell r="C127" t="str">
            <v>un</v>
          </cell>
          <cell r="D127">
            <v>3985</v>
          </cell>
        </row>
        <row r="128">
          <cell r="A128" t="str">
            <v>M1976</v>
          </cell>
          <cell r="B128" t="str">
            <v>Terminal aéreo de defensa metálica (tipo A - NBR 6.971)</v>
          </cell>
          <cell r="C128" t="str">
            <v>un</v>
          </cell>
          <cell r="D128">
            <v>226.5</v>
          </cell>
        </row>
        <row r="129">
          <cell r="A129" t="str">
            <v>M2027</v>
          </cell>
          <cell r="B129" t="str">
            <v>Tinta refletiva acrílica</v>
          </cell>
          <cell r="C129" t="str">
            <v>l</v>
          </cell>
          <cell r="D129">
            <v>25.127700000000001</v>
          </cell>
        </row>
        <row r="130">
          <cell r="A130" t="str">
            <v>M2034</v>
          </cell>
          <cell r="B130" t="str">
            <v>Solvente para tinta à base de resina acrílica</v>
          </cell>
          <cell r="C130" t="str">
            <v>l</v>
          </cell>
          <cell r="D130">
            <v>6.3691000000000004</v>
          </cell>
        </row>
        <row r="131">
          <cell r="A131" t="str">
            <v>M2036</v>
          </cell>
          <cell r="B131" t="str">
            <v>Tinta à base de resina acrílica emulsão em água</v>
          </cell>
          <cell r="C131" t="str">
            <v>l</v>
          </cell>
          <cell r="D131">
            <v>15.992800000000001</v>
          </cell>
        </row>
        <row r="132">
          <cell r="A132" t="str">
            <v>M2037</v>
          </cell>
          <cell r="B132" t="str">
            <v>Microesferas de vidro refletiva tipo I-B</v>
          </cell>
          <cell r="C132" t="str">
            <v>kg</v>
          </cell>
          <cell r="D132">
            <v>6.5008999999999997</v>
          </cell>
        </row>
        <row r="133">
          <cell r="A133" t="str">
            <v>M2038</v>
          </cell>
          <cell r="B133" t="str">
            <v>Microesferas de vidro refletiva tipo II-A</v>
          </cell>
          <cell r="C133" t="str">
            <v>kg</v>
          </cell>
          <cell r="D133">
            <v>5.9640000000000004</v>
          </cell>
        </row>
        <row r="134">
          <cell r="A134" t="str">
            <v>M2039</v>
          </cell>
          <cell r="B134" t="str">
            <v>Massa termoplástica para extrusão</v>
          </cell>
          <cell r="C134" t="str">
            <v>kg</v>
          </cell>
          <cell r="D134">
            <v>10.095499999999999</v>
          </cell>
        </row>
        <row r="135">
          <cell r="A135" t="str">
            <v>M2040</v>
          </cell>
          <cell r="B135" t="str">
            <v>Massa termoplástica para aspersão</v>
          </cell>
          <cell r="C135" t="str">
            <v>kg</v>
          </cell>
          <cell r="D135">
            <v>10.0854</v>
          </cell>
        </row>
        <row r="136">
          <cell r="A136" t="str">
            <v>M2041</v>
          </cell>
          <cell r="B136" t="str">
            <v>Cola poliester</v>
          </cell>
          <cell r="C136" t="str">
            <v>kg</v>
          </cell>
          <cell r="D136">
            <v>17.2</v>
          </cell>
        </row>
        <row r="137">
          <cell r="A137" t="str">
            <v>M2044</v>
          </cell>
          <cell r="B137" t="str">
            <v>Tinta para pré-marcação</v>
          </cell>
          <cell r="C137" t="str">
            <v>l</v>
          </cell>
          <cell r="D137">
            <v>18.2</v>
          </cell>
        </row>
        <row r="138">
          <cell r="A138" t="str">
            <v>M2045</v>
          </cell>
          <cell r="B138" t="str">
            <v>Microesferas de vidro refletiva tipo II-C</v>
          </cell>
          <cell r="C138" t="str">
            <v>kg</v>
          </cell>
          <cell r="D138">
            <v>7.6845999999999997</v>
          </cell>
        </row>
        <row r="139">
          <cell r="A139" t="str">
            <v>M2083</v>
          </cell>
          <cell r="B139" t="str">
            <v>Tacha refletiva monodirecional</v>
          </cell>
          <cell r="C139" t="str">
            <v>un</v>
          </cell>
          <cell r="D139">
            <v>10.7928</v>
          </cell>
        </row>
        <row r="140">
          <cell r="A140" t="str">
            <v>M2084</v>
          </cell>
          <cell r="B140" t="str">
            <v>Tacha refletiva bidirecional</v>
          </cell>
          <cell r="C140" t="str">
            <v>un</v>
          </cell>
          <cell r="D140">
            <v>11.965</v>
          </cell>
        </row>
        <row r="141">
          <cell r="A141" t="str">
            <v>M2388</v>
          </cell>
          <cell r="B141" t="str">
            <v>Broca de widia de 5/8"</v>
          </cell>
          <cell r="C141" t="str">
            <v>un</v>
          </cell>
          <cell r="D141">
            <v>32.139699999999998</v>
          </cell>
        </row>
        <row r="142">
          <cell r="A142" t="str">
            <v>M2979</v>
          </cell>
          <cell r="B142" t="str">
            <v>Chumbador em aço CA 25</v>
          </cell>
          <cell r="C142" t="str">
            <v>kg</v>
          </cell>
          <cell r="D142">
            <v>4.1608999999999998</v>
          </cell>
        </row>
        <row r="143">
          <cell r="A143" t="str">
            <v>M3126</v>
          </cell>
          <cell r="B143" t="str">
            <v>Barra de aço galvanizado</v>
          </cell>
          <cell r="C143" t="str">
            <v>kg</v>
          </cell>
          <cell r="D143">
            <v>4.5698999999999996</v>
          </cell>
        </row>
        <row r="144">
          <cell r="A144" t="str">
            <v>M3153</v>
          </cell>
          <cell r="B144" t="str">
            <v>Tinta poliester em pó</v>
          </cell>
          <cell r="C144" t="str">
            <v>kg</v>
          </cell>
          <cell r="D144">
            <v>31.825500000000002</v>
          </cell>
        </row>
        <row r="145">
          <cell r="A145" t="str">
            <v>M3231</v>
          </cell>
          <cell r="B145" t="str">
            <v>Chapa de alumínio composto (ACM) - E = 3 mm</v>
          </cell>
          <cell r="C145" t="str">
            <v>m²</v>
          </cell>
          <cell r="D145">
            <v>62.538200000000003</v>
          </cell>
        </row>
        <row r="146">
          <cell r="A146" t="str">
            <v>M3233</v>
          </cell>
          <cell r="B146" t="str">
            <v>Fita adesiva estrutural dupla-face de 25 x 2 mm</v>
          </cell>
          <cell r="C146" t="str">
            <v>m</v>
          </cell>
          <cell r="D146">
            <v>5.992</v>
          </cell>
        </row>
        <row r="147">
          <cell r="A147" t="str">
            <v>M3235</v>
          </cell>
          <cell r="B147" t="str">
            <v>Película retrorrefletiva tipo I</v>
          </cell>
          <cell r="C147" t="str">
            <v>m²</v>
          </cell>
          <cell r="D147">
            <v>82.267300000000006</v>
          </cell>
        </row>
        <row r="148">
          <cell r="A148" t="str">
            <v>M3236</v>
          </cell>
          <cell r="B148" t="str">
            <v>Película retrorrefletiva tipo III + SI</v>
          </cell>
          <cell r="C148" t="str">
            <v>m²</v>
          </cell>
          <cell r="D148">
            <v>642.12149999999997</v>
          </cell>
        </row>
        <row r="149">
          <cell r="A149" t="str">
            <v>M3237</v>
          </cell>
          <cell r="B149" t="str">
            <v>Película retrorrefletiva tipo III</v>
          </cell>
          <cell r="C149" t="str">
            <v>m²</v>
          </cell>
          <cell r="D149">
            <v>134.66749999999999</v>
          </cell>
        </row>
        <row r="150">
          <cell r="A150" t="str">
            <v>M3238</v>
          </cell>
          <cell r="B150" t="str">
            <v>Película retrorrefletiva tipo IV</v>
          </cell>
          <cell r="C150" t="str">
            <v>m²</v>
          </cell>
          <cell r="D150">
            <v>71.692800000000005</v>
          </cell>
        </row>
        <row r="151">
          <cell r="A151" t="str">
            <v>M3239</v>
          </cell>
          <cell r="B151" t="str">
            <v>Película retrorrefletiva tipo X</v>
          </cell>
          <cell r="C151" t="str">
            <v>m²</v>
          </cell>
          <cell r="D151">
            <v>438.52080000000001</v>
          </cell>
        </row>
        <row r="152">
          <cell r="A152" t="str">
            <v>M3245</v>
          </cell>
          <cell r="B152" t="str">
            <v>Plástico a frio spray por aspersão</v>
          </cell>
          <cell r="C152" t="str">
            <v>kg</v>
          </cell>
          <cell r="D152">
            <v>23.883800000000001</v>
          </cell>
        </row>
        <row r="153">
          <cell r="A153" t="str">
            <v>M5000</v>
          </cell>
          <cell r="B153" t="str">
            <v>Tacha refletiva monodirecional - refletivo tipo II</v>
          </cell>
          <cell r="C153" t="str">
            <v>un</v>
          </cell>
          <cell r="D153">
            <v>17.1235</v>
          </cell>
        </row>
        <row r="154">
          <cell r="A154" t="str">
            <v>M5001</v>
          </cell>
          <cell r="B154" t="str">
            <v>Tacha refletiva bidirecional - refletivo tipo II</v>
          </cell>
          <cell r="C154" t="str">
            <v>un</v>
          </cell>
          <cell r="D154">
            <v>14.340999999999999</v>
          </cell>
        </row>
        <row r="155">
          <cell r="A155" t="str">
            <v>M5002</v>
          </cell>
          <cell r="B155" t="str">
            <v>Suporte metálico com braço projetado - Área de Exposição até 4.50 m2</v>
          </cell>
          <cell r="C155" t="str">
            <v>un</v>
          </cell>
          <cell r="D155">
            <v>10277.0298</v>
          </cell>
        </row>
        <row r="156">
          <cell r="A156" t="str">
            <v>M5003</v>
          </cell>
          <cell r="B156" t="str">
            <v>Dispositivo Refletivo para defensas</v>
          </cell>
          <cell r="C156" t="str">
            <v>un</v>
          </cell>
          <cell r="D156">
            <v>22.309699999999999</v>
          </cell>
        </row>
        <row r="157">
          <cell r="A157" t="str">
            <v>M5004</v>
          </cell>
          <cell r="B157" t="str">
            <v xml:space="preserve"> Painel de Delineamento Refletivo para defensa</v>
          </cell>
          <cell r="C157" t="str">
            <v>un</v>
          </cell>
          <cell r="D157">
            <v>64.706699999999998</v>
          </cell>
        </row>
        <row r="158">
          <cell r="A158" t="str">
            <v>M5005</v>
          </cell>
          <cell r="B158" t="str">
            <v>Diárias</v>
          </cell>
          <cell r="C158" t="str">
            <v>dia</v>
          </cell>
          <cell r="D158">
            <v>177</v>
          </cell>
        </row>
        <row r="159">
          <cell r="A159" t="str">
            <v>M5006</v>
          </cell>
          <cell r="B159" t="str">
            <v>Peça de madeira aparelhada *7,5 X 7,5* cm Macaranduba, Angelim ou equivalente (código SINAPI  20209)</v>
          </cell>
          <cell r="C159" t="str">
            <v>m</v>
          </cell>
          <cell r="D159">
            <v>8.76</v>
          </cell>
        </row>
        <row r="160">
          <cell r="A160" t="str">
            <v>M5007</v>
          </cell>
          <cell r="B160" t="str">
            <v>Sarrafo de madeira nao aparelhada *2,5 x 10 cm, Macaranduba, Angelim ou equivalente  (código SINAPI  4460)</v>
          </cell>
          <cell r="C160" t="str">
            <v>m</v>
          </cell>
          <cell r="D160">
            <v>4.68</v>
          </cell>
        </row>
        <row r="161">
          <cell r="A161" t="str">
            <v>M5008</v>
          </cell>
          <cell r="B161" t="str">
            <v>Tacha refletiva metálica com um pino - monodirecional - refletivo tipo III</v>
          </cell>
          <cell r="C161" t="str">
            <v>un</v>
          </cell>
          <cell r="D161">
            <v>26.850999999999999</v>
          </cell>
        </row>
        <row r="162">
          <cell r="A162" t="str">
            <v>M5009</v>
          </cell>
          <cell r="B162" t="str">
            <v>Tacha refletiva metálica com um pino - bidirecional - refletivo tipo III</v>
          </cell>
          <cell r="C162" t="str">
            <v>un</v>
          </cell>
          <cell r="D162">
            <v>29.8902</v>
          </cell>
        </row>
        <row r="163">
          <cell r="A163" t="str">
            <v>M5011</v>
          </cell>
          <cell r="B163" t="str">
            <v xml:space="preserve">Tacha refletiva monodirecional - refletivo tipo III </v>
          </cell>
          <cell r="C163" t="str">
            <v>un</v>
          </cell>
          <cell r="D163">
            <v>13.456200000000001</v>
          </cell>
        </row>
        <row r="164">
          <cell r="A164" t="str">
            <v>M5010</v>
          </cell>
          <cell r="B164" t="str">
            <v xml:space="preserve">Tacha refletiva bidirecional - refletivo tipo III </v>
          </cell>
          <cell r="C164" t="str">
            <v>un</v>
          </cell>
          <cell r="D164">
            <v>17.070499999999999</v>
          </cell>
        </row>
        <row r="165">
          <cell r="A165" t="str">
            <v>M5012</v>
          </cell>
          <cell r="B165" t="str">
            <v>Película retrorrefletiva tipo X + SI</v>
          </cell>
          <cell r="C165" t="str">
            <v>un</v>
          </cell>
          <cell r="D165">
            <v>201.96539999999999</v>
          </cell>
        </row>
        <row r="166">
          <cell r="A166" t="str">
            <v>M5013</v>
          </cell>
          <cell r="B166" t="str">
            <v>Dispositivo de contenção longitudinal, certificado segundo a ABNT NBR 15486:2016, tipo defensa metálica simples que contenha veículos de até 38.000 kg - espaço de trabalho de no máximo 1,3 m - ASI ≤ 1</v>
          </cell>
          <cell r="C166" t="str">
            <v>m</v>
          </cell>
          <cell r="D166">
            <v>570.45000000000005</v>
          </cell>
        </row>
        <row r="167">
          <cell r="A167" t="str">
            <v>M5016</v>
          </cell>
          <cell r="B167" t="str">
            <v>Dispositivo de contenção longitudinal, certificado segundo a ABNT NBR 15486:2016, tipo defensa metálica simples que contenha veículos de até 13.000 kg - espaço de trabalho de no máximo 0,8 m - ASI ≤ 1</v>
          </cell>
          <cell r="C167" t="str">
            <v>m</v>
          </cell>
          <cell r="D167">
            <v>277.82</v>
          </cell>
        </row>
        <row r="168">
          <cell r="A168" t="str">
            <v>M5018</v>
          </cell>
          <cell r="B168" t="str">
            <v>Dispositivo de contenção longitudinal, certificado segundo a ABNT NBR 15486:2016, tipo defensa metálica simples que contenha veículos de até 1.500 kg - espaço de trabalho de no máximo 0,8 m - ASI ≤ 1</v>
          </cell>
          <cell r="C168" t="str">
            <v>m</v>
          </cell>
          <cell r="D168">
            <v>169.94</v>
          </cell>
        </row>
        <row r="169">
          <cell r="A169" t="str">
            <v>M5019</v>
          </cell>
          <cell r="B169" t="str">
            <v>Terminal absorvedor de energia, certificado segundo a ABNT NBR 15.486:2016, especificado conforme NCHRP 350 nível de ensaio 2 (70 km/h) ou EN 1317 nível de ensaio 2 (80 km/h)</v>
          </cell>
          <cell r="C169" t="str">
            <v>und.</v>
          </cell>
          <cell r="D169">
            <v>6205.61</v>
          </cell>
        </row>
        <row r="170">
          <cell r="A170" t="str">
            <v>M5020</v>
          </cell>
          <cell r="B170" t="str">
            <v>Terminal absorvedor de energia, certificado segundo a ABNT NBR 15.486:2016, especificado conforme NCHRP 350 nível de ensaio 3 (100 km/h) ou EN 1317 nível de ensaio 3 (100 km/h)</v>
          </cell>
          <cell r="C170" t="str">
            <v>und.</v>
          </cell>
          <cell r="D170">
            <v>7160.32</v>
          </cell>
        </row>
        <row r="171">
          <cell r="A171" t="str">
            <v>M5021</v>
          </cell>
          <cell r="B171" t="str">
            <v>Dispositivo atenuador de impacto, certificado segundo a ABNT NBR 15.486:2016, especificado conforme NCHRP 350 nível de ensaio 2 (70 km/h) ou EN 1317 nível de ensaio 2 (80 km/h)</v>
          </cell>
          <cell r="C171" t="str">
            <v>und.</v>
          </cell>
          <cell r="D171">
            <v>37128.629999999997</v>
          </cell>
        </row>
        <row r="172">
          <cell r="A172" t="str">
            <v>M5022</v>
          </cell>
          <cell r="B172" t="str">
            <v>Dispositivo atenuado de impacto, certificado segundo a ABNT NBR 15.486:2016, especificado conforme NCHRP 350 nível de ensaio 3 (100 km/h) ou EN 1317 nível de ensaio 3 (100 km/h)</v>
          </cell>
          <cell r="C172" t="str">
            <v>und.</v>
          </cell>
          <cell r="D172">
            <v>53358.69</v>
          </cell>
        </row>
        <row r="173">
          <cell r="A173" t="str">
            <v>M5023</v>
          </cell>
          <cell r="B173" t="str">
            <v>Cone Sinalização  75cm , NBR  NBR 15071 Flexivel 2 Faixas Refletivas tipo VIII NBR 16644</v>
          </cell>
          <cell r="C173" t="str">
            <v>und.</v>
          </cell>
          <cell r="D173">
            <v>84.384</v>
          </cell>
        </row>
        <row r="174">
          <cell r="A174" t="str">
            <v>M5024</v>
          </cell>
          <cell r="B174" t="str">
            <v>Colete de proteção de alta visibilidade NBR 15292 (71cm altura x 64cm largura)</v>
          </cell>
          <cell r="C174" t="str">
            <v>und.</v>
          </cell>
          <cell r="D174">
            <v>44.13</v>
          </cell>
        </row>
        <row r="175">
          <cell r="A175" t="str">
            <v>M5025</v>
          </cell>
          <cell r="B175" t="str">
            <v>Película retrorrefletiva tipo III + SI</v>
          </cell>
          <cell r="C175" t="str">
            <v>un</v>
          </cell>
          <cell r="D175">
            <v>105.2337</v>
          </cell>
        </row>
        <row r="186">
          <cell r="A186" t="str">
            <v>SERV</v>
          </cell>
        </row>
        <row r="188">
          <cell r="A188">
            <v>5914333</v>
          </cell>
          <cell r="B188" t="str">
            <v>Caminhão carroceria de 15 t</v>
          </cell>
          <cell r="C188" t="str">
            <v>t</v>
          </cell>
          <cell r="D188">
            <v>18.45</v>
          </cell>
        </row>
        <row r="189">
          <cell r="A189">
            <v>5914344</v>
          </cell>
          <cell r="B189" t="str">
            <v>Caminhão basculante de 6 m³</v>
          </cell>
          <cell r="C189" t="str">
            <v>tkm</v>
          </cell>
          <cell r="D189">
            <v>0.63</v>
          </cell>
        </row>
        <row r="190">
          <cell r="A190">
            <v>5914389</v>
          </cell>
          <cell r="B190" t="str">
            <v>Caminhão basculante de 10 m³</v>
          </cell>
          <cell r="C190" t="str">
            <v>tkm</v>
          </cell>
          <cell r="D190">
            <v>0.47</v>
          </cell>
        </row>
        <row r="191">
          <cell r="A191">
            <v>5914479</v>
          </cell>
          <cell r="B191" t="str">
            <v xml:space="preserve">Caminhão carroceria de 15 t </v>
          </cell>
          <cell r="C191" t="str">
            <v>tkm</v>
          </cell>
          <cell r="D191">
            <v>0.47</v>
          </cell>
        </row>
        <row r="192">
          <cell r="A192">
            <v>5914614</v>
          </cell>
          <cell r="B192" t="str">
            <v xml:space="preserve">Carroceria de com guindauto capacidade 30 t.m </v>
          </cell>
          <cell r="C192" t="str">
            <v>tkm</v>
          </cell>
          <cell r="D192">
            <v>0.99</v>
          </cell>
        </row>
        <row r="193">
          <cell r="A193">
            <v>5914647</v>
          </cell>
          <cell r="B193" t="str">
            <v>Caminhão basculante de 10 m³</v>
          </cell>
          <cell r="C193" t="str">
            <v>t</v>
          </cell>
          <cell r="D193">
            <v>1.02</v>
          </cell>
        </row>
        <row r="194">
          <cell r="A194">
            <v>5914655</v>
          </cell>
          <cell r="B194" t="str">
            <v>Caminhão carroceria de 15 t</v>
          </cell>
          <cell r="C194" t="str">
            <v>t</v>
          </cell>
          <cell r="D194">
            <v>22.78</v>
          </cell>
        </row>
        <row r="195">
          <cell r="A195">
            <v>5915324</v>
          </cell>
          <cell r="B195" t="str">
            <v>Caminhão carroceria de 5 t</v>
          </cell>
          <cell r="C195" t="str">
            <v>tkm</v>
          </cell>
          <cell r="D195">
            <v>0.94</v>
          </cell>
        </row>
        <row r="196">
          <cell r="A196">
            <v>5915474</v>
          </cell>
          <cell r="B196" t="str">
            <v>Caminhão carroceria de 5 t</v>
          </cell>
          <cell r="C196" t="str">
            <v>t</v>
          </cell>
          <cell r="D196">
            <v>19.41</v>
          </cell>
        </row>
        <row r="197">
          <cell r="A197">
            <v>5915476</v>
          </cell>
          <cell r="B197" t="str">
            <v xml:space="preserve">Caminhão basculante de 6 m³ </v>
          </cell>
          <cell r="C197" t="str">
            <v>t</v>
          </cell>
          <cell r="D197">
            <v>49.69</v>
          </cell>
        </row>
        <row r="198">
          <cell r="A198" t="str">
            <v>Auxiliares</v>
          </cell>
        </row>
        <row r="199">
          <cell r="A199">
            <v>5212552</v>
          </cell>
          <cell r="B199" t="str">
            <v>Pintura eletrostática a pó com tinta poliester em chapa de aço</v>
          </cell>
          <cell r="C199" t="str">
            <v>m²</v>
          </cell>
          <cell r="D199">
            <v>12.44</v>
          </cell>
        </row>
        <row r="200">
          <cell r="A200" t="str">
            <v>SVCPU6</v>
          </cell>
          <cell r="B200" t="str">
            <v>Confecção de placa em alumínio composto de 3 mm,  com película petrorrefletiva tipo III + SI</v>
          </cell>
          <cell r="C200" t="str">
            <v>m²</v>
          </cell>
          <cell r="D200">
            <v>745.8</v>
          </cell>
        </row>
        <row r="201">
          <cell r="A201" t="str">
            <v>SVCPU7</v>
          </cell>
          <cell r="B201" t="str">
            <v>Confecção de placa em alumínio composto de 3 mm, modulada, aérea, com película petrorrefletiva tipo X + X</v>
          </cell>
          <cell r="C201" t="str">
            <v>m²</v>
          </cell>
          <cell r="D201">
            <v>819.75</v>
          </cell>
        </row>
        <row r="202">
          <cell r="A202" t="str">
            <v>SVCPU9</v>
          </cell>
          <cell r="B202" t="str">
            <v>Confecção de placa em aço nº 16 galvanizado, com película retrorrefletiva tipo X + X</v>
          </cell>
          <cell r="C202" t="str">
            <v>m²</v>
          </cell>
          <cell r="D202">
            <v>742.28</v>
          </cell>
        </row>
        <row r="203">
          <cell r="A203" t="str">
            <v>SVCPU10</v>
          </cell>
          <cell r="B203" t="str">
            <v>Confecção de placa em alumínio composto de 3 mm, modulada, com película petrorrefletiva tipo III + SI</v>
          </cell>
          <cell r="C203" t="str">
            <v>m²</v>
          </cell>
          <cell r="D203">
            <v>847.94</v>
          </cell>
        </row>
        <row r="204">
          <cell r="A204" t="str">
            <v>SVCPU8</v>
          </cell>
          <cell r="B204" t="str">
            <v>Elementos de madeira para sinalização - cavaletes</v>
          </cell>
          <cell r="C204" t="str">
            <v>und</v>
          </cell>
          <cell r="D204">
            <v>43.73</v>
          </cell>
        </row>
        <row r="205">
          <cell r="A205">
            <v>5213415</v>
          </cell>
          <cell r="B205" t="str">
            <v>Confecção de placa em aço nº 16 galvanizado, com película retrorrefletiva tipo III + SI</v>
          </cell>
          <cell r="C205" t="str">
            <v>m²</v>
          </cell>
          <cell r="D205">
            <v>769.37</v>
          </cell>
        </row>
        <row r="206">
          <cell r="A206">
            <v>5213418</v>
          </cell>
          <cell r="B206" t="str">
            <v>Confecção de placa em aço nº 16 galvanizado, com película retrorrefletiva tipo III + III</v>
          </cell>
          <cell r="C206" t="str">
            <v>m²</v>
          </cell>
          <cell r="D206">
            <v>316.83999999999997</v>
          </cell>
        </row>
        <row r="207">
          <cell r="A207">
            <v>4805750</v>
          </cell>
          <cell r="B207" t="str">
            <v>Escavação manual em material de 1ª categoria</v>
          </cell>
          <cell r="C207" t="str">
            <v>m³</v>
          </cell>
          <cell r="D207">
            <v>34.03</v>
          </cell>
        </row>
        <row r="208">
          <cell r="A208">
            <v>3807864</v>
          </cell>
          <cell r="B208" t="str">
            <v>Chumbador para concreto D = 16 mm tipo tecbolt - fornecimento e instalação</v>
          </cell>
          <cell r="C208" t="str">
            <v>un</v>
          </cell>
          <cell r="D208">
            <v>15.17</v>
          </cell>
        </row>
        <row r="209">
          <cell r="A209">
            <v>1106165</v>
          </cell>
          <cell r="B209" t="str">
            <v>Concreto ciclópico fck = 20 MPa - confecção em betoneira e lançamento manual - areia, brita e pedra de mão comerciais</v>
          </cell>
          <cell r="C209" t="str">
            <v>m³</v>
          </cell>
          <cell r="D209">
            <v>413.85</v>
          </cell>
        </row>
        <row r="210">
          <cell r="A210">
            <v>1107892</v>
          </cell>
          <cell r="B210" t="str">
            <v>Concreto fck = 20 MPa - confecção em betoneira e lançamento manual - areia e brita comerciais</v>
          </cell>
          <cell r="C210" t="str">
            <v>m³</v>
          </cell>
          <cell r="D210">
            <v>430.93</v>
          </cell>
        </row>
        <row r="211">
          <cell r="A211">
            <v>1107896</v>
          </cell>
          <cell r="B211" t="str">
            <v>Concreto fck = 25 MPa - confecção em betoneira e lançamento manual - areia e brita comerciais</v>
          </cell>
          <cell r="C211" t="str">
            <v>m³</v>
          </cell>
          <cell r="D211">
            <v>452.34</v>
          </cell>
        </row>
        <row r="212">
          <cell r="A212">
            <v>407819</v>
          </cell>
          <cell r="B212" t="str">
            <v>Armação em aço CA-50 - fornecimento, preparo e colocação</v>
          </cell>
          <cell r="C212" t="str">
            <v>kg</v>
          </cell>
          <cell r="D212">
            <v>8.09</v>
          </cell>
        </row>
        <row r="213">
          <cell r="A213">
            <v>407740</v>
          </cell>
          <cell r="B213" t="str">
            <v>Chumbador tipo espera em aço CA-25 para fixação de estrutura metálica em concreto - fornecimento e instalação</v>
          </cell>
          <cell r="C213" t="str">
            <v>kg</v>
          </cell>
          <cell r="D213">
            <v>0</v>
          </cell>
        </row>
        <row r="214">
          <cell r="A214">
            <v>5213850</v>
          </cell>
          <cell r="B214" t="str">
            <v>Operação de sinalização por bandeirola de tecido ou com placa metálica</v>
          </cell>
          <cell r="C214" t="str">
            <v>h</v>
          </cell>
          <cell r="D214">
            <v>16.45</v>
          </cell>
        </row>
        <row r="215">
          <cell r="A215" t="str">
            <v>SVCPU4</v>
          </cell>
          <cell r="B215" t="str">
            <v>Fornecimento e implantação de suporte metálico galvanizado para placas</v>
          </cell>
          <cell r="C215" t="str">
            <v>kg</v>
          </cell>
          <cell r="D215">
            <v>16.739999999999998</v>
          </cell>
        </row>
        <row r="232">
          <cell r="A232" t="str">
            <v>FIC</v>
          </cell>
        </row>
        <row r="234">
          <cell r="A234">
            <v>4915744</v>
          </cell>
          <cell r="D234">
            <v>3.5450000000000002E-2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B3">
            <v>0</v>
          </cell>
        </row>
      </sheetData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Consolidado"/>
      <sheetName val="01-Lev. Estrutural"/>
      <sheetName val="02-Aval. Objetiva Pav."/>
      <sheetName val="03-Cont. Tráfego"/>
      <sheetName val="04-Lev. Visual Contínuo"/>
      <sheetName val="05-Sondagem e Col. Amostas"/>
      <sheetName val="d1- Lev.Estrut."/>
      <sheetName val="d2- Aval. Objetiva"/>
      <sheetName val="d3- Cont. Tráfego"/>
      <sheetName val="d4- LVC"/>
      <sheetName val="d5- Sond Col.Amostras"/>
      <sheetName val="C. Fís-Financeiro "/>
      <sheetName val="À Direita-Auxiliares"/>
      <sheetName val="Tab. Consultoria-Jun-18"/>
      <sheetName val="Equip-DAER-RS"/>
      <sheetName val="Cotações - Internet"/>
      <sheetName val="Diárias"/>
      <sheetName val="Sv Gráficos"/>
    </sheetNames>
    <sheetDataSet>
      <sheetData sheetId="0" refreshError="1">
        <row r="22">
          <cell r="L22">
            <v>0.91</v>
          </cell>
        </row>
        <row r="23">
          <cell r="L23">
            <v>0.39</v>
          </cell>
        </row>
        <row r="24">
          <cell r="L24">
            <v>0.64</v>
          </cell>
        </row>
        <row r="25">
          <cell r="L25">
            <v>0.04</v>
          </cell>
        </row>
        <row r="26">
          <cell r="L26">
            <v>0.34</v>
          </cell>
        </row>
      </sheetData>
      <sheetData sheetId="1" refreshError="1">
        <row r="7">
          <cell r="E7">
            <v>0.16619999999999999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8">
          <cell r="J38">
            <v>177</v>
          </cell>
        </row>
      </sheetData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Consolidado"/>
      <sheetName val="01-Lev. Estrutural"/>
      <sheetName val="02-Aval. Objetiva Pav."/>
      <sheetName val="03-Cont. Tráfego"/>
      <sheetName val="04-Lev. Visual Contínuo"/>
      <sheetName val="05-Sondagem e Col. Amostas"/>
      <sheetName val="d1- Lev.Estrut."/>
      <sheetName val="d2- Aval. Objetiva"/>
      <sheetName val="d3- Cont. Tráfego"/>
      <sheetName val="d4- LVC"/>
      <sheetName val="d5- Sond Col.Amostras"/>
      <sheetName val="C. Fís-Financeiro "/>
      <sheetName val="À Direita-Auxiliares"/>
      <sheetName val="Tab. Consultoria-Jun-18"/>
      <sheetName val="Equip-DAER-RS"/>
      <sheetName val="Cotações - Internet"/>
      <sheetName val="Diárias"/>
      <sheetName val="Sv Gráficos"/>
      <sheetName val="Qd.AA"/>
    </sheetNames>
    <sheetDataSet>
      <sheetData sheetId="0" refreshError="1">
        <row r="2">
          <cell r="A2" t="str">
            <v>Objeto:</v>
          </cell>
        </row>
        <row r="22">
          <cell r="L22">
            <v>0.91</v>
          </cell>
        </row>
        <row r="23">
          <cell r="L23">
            <v>0.39</v>
          </cell>
        </row>
        <row r="24">
          <cell r="L24">
            <v>0.64</v>
          </cell>
        </row>
        <row r="25">
          <cell r="L25">
            <v>0.04</v>
          </cell>
        </row>
        <row r="26">
          <cell r="L26">
            <v>0.34</v>
          </cell>
        </row>
      </sheetData>
      <sheetData sheetId="1" refreshError="1">
        <row r="7">
          <cell r="D7">
            <v>0.14250000000000002</v>
          </cell>
          <cell r="E7">
            <v>0.16619999999999999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8">
          <cell r="J38">
            <v>177</v>
          </cell>
        </row>
      </sheetData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e_1"/>
      <sheetName val="Lote 1"/>
      <sheetName val="UF - PNCT"/>
      <sheetName val="Custos DNIT"/>
      <sheetName val="Custo Equip"/>
      <sheetName val="EQUIPAMENTO-DIS"/>
      <sheetName val="EQUIPAMENTO-MANUT"/>
      <sheetName val="Equipe Coordenação"/>
      <sheetName val="Equipe Projeto - Instalação"/>
      <sheetName val="Equipe Cobertura"/>
      <sheetName val="Equipe OD"/>
      <sheetName val="EQUIP QD"/>
      <sheetName val="Resumo"/>
      <sheetName val="Resumo Total"/>
      <sheetName val="CRONOGRAMA"/>
      <sheetName val="SICRO"/>
      <sheetName val="INFRA-ESTRUT REV1"/>
      <sheetName val="INFRA-ESTRUT REV2"/>
      <sheetName val="INFRA-ESTRUT REV3"/>
      <sheetName val="INFRA-ESTRUT REV4"/>
      <sheetName val="RESUMO INFRAESTRUTURA"/>
      <sheetName val="Energia"/>
      <sheetName val="Prazo Deprec"/>
      <sheetName val="Transmissão"/>
      <sheetName val="CUSTO VEIC SEDAN"/>
      <sheetName val="CUSTO VEIC COBER"/>
      <sheetName val="CUSTO VEIC ORIGEM"/>
      <sheetName val="Plan1"/>
      <sheetName val="Produto 13"/>
      <sheetName val="Produto 09"/>
      <sheetName val="Produto 10"/>
      <sheetName val="Produto 01"/>
      <sheetName val="Prod. 03A CREMA-CIB"/>
      <sheetName val="Informática"/>
      <sheetName val="Qd.AA"/>
      <sheetName val="Orç. Total"/>
    </sheetNames>
    <sheetDataSet>
      <sheetData sheetId="0"/>
      <sheetData sheetId="1"/>
      <sheetData sheetId="2"/>
      <sheetData sheetId="3"/>
      <sheetData sheetId="4">
        <row r="1">
          <cell r="B1" t="str">
            <v>QUADRO</v>
          </cell>
          <cell r="D1" t="str">
            <v>PLANILHA DE PREÇO - DISPONIBILIZAÇÃO MENSAL EQUIPAMENTO</v>
          </cell>
        </row>
        <row r="3">
          <cell r="I3" t="str">
            <v>Referência: Julho/09</v>
          </cell>
        </row>
        <row r="5">
          <cell r="A5">
            <v>1</v>
          </cell>
          <cell r="B5" t="str">
            <v>EQUIPAMENTO:</v>
          </cell>
          <cell r="D5" t="str">
            <v>Coletor de dados de tráfego, velocidade e peso</v>
          </cell>
          <cell r="I5" t="str">
            <v>Unidade:</v>
          </cell>
          <cell r="J5" t="str">
            <v>equip x mês</v>
          </cell>
        </row>
        <row r="7">
          <cell r="B7" t="str">
            <v>PREMISSAS</v>
          </cell>
        </row>
        <row r="8">
          <cell r="C8" t="str">
            <v>Custo de Fornecimento =</v>
          </cell>
          <cell r="E8">
            <v>52010.333333333336</v>
          </cell>
          <cell r="F8" t="str">
            <v>(Equipamento + software de aquisição de dados)</v>
          </cell>
        </row>
        <row r="9">
          <cell r="C9" t="str">
            <v>Vida útil em meses ( n ) =</v>
          </cell>
          <cell r="E9">
            <v>60</v>
          </cell>
        </row>
        <row r="10">
          <cell r="C10" t="str">
            <v>Trabalho anual (em meses) ( Ta ) =</v>
          </cell>
          <cell r="E10">
            <v>12</v>
          </cell>
        </row>
        <row r="11">
          <cell r="C11" t="str">
            <v>Porcentagem residual ( Vr ) =</v>
          </cell>
          <cell r="E11">
            <v>0</v>
          </cell>
        </row>
        <row r="12">
          <cell r="C12" t="str">
            <v>Custo anual do Capital ( Tj ) =</v>
          </cell>
          <cell r="E12">
            <v>0</v>
          </cell>
          <cell r="F12" t="str">
            <v>(taxa adotada pelo BNDES no estudo de concessão da BR-116/324/BA)</v>
          </cell>
        </row>
        <row r="14">
          <cell r="B14">
            <v>1</v>
          </cell>
          <cell r="C14" t="str">
            <v>CALCULO DA DISPONIBILIZAÇÃO</v>
          </cell>
        </row>
        <row r="15">
          <cell r="C15" t="str">
            <v>DESPESA</v>
          </cell>
          <cell r="E15" t="str">
            <v>FÓRMULA</v>
          </cell>
          <cell r="G15" t="str">
            <v>\</v>
          </cell>
          <cell r="H15" t="str">
            <v>COEFICIENTE</v>
          </cell>
          <cell r="I15" t="str">
            <v>CUSTO UNITÁRIO</v>
          </cell>
          <cell r="J15" t="str">
            <v>CUSTO PARCIAL  (R$)</v>
          </cell>
        </row>
        <row r="17">
          <cell r="B17" t="str">
            <v>1.1</v>
          </cell>
          <cell r="C17" t="str">
            <v>Depreciação ( D )</v>
          </cell>
          <cell r="E17" t="str">
            <v>D = ( 1 - Vr ) / n</v>
          </cell>
          <cell r="G17" t="str">
            <v>%</v>
          </cell>
          <cell r="H17">
            <v>1.6666666666666666E-2</v>
          </cell>
          <cell r="I17">
            <v>52010.333333333336</v>
          </cell>
          <cell r="J17">
            <v>866.84</v>
          </cell>
        </row>
        <row r="19">
          <cell r="B19" t="str">
            <v>1.2</v>
          </cell>
          <cell r="C19" t="str">
            <v>Juros de capital ( Jc )</v>
          </cell>
          <cell r="E19" t="str">
            <v>Jc = [( 1 + n ) / 2n] x Tj / Ta</v>
          </cell>
          <cell r="G19" t="str">
            <v>%</v>
          </cell>
          <cell r="H19">
            <v>0</v>
          </cell>
          <cell r="I19">
            <v>52010.333333333336</v>
          </cell>
          <cell r="J19">
            <v>0</v>
          </cell>
        </row>
        <row r="21">
          <cell r="B21" t="str">
            <v xml:space="preserve">TOTAL ITEM 1 </v>
          </cell>
          <cell r="J21">
            <v>866.84</v>
          </cell>
        </row>
        <row r="22">
          <cell r="B22">
            <v>2</v>
          </cell>
          <cell r="C22" t="str">
            <v>CUSTOS INDIRETOS</v>
          </cell>
        </row>
        <row r="23">
          <cell r="B23" t="str">
            <v>2.1</v>
          </cell>
          <cell r="C23" t="str">
            <v>Remuneração da empresa (% do TOTAL do item 1)</v>
          </cell>
          <cell r="H23">
            <v>0.12</v>
          </cell>
          <cell r="J23">
            <v>104.02079999999999</v>
          </cell>
        </row>
        <row r="24">
          <cell r="B24" t="str">
            <v>2.2</v>
          </cell>
          <cell r="C24" t="str">
            <v>Despesas fiscais (subtotal do item 1 + 2.1)</v>
          </cell>
          <cell r="H24">
            <v>0.16619999999999999</v>
          </cell>
          <cell r="J24">
            <v>161.35706496</v>
          </cell>
        </row>
        <row r="25">
          <cell r="B25" t="str">
            <v>SUBTOTAL DO ITEM 2</v>
          </cell>
          <cell r="J25">
            <v>265.38</v>
          </cell>
        </row>
        <row r="26">
          <cell r="B26" t="str">
            <v>TOTAL MENSAL (ITEM 1 + ITEM 2)</v>
          </cell>
          <cell r="J26">
            <v>1132.22</v>
          </cell>
        </row>
        <row r="30">
          <cell r="B30" t="str">
            <v>QUADRO</v>
          </cell>
          <cell r="D30" t="str">
            <v>PLANILHA DE PREÇO - DISPONIBILIZAÇÃO MENSAL EQUIPAMENTO</v>
          </cell>
        </row>
        <row r="32">
          <cell r="I32" t="str">
            <v>Referência: Julho/09</v>
          </cell>
        </row>
        <row r="34">
          <cell r="A34">
            <v>1</v>
          </cell>
          <cell r="B34" t="str">
            <v>EQUIPAMENTO:</v>
          </cell>
          <cell r="D34" t="str">
            <v>Coletor de dados de tráfego e velocidade</v>
          </cell>
          <cell r="I34" t="str">
            <v>Unidade:</v>
          </cell>
          <cell r="J34" t="str">
            <v>equip x mês</v>
          </cell>
        </row>
        <row r="36">
          <cell r="B36" t="str">
            <v>PREMISSAS</v>
          </cell>
        </row>
        <row r="37">
          <cell r="C37" t="str">
            <v>Custo de Fornecimento =</v>
          </cell>
          <cell r="E37">
            <v>40000</v>
          </cell>
          <cell r="F37" t="str">
            <v>(Equipamento + software de aquisição de dados)</v>
          </cell>
        </row>
        <row r="38">
          <cell r="C38" t="str">
            <v>Vida útil em meses ( n ) =</v>
          </cell>
          <cell r="E38">
            <v>60</v>
          </cell>
        </row>
        <row r="39">
          <cell r="C39" t="str">
            <v>Trabalho anual (em meses) ( Ta ) =</v>
          </cell>
          <cell r="E39">
            <v>12</v>
          </cell>
        </row>
        <row r="40">
          <cell r="C40" t="str">
            <v>Porcentagem residual ( Vr ) =</v>
          </cell>
          <cell r="E40">
            <v>0</v>
          </cell>
        </row>
        <row r="41">
          <cell r="C41" t="str">
            <v>Custo anual do Capital ( Tj ) =</v>
          </cell>
          <cell r="E41">
            <v>0</v>
          </cell>
          <cell r="F41" t="str">
            <v>(taxa adotada pelo BNDES no estudo de concessão da BR-116/324/BA)</v>
          </cell>
        </row>
        <row r="43">
          <cell r="B43">
            <v>1</v>
          </cell>
          <cell r="C43" t="str">
            <v>CALCULO DA DISPONIBILIZAÇÃO</v>
          </cell>
        </row>
        <row r="44">
          <cell r="C44" t="str">
            <v>DESPESA</v>
          </cell>
          <cell r="E44" t="str">
            <v>FÓRMULA</v>
          </cell>
          <cell r="G44" t="str">
            <v>\</v>
          </cell>
          <cell r="H44" t="str">
            <v>COEFICIENTE</v>
          </cell>
          <cell r="I44" t="str">
            <v>CUSTO UNITÁRIO</v>
          </cell>
          <cell r="J44" t="str">
            <v>CUSTO PARCIAL  (R$)</v>
          </cell>
        </row>
        <row r="46">
          <cell r="B46" t="str">
            <v>1.1</v>
          </cell>
          <cell r="C46" t="str">
            <v>Depreciação ( D )</v>
          </cell>
          <cell r="E46" t="str">
            <v>D = ( 1 - Vr ) / n</v>
          </cell>
          <cell r="G46" t="str">
            <v>%</v>
          </cell>
          <cell r="H46">
            <v>1.6666666666666666E-2</v>
          </cell>
          <cell r="I46">
            <v>40000</v>
          </cell>
          <cell r="J46">
            <v>666.67</v>
          </cell>
        </row>
        <row r="48">
          <cell r="B48" t="str">
            <v>1.2</v>
          </cell>
          <cell r="C48" t="str">
            <v>Juros de capital ( Jc )</v>
          </cell>
          <cell r="E48" t="str">
            <v>Jc = [( 1 + n ) / 2n] x Tj / Ta</v>
          </cell>
          <cell r="G48" t="str">
            <v>%</v>
          </cell>
          <cell r="H48">
            <v>0</v>
          </cell>
          <cell r="I48">
            <v>40000</v>
          </cell>
          <cell r="J48">
            <v>0</v>
          </cell>
        </row>
        <row r="50">
          <cell r="B50" t="str">
            <v xml:space="preserve">TOTAL ITEM 1 </v>
          </cell>
          <cell r="J50">
            <v>666.67</v>
          </cell>
        </row>
        <row r="51">
          <cell r="B51">
            <v>2</v>
          </cell>
          <cell r="C51" t="str">
            <v>CUSTOS INDIRETOS</v>
          </cell>
        </row>
        <row r="52">
          <cell r="B52" t="str">
            <v>2.1</v>
          </cell>
          <cell r="C52" t="str">
            <v>Remuneração da empresa (% do TOTAL do item 1)</v>
          </cell>
          <cell r="H52">
            <v>0.12</v>
          </cell>
          <cell r="J52">
            <v>80.000399999999999</v>
          </cell>
        </row>
        <row r="53">
          <cell r="B53" t="str">
            <v>2.2</v>
          </cell>
          <cell r="C53" t="str">
            <v>Despesas fiscais (subtotal do item 1 + 2.1)</v>
          </cell>
          <cell r="H53">
            <v>0.16619999999999999</v>
          </cell>
          <cell r="J53">
            <v>124.09662047999998</v>
          </cell>
        </row>
        <row r="54">
          <cell r="B54" t="str">
            <v>SUBTOTAL DO ITEM 2</v>
          </cell>
          <cell r="J54">
            <v>204.1</v>
          </cell>
        </row>
        <row r="55">
          <cell r="B55" t="str">
            <v>TOTAL MENSAL (ITEM 1 + ITEM 2)</v>
          </cell>
          <cell r="J55">
            <v>870.77</v>
          </cell>
        </row>
        <row r="59">
          <cell r="B59" t="str">
            <v>QUADRO</v>
          </cell>
          <cell r="D59" t="str">
            <v>PLANILHA DE PREÇO - DISPONIBILIZAÇÃO MENSAL EQUIPAMENTO</v>
          </cell>
        </row>
        <row r="61">
          <cell r="I61" t="str">
            <v>Referência: Julho/09</v>
          </cell>
        </row>
        <row r="63">
          <cell r="A63">
            <v>1</v>
          </cell>
          <cell r="B63" t="str">
            <v>EQUIPAMENTO:</v>
          </cell>
          <cell r="D63" t="str">
            <v>Coletor de dados de tráfego pneumático</v>
          </cell>
          <cell r="I63" t="str">
            <v>Unidade:</v>
          </cell>
          <cell r="J63" t="str">
            <v>equip x mês</v>
          </cell>
        </row>
        <row r="65">
          <cell r="B65" t="str">
            <v>PREMISSAS</v>
          </cell>
        </row>
        <row r="66">
          <cell r="C66" t="str">
            <v>Custo de Fornecimento =</v>
          </cell>
          <cell r="E66">
            <v>38000</v>
          </cell>
          <cell r="F66" t="str">
            <v>(Equipamento + software de aquisição de dados)</v>
          </cell>
        </row>
        <row r="67">
          <cell r="C67" t="str">
            <v>Vida útil em meses ( n ) =</v>
          </cell>
          <cell r="E67">
            <v>60</v>
          </cell>
        </row>
        <row r="68">
          <cell r="C68" t="str">
            <v>Trabalho anual (em meses) ( Ta ) =</v>
          </cell>
          <cell r="E68">
            <v>12</v>
          </cell>
        </row>
        <row r="69">
          <cell r="C69" t="str">
            <v>Porcentagem residual ( Vr ) =</v>
          </cell>
          <cell r="E69">
            <v>0</v>
          </cell>
        </row>
        <row r="70">
          <cell r="C70" t="str">
            <v>Custo anual do Capital ( Tj ) =</v>
          </cell>
          <cell r="E70">
            <v>0</v>
          </cell>
          <cell r="F70" t="str">
            <v>(taxa adotada pelo BNDES no estudo de concessão da BR-116/324/BA)</v>
          </cell>
        </row>
        <row r="72">
          <cell r="B72">
            <v>1</v>
          </cell>
          <cell r="C72" t="str">
            <v>CALCULO DA DISPONIBILIZAÇÃO</v>
          </cell>
        </row>
        <row r="73">
          <cell r="C73" t="str">
            <v>DESPESA</v>
          </cell>
          <cell r="E73" t="str">
            <v>FÓRMULA</v>
          </cell>
          <cell r="G73" t="str">
            <v>\</v>
          </cell>
          <cell r="H73" t="str">
            <v>COEFICIENTE</v>
          </cell>
          <cell r="I73" t="str">
            <v>CUSTO UNITÁRIO</v>
          </cell>
          <cell r="J73" t="str">
            <v>CUSTO PARCIAL  (R$)</v>
          </cell>
        </row>
        <row r="75">
          <cell r="B75" t="str">
            <v>1.1</v>
          </cell>
          <cell r="C75" t="str">
            <v>Depreciação ( D )</v>
          </cell>
          <cell r="E75" t="str">
            <v>D = ( 1 - Vr ) / n</v>
          </cell>
          <cell r="G75" t="str">
            <v>%</v>
          </cell>
          <cell r="H75">
            <v>1.6666666666666666E-2</v>
          </cell>
          <cell r="I75">
            <v>38000</v>
          </cell>
          <cell r="J75">
            <v>633.33000000000004</v>
          </cell>
        </row>
        <row r="77">
          <cell r="B77" t="str">
            <v>1.2</v>
          </cell>
          <cell r="C77" t="str">
            <v>Juros de capital ( Jc )</v>
          </cell>
          <cell r="E77" t="str">
            <v>Jc = [( 1 + n ) / 2n] x Tj / Ta</v>
          </cell>
          <cell r="G77" t="str">
            <v>%</v>
          </cell>
          <cell r="H77">
            <v>0</v>
          </cell>
          <cell r="I77">
            <v>38000</v>
          </cell>
          <cell r="J77">
            <v>0</v>
          </cell>
        </row>
        <row r="79">
          <cell r="B79" t="str">
            <v xml:space="preserve">TOTAL ITEM 1 </v>
          </cell>
          <cell r="J79">
            <v>633.33000000000004</v>
          </cell>
        </row>
        <row r="80">
          <cell r="B80">
            <v>2</v>
          </cell>
          <cell r="C80" t="str">
            <v>CUSTOS INDIRETOS</v>
          </cell>
        </row>
        <row r="81">
          <cell r="B81" t="str">
            <v>2.1</v>
          </cell>
          <cell r="C81" t="str">
            <v>Remuneração da empresa (% do TOTAL do item 1)</v>
          </cell>
          <cell r="H81">
            <v>0.12</v>
          </cell>
          <cell r="J81">
            <v>75.999600000000001</v>
          </cell>
        </row>
        <row r="82">
          <cell r="B82" t="str">
            <v>2.2</v>
          </cell>
          <cell r="C82" t="str">
            <v>Despesas fiscais (subtotal do item 1 + 2.1)</v>
          </cell>
          <cell r="H82">
            <v>0.16619999999999999</v>
          </cell>
          <cell r="J82">
            <v>117.89057951999999</v>
          </cell>
        </row>
        <row r="83">
          <cell r="B83" t="str">
            <v>SUBTOTAL DO ITEM 2</v>
          </cell>
          <cell r="J83">
            <v>193.89</v>
          </cell>
        </row>
        <row r="84">
          <cell r="B84" t="str">
            <v>TOTAL MENSAL (ITEM 1 + ITEM 2)</v>
          </cell>
          <cell r="J84">
            <v>827.22</v>
          </cell>
        </row>
        <row r="88">
          <cell r="B88" t="str">
            <v>QUADRO</v>
          </cell>
          <cell r="D88" t="str">
            <v>PLANILHA DE PREÇO - DISPONIBILIZAÇÃO MENSAL EQUIPAMENTO</v>
          </cell>
        </row>
        <row r="90">
          <cell r="I90" t="str">
            <v>Referência: Julho/09</v>
          </cell>
        </row>
        <row r="92">
          <cell r="A92">
            <v>2</v>
          </cell>
          <cell r="B92" t="str">
            <v>EQUIPAMENTO:</v>
          </cell>
          <cell r="D92" t="str">
            <v>Computador mesa + Impressora + Licdenças</v>
          </cell>
          <cell r="I92" t="str">
            <v>Unidade:</v>
          </cell>
          <cell r="J92" t="str">
            <v>equip x mês</v>
          </cell>
        </row>
        <row r="94">
          <cell r="B94" t="str">
            <v>PREMISSAS</v>
          </cell>
        </row>
        <row r="95">
          <cell r="C95" t="str">
            <v>Custo de Fornecimento =</v>
          </cell>
          <cell r="E95">
            <v>3930.6666666666665</v>
          </cell>
        </row>
        <row r="96">
          <cell r="C96" t="str">
            <v>Vida útil em meses ( n ) =</v>
          </cell>
          <cell r="E96">
            <v>60</v>
          </cell>
        </row>
        <row r="97">
          <cell r="C97" t="str">
            <v>Trabalho anual (em meses) ( Ta ) =</v>
          </cell>
          <cell r="E97">
            <v>12</v>
          </cell>
        </row>
        <row r="98">
          <cell r="C98" t="str">
            <v>Porcentagem residual ( Vr ) =</v>
          </cell>
          <cell r="E98">
            <v>0</v>
          </cell>
        </row>
        <row r="99">
          <cell r="C99" t="str">
            <v>Custo anual do Capital ( Tj ) =</v>
          </cell>
          <cell r="E99">
            <v>0</v>
          </cell>
          <cell r="F99" t="str">
            <v>(taxa adotada pelo BNDES no estudo de concessão da BR-116/324/BA)</v>
          </cell>
        </row>
        <row r="101">
          <cell r="B101">
            <v>1</v>
          </cell>
          <cell r="C101" t="str">
            <v>CALCULO DA DISPONIBILIZAÇÃO</v>
          </cell>
        </row>
        <row r="102">
          <cell r="C102" t="str">
            <v>DESPESA</v>
          </cell>
          <cell r="E102" t="str">
            <v>FÓRMULA</v>
          </cell>
          <cell r="G102" t="str">
            <v>UN</v>
          </cell>
          <cell r="H102" t="str">
            <v>COEFICIENTE</v>
          </cell>
          <cell r="I102" t="str">
            <v>CUSTO UNITÁRIO</v>
          </cell>
          <cell r="J102" t="str">
            <v>CUSTO PARCIAL  (R$)</v>
          </cell>
        </row>
        <row r="104">
          <cell r="B104" t="str">
            <v>1.1</v>
          </cell>
          <cell r="C104" t="str">
            <v>Depreciação ( D )</v>
          </cell>
          <cell r="E104" t="str">
            <v>D = ( 1 - Vr ) / n</v>
          </cell>
          <cell r="G104" t="str">
            <v>%</v>
          </cell>
          <cell r="H104">
            <v>1.6666666666666666E-2</v>
          </cell>
          <cell r="I104">
            <v>3930.6666666666665</v>
          </cell>
          <cell r="J104">
            <v>65.510000000000005</v>
          </cell>
        </row>
        <row r="106">
          <cell r="B106" t="str">
            <v>1.2</v>
          </cell>
          <cell r="C106" t="str">
            <v>Juros de capital ( Jc )</v>
          </cell>
          <cell r="E106" t="str">
            <v>Jc = [( 1 + n ) / 2n] x Tj / Ta</v>
          </cell>
          <cell r="G106" t="str">
            <v>%</v>
          </cell>
          <cell r="H106">
            <v>0</v>
          </cell>
          <cell r="I106">
            <v>3930.6666666666665</v>
          </cell>
          <cell r="J106">
            <v>0</v>
          </cell>
        </row>
        <row r="108">
          <cell r="B108" t="str">
            <v xml:space="preserve">TOTAL ITEM 1 </v>
          </cell>
          <cell r="J108">
            <v>65.510000000000005</v>
          </cell>
        </row>
        <row r="109">
          <cell r="B109">
            <v>2</v>
          </cell>
          <cell r="C109" t="str">
            <v>CUSTOS INDIRETOS</v>
          </cell>
        </row>
        <row r="110">
          <cell r="B110" t="str">
            <v>2.1</v>
          </cell>
          <cell r="C110" t="str">
            <v>Remuneração da empresa (% do TOTAL do item 1)</v>
          </cell>
          <cell r="H110">
            <v>0.12</v>
          </cell>
          <cell r="J110">
            <v>7.8612000000000002</v>
          </cell>
        </row>
        <row r="111">
          <cell r="B111" t="str">
            <v>2.2</v>
          </cell>
          <cell r="C111" t="str">
            <v>Despesas fiscais (subtotal do item 1 + 2.1)</v>
          </cell>
          <cell r="H111">
            <v>0.16619999999999999</v>
          </cell>
          <cell r="J111">
            <v>12.194293439999999</v>
          </cell>
        </row>
        <row r="112">
          <cell r="B112" t="str">
            <v>SUBTOTAL DO ITEM 2</v>
          </cell>
          <cell r="J112">
            <v>20.059999999999999</v>
          </cell>
        </row>
        <row r="113">
          <cell r="B113" t="str">
            <v>TOTAL MENSAL (ITEM 1 + ITEM 2)</v>
          </cell>
          <cell r="J113">
            <v>85.57</v>
          </cell>
        </row>
        <row r="117">
          <cell r="B117" t="str">
            <v>QUADRO</v>
          </cell>
          <cell r="D117" t="str">
            <v>PLANILHA DE PREÇO - DISPONIBILIZAÇÃO MENSAL EQUIPAMENTO</v>
          </cell>
        </row>
        <row r="119">
          <cell r="I119" t="str">
            <v>Referência: Julho/09</v>
          </cell>
        </row>
        <row r="121">
          <cell r="A121">
            <v>3</v>
          </cell>
          <cell r="B121" t="str">
            <v>EQUIPAMENTO:</v>
          </cell>
          <cell r="D121" t="str">
            <v>Notebook+ Licença</v>
          </cell>
          <cell r="I121" t="str">
            <v>Unidade:</v>
          </cell>
          <cell r="J121" t="str">
            <v>equip x mês</v>
          </cell>
        </row>
        <row r="123">
          <cell r="B123" t="str">
            <v>PREMISSAS</v>
          </cell>
        </row>
        <row r="124">
          <cell r="C124" t="str">
            <v>Custo de Fornecimento =</v>
          </cell>
          <cell r="E124">
            <v>3500</v>
          </cell>
        </row>
        <row r="125">
          <cell r="C125" t="str">
            <v>Vida útil em meses ( n ) =</v>
          </cell>
          <cell r="E125">
            <v>60</v>
          </cell>
        </row>
        <row r="126">
          <cell r="C126" t="str">
            <v>Trabalho anual (em meses) ( Ta ) =</v>
          </cell>
          <cell r="E126">
            <v>12</v>
          </cell>
        </row>
        <row r="127">
          <cell r="C127" t="str">
            <v>Porcentagem residual ( Vr ) =</v>
          </cell>
          <cell r="E127">
            <v>0</v>
          </cell>
        </row>
        <row r="128">
          <cell r="C128" t="str">
            <v>Custo anual do Capital ( Tj ) =</v>
          </cell>
          <cell r="E128">
            <v>0</v>
          </cell>
          <cell r="F128" t="str">
            <v>(taxa adotada pelo BNDES no estudo de concessão da BR-116/324/BA)</v>
          </cell>
        </row>
        <row r="130">
          <cell r="B130">
            <v>1</v>
          </cell>
          <cell r="C130" t="str">
            <v>CALCULO DA DISPONIBILIZAÇÃO</v>
          </cell>
        </row>
        <row r="131">
          <cell r="C131" t="str">
            <v>DESPESA</v>
          </cell>
          <cell r="E131" t="str">
            <v>FÓRMULA</v>
          </cell>
          <cell r="G131" t="str">
            <v>UN</v>
          </cell>
          <cell r="H131" t="str">
            <v>COEFICIENTE</v>
          </cell>
          <cell r="I131" t="str">
            <v>CUSTO UNITÁRIO</v>
          </cell>
          <cell r="J131" t="str">
            <v>CUSTO PARCIAL  (R$)</v>
          </cell>
        </row>
        <row r="133">
          <cell r="B133" t="str">
            <v>1.1</v>
          </cell>
          <cell r="C133" t="str">
            <v>Depreciação ( D )</v>
          </cell>
          <cell r="E133" t="str">
            <v>D = ( 1 - Vr ) / n</v>
          </cell>
          <cell r="G133" t="str">
            <v>%</v>
          </cell>
          <cell r="H133">
            <v>1.6666666666666666E-2</v>
          </cell>
          <cell r="I133">
            <v>3500</v>
          </cell>
          <cell r="J133">
            <v>58.33</v>
          </cell>
        </row>
        <row r="135">
          <cell r="B135" t="str">
            <v>1.2</v>
          </cell>
          <cell r="C135" t="str">
            <v>Juros de capital ( Jc )</v>
          </cell>
          <cell r="E135" t="str">
            <v>Jc = [( 1 + n ) / 2n] x Tj / Ta</v>
          </cell>
          <cell r="G135" t="str">
            <v>%</v>
          </cell>
          <cell r="H135">
            <v>0</v>
          </cell>
          <cell r="I135">
            <v>3500</v>
          </cell>
          <cell r="J135">
            <v>0</v>
          </cell>
        </row>
        <row r="137">
          <cell r="B137" t="str">
            <v xml:space="preserve">TOTAL ITEM 1 </v>
          </cell>
          <cell r="J137">
            <v>58.33</v>
          </cell>
        </row>
        <row r="138">
          <cell r="B138">
            <v>2</v>
          </cell>
          <cell r="C138" t="str">
            <v>CUSTOS INDIRETOS</v>
          </cell>
        </row>
        <row r="139">
          <cell r="B139" t="str">
            <v>2.1</v>
          </cell>
          <cell r="C139" t="str">
            <v>Remuneração da empresa (% do TOTAL do item 1)</v>
          </cell>
          <cell r="H139">
            <v>0.12</v>
          </cell>
          <cell r="J139">
            <v>6.9995999999999992</v>
          </cell>
        </row>
        <row r="140">
          <cell r="B140" t="str">
            <v>2.2</v>
          </cell>
          <cell r="C140" t="str">
            <v>Despesas fiscais (subtotal do item 1 + 2.1)</v>
          </cell>
          <cell r="H140">
            <v>0.16619999999999999</v>
          </cell>
          <cell r="J140">
            <v>10.857779519999999</v>
          </cell>
        </row>
        <row r="141">
          <cell r="B141" t="str">
            <v>SUBTOTAL DO ITEM 2</v>
          </cell>
          <cell r="J141">
            <v>17.86</v>
          </cell>
        </row>
        <row r="142">
          <cell r="B142" t="str">
            <v>TOTAL MENSAL (ITEM 1 + ITEM 2)</v>
          </cell>
          <cell r="J142">
            <v>76.19</v>
          </cell>
        </row>
        <row r="146">
          <cell r="B146" t="str">
            <v>QUADRO</v>
          </cell>
          <cell r="D146" t="str">
            <v>PLANILHA DE PREÇO - DISPONIBILIZAÇÃO MENSAL EQUIPAMENTO</v>
          </cell>
        </row>
        <row r="148">
          <cell r="I148" t="str">
            <v>Referência: Julho/09</v>
          </cell>
        </row>
        <row r="150">
          <cell r="A150">
            <v>3</v>
          </cell>
          <cell r="B150" t="str">
            <v>EQUIPAMENTO:</v>
          </cell>
          <cell r="D150" t="str">
            <v>Coletor Manual de Dados - PDA</v>
          </cell>
          <cell r="I150" t="str">
            <v>Unidade:</v>
          </cell>
          <cell r="J150" t="str">
            <v>equip x mês</v>
          </cell>
        </row>
        <row r="152">
          <cell r="B152" t="str">
            <v>PREMISSAS</v>
          </cell>
        </row>
        <row r="153">
          <cell r="C153" t="str">
            <v>Custo de Fornecimento =</v>
          </cell>
          <cell r="E153">
            <v>1900</v>
          </cell>
        </row>
        <row r="154">
          <cell r="C154" t="str">
            <v>Vida útil em meses ( n ) =</v>
          </cell>
          <cell r="E154">
            <v>36</v>
          </cell>
        </row>
        <row r="155">
          <cell r="C155" t="str">
            <v>Trabalho anual (em meses) ( Ta ) =</v>
          </cell>
          <cell r="E155">
            <v>12</v>
          </cell>
        </row>
        <row r="156">
          <cell r="C156" t="str">
            <v>Porcentagem residual ( Vr ) =</v>
          </cell>
          <cell r="E156">
            <v>0</v>
          </cell>
        </row>
        <row r="157">
          <cell r="C157" t="str">
            <v>Custo anual do Capital ( Tj ) =</v>
          </cell>
          <cell r="E157">
            <v>0</v>
          </cell>
          <cell r="F157" t="str">
            <v>(taxa adotada pelo BNDES no estudo de concessão da BR-116/324/BA)</v>
          </cell>
        </row>
        <row r="159">
          <cell r="B159">
            <v>1</v>
          </cell>
          <cell r="C159" t="str">
            <v>CALCULO DA DISPONIBILIZAÇÃO</v>
          </cell>
        </row>
        <row r="160">
          <cell r="C160" t="str">
            <v>DESPESA</v>
          </cell>
          <cell r="E160" t="str">
            <v>FÓRMULA</v>
          </cell>
          <cell r="G160" t="str">
            <v>UN</v>
          </cell>
          <cell r="H160" t="str">
            <v>COEFICIENTE</v>
          </cell>
          <cell r="I160" t="str">
            <v>CUSTO UNITÁRIO</v>
          </cell>
          <cell r="J160" t="str">
            <v>CUSTO PARCIAL  (R$)</v>
          </cell>
        </row>
        <row r="162">
          <cell r="B162" t="str">
            <v>1.1</v>
          </cell>
          <cell r="C162" t="str">
            <v>Depreciação ( D )</v>
          </cell>
          <cell r="E162" t="str">
            <v>D = ( 1 - Vr ) / n</v>
          </cell>
          <cell r="G162" t="str">
            <v>%</v>
          </cell>
          <cell r="H162">
            <v>2.7777777777777776E-2</v>
          </cell>
          <cell r="I162">
            <v>1900</v>
          </cell>
          <cell r="J162">
            <v>52.78</v>
          </cell>
        </row>
        <row r="164">
          <cell r="B164" t="str">
            <v>1.2</v>
          </cell>
          <cell r="C164" t="str">
            <v>Juros de capital ( Jc )</v>
          </cell>
          <cell r="E164" t="str">
            <v>Jc = [( 1 + n ) / 2n] x Tj / Ta</v>
          </cell>
          <cell r="G164" t="str">
            <v>%</v>
          </cell>
          <cell r="H164">
            <v>0</v>
          </cell>
          <cell r="I164">
            <v>1900</v>
          </cell>
          <cell r="J164">
            <v>0</v>
          </cell>
        </row>
        <row r="166">
          <cell r="B166" t="str">
            <v xml:space="preserve">TOTAL ITEM 1 </v>
          </cell>
          <cell r="J166">
            <v>52.78</v>
          </cell>
        </row>
        <row r="167">
          <cell r="B167">
            <v>2</v>
          </cell>
          <cell r="C167" t="str">
            <v>CUSTOS INDIRETOS</v>
          </cell>
        </row>
        <row r="168">
          <cell r="B168" t="str">
            <v>2.1</v>
          </cell>
          <cell r="C168" t="str">
            <v>Remuneração da empresa (% do TOTAL do item 1)</v>
          </cell>
          <cell r="H168">
            <v>0.12</v>
          </cell>
          <cell r="J168">
            <v>6.3335999999999997</v>
          </cell>
        </row>
        <row r="169">
          <cell r="B169" t="str">
            <v>2.2</v>
          </cell>
          <cell r="C169" t="str">
            <v>Despesas fiscais (subtotal do item 1 + 2.1)</v>
          </cell>
          <cell r="H169">
            <v>0.16619999999999999</v>
          </cell>
          <cell r="J169">
            <v>9.8246803199999988</v>
          </cell>
        </row>
        <row r="170">
          <cell r="B170" t="str">
            <v>SUBTOTAL DO ITEM 2</v>
          </cell>
          <cell r="J170">
            <v>16.16</v>
          </cell>
        </row>
        <row r="171">
          <cell r="B171" t="str">
            <v>TOTAL MENSAL (ITEM 1 + ITEM 2)</v>
          </cell>
          <cell r="J171">
            <v>68.94</v>
          </cell>
        </row>
        <row r="175">
          <cell r="B175" t="str">
            <v>QUADRO</v>
          </cell>
          <cell r="D175" t="str">
            <v>PLANILHA DE PREÇO - DISPONIBILIZAÇÃO MENSAL EQUIPAMENTO</v>
          </cell>
        </row>
        <row r="177">
          <cell r="I177" t="str">
            <v>Referência: Setembro/08</v>
          </cell>
        </row>
        <row r="179">
          <cell r="A179">
            <v>4</v>
          </cell>
          <cell r="B179" t="str">
            <v>EQUIPAMENTO:</v>
          </cell>
          <cell r="I179" t="str">
            <v>Unidade:</v>
          </cell>
          <cell r="J179" t="str">
            <v>equip x mês</v>
          </cell>
        </row>
        <row r="181">
          <cell r="B181" t="str">
            <v>PREMISSAS</v>
          </cell>
        </row>
        <row r="182">
          <cell r="C182" t="str">
            <v>Custo de Fornecimento =</v>
          </cell>
        </row>
        <row r="183">
          <cell r="C183" t="str">
            <v>Vida útil em meses ( n ) =</v>
          </cell>
          <cell r="E183">
            <v>60</v>
          </cell>
        </row>
        <row r="184">
          <cell r="C184" t="str">
            <v>Trabalho anual (em meses) ( Ta ) =</v>
          </cell>
          <cell r="E184">
            <v>12</v>
          </cell>
        </row>
        <row r="185">
          <cell r="C185" t="str">
            <v>Porcentagem residual ( Vr ) =</v>
          </cell>
          <cell r="E185">
            <v>0</v>
          </cell>
        </row>
        <row r="186">
          <cell r="C186" t="str">
            <v>Custo anual do Capital ( Tj ) =</v>
          </cell>
          <cell r="E186">
            <v>0.155</v>
          </cell>
          <cell r="F186" t="str">
            <v>(taxa adotada pelo BNDES no estudo de concessão da BR-116/324/BA)</v>
          </cell>
        </row>
        <row r="188">
          <cell r="B188">
            <v>1</v>
          </cell>
          <cell r="C188" t="str">
            <v>CALCULO DA DISPONIBILIZAÇÃO</v>
          </cell>
        </row>
        <row r="189">
          <cell r="C189" t="str">
            <v>DESPESA</v>
          </cell>
          <cell r="E189" t="str">
            <v>FÓRMULA</v>
          </cell>
          <cell r="G189" t="str">
            <v>UN</v>
          </cell>
          <cell r="H189" t="str">
            <v>COEFICIENTE</v>
          </cell>
          <cell r="I189" t="str">
            <v>CUSTO UNITÁRIO</v>
          </cell>
          <cell r="J189" t="str">
            <v>CUSTO PARCIAL  (R$)</v>
          </cell>
        </row>
        <row r="191">
          <cell r="B191" t="str">
            <v>1.1</v>
          </cell>
          <cell r="C191" t="str">
            <v>Depreciação ( D )</v>
          </cell>
          <cell r="E191" t="str">
            <v>D = ( 1 - Vr ) / n</v>
          </cell>
          <cell r="G191" t="str">
            <v>%</v>
          </cell>
          <cell r="H191">
            <v>1.6666666666666666E-2</v>
          </cell>
          <cell r="I191">
            <v>0</v>
          </cell>
          <cell r="J191">
            <v>0</v>
          </cell>
        </row>
        <row r="193">
          <cell r="B193" t="str">
            <v>1.2</v>
          </cell>
          <cell r="C193" t="str">
            <v>Juros de capital ( Jc )</v>
          </cell>
          <cell r="E193" t="str">
            <v>Jc = [( 1 + n ) / 2n] x Tj / Ta</v>
          </cell>
          <cell r="G193" t="str">
            <v>%</v>
          </cell>
          <cell r="H193">
            <v>6.5659722222222222E-3</v>
          </cell>
          <cell r="I193">
            <v>0</v>
          </cell>
          <cell r="J193">
            <v>0</v>
          </cell>
        </row>
        <row r="195">
          <cell r="B195" t="str">
            <v xml:space="preserve">TOTAL ITEM 1 </v>
          </cell>
          <cell r="J195">
            <v>0</v>
          </cell>
        </row>
        <row r="196">
          <cell r="B196">
            <v>2</v>
          </cell>
          <cell r="C196" t="str">
            <v>CUSTOS INDIRETOS</v>
          </cell>
        </row>
        <row r="197">
          <cell r="B197" t="str">
            <v>2.1</v>
          </cell>
          <cell r="C197" t="str">
            <v>Remuneração da empresa (% do TOTAL do item 1)</v>
          </cell>
          <cell r="H197">
            <v>0.12</v>
          </cell>
          <cell r="J197">
            <v>0</v>
          </cell>
        </row>
        <row r="198">
          <cell r="B198" t="str">
            <v>2.2</v>
          </cell>
          <cell r="C198" t="str">
            <v>Despesas fiscais (subtotal do item 1 + 2.1)</v>
          </cell>
          <cell r="H198">
            <v>0.16619999999999999</v>
          </cell>
          <cell r="J198">
            <v>0</v>
          </cell>
        </row>
        <row r="199">
          <cell r="B199" t="str">
            <v>SUBTOTAL DO ITEM 2</v>
          </cell>
          <cell r="J199">
            <v>0</v>
          </cell>
        </row>
        <row r="200">
          <cell r="B200" t="str">
            <v>TOTAL MENSAL (ITEM 1 + ITEM 2)</v>
          </cell>
          <cell r="J200">
            <v>0</v>
          </cell>
        </row>
        <row r="204">
          <cell r="B204" t="str">
            <v>QUADRO</v>
          </cell>
          <cell r="D204" t="str">
            <v>PLANILHA DE PREÇO - DISPONIBILIZAÇÃO MENSAL EQUIPAMENTO</v>
          </cell>
        </row>
        <row r="206">
          <cell r="I206" t="str">
            <v>Referência: Setembro/08</v>
          </cell>
        </row>
        <row r="208">
          <cell r="A208">
            <v>5</v>
          </cell>
          <cell r="B208" t="str">
            <v>EQUIPAMENTO:</v>
          </cell>
          <cell r="I208" t="str">
            <v>Unidade:</v>
          </cell>
          <cell r="J208" t="str">
            <v>equip x mês</v>
          </cell>
        </row>
        <row r="210">
          <cell r="B210" t="str">
            <v>PREMISSAS</v>
          </cell>
        </row>
        <row r="211">
          <cell r="C211" t="str">
            <v>Custo de Fornecimento =</v>
          </cell>
        </row>
        <row r="212">
          <cell r="C212" t="str">
            <v>Vida útil em meses ( n ) =</v>
          </cell>
          <cell r="E212">
            <v>60</v>
          </cell>
        </row>
        <row r="213">
          <cell r="C213" t="str">
            <v>Trabalho anual (em meses) ( Ta ) =</v>
          </cell>
          <cell r="E213">
            <v>12</v>
          </cell>
        </row>
        <row r="214">
          <cell r="C214" t="str">
            <v>Porcentagem residual ( Vr ) =</v>
          </cell>
          <cell r="E214">
            <v>0</v>
          </cell>
        </row>
        <row r="215">
          <cell r="C215" t="str">
            <v>Custo anual do Capital ( Tj ) =</v>
          </cell>
          <cell r="E215">
            <v>0.155</v>
          </cell>
          <cell r="F215" t="str">
            <v>(taxa adotada pelo BNDES no estudo de concessão da BR-116/324/BA)</v>
          </cell>
        </row>
        <row r="217">
          <cell r="B217">
            <v>1</v>
          </cell>
          <cell r="C217" t="str">
            <v>CALCULO DA DISPONIBILIZAÇÃO</v>
          </cell>
        </row>
        <row r="218">
          <cell r="C218" t="str">
            <v>DESPESA</v>
          </cell>
          <cell r="E218" t="str">
            <v>FÓRMULA</v>
          </cell>
          <cell r="G218" t="str">
            <v>UN</v>
          </cell>
          <cell r="H218" t="str">
            <v>COEFICIENTE</v>
          </cell>
          <cell r="I218" t="str">
            <v>CUSTO UNITÁRIO</v>
          </cell>
          <cell r="J218" t="str">
            <v>CUSTO PARCIAL  (R$)</v>
          </cell>
        </row>
        <row r="220">
          <cell r="B220" t="str">
            <v>1.1</v>
          </cell>
          <cell r="C220" t="str">
            <v>Depreciação ( D )</v>
          </cell>
          <cell r="E220" t="str">
            <v>D = ( 1 - Vr ) / n</v>
          </cell>
          <cell r="G220" t="str">
            <v>%</v>
          </cell>
          <cell r="H220">
            <v>1.6666666666666666E-2</v>
          </cell>
          <cell r="I220">
            <v>0</v>
          </cell>
          <cell r="J220">
            <v>0</v>
          </cell>
        </row>
        <row r="222">
          <cell r="B222" t="str">
            <v>1.2</v>
          </cell>
          <cell r="C222" t="str">
            <v>Juros de capital ( Jc )</v>
          </cell>
          <cell r="E222" t="str">
            <v>Jc = [( 1 + n ) / 2n] x Tj / Ta</v>
          </cell>
          <cell r="G222" t="str">
            <v>%</v>
          </cell>
          <cell r="H222">
            <v>6.5659722222222222E-3</v>
          </cell>
          <cell r="I222">
            <v>0</v>
          </cell>
          <cell r="J222">
            <v>0</v>
          </cell>
        </row>
        <row r="224">
          <cell r="B224" t="str">
            <v xml:space="preserve">TOTAL ITEM 1 </v>
          </cell>
          <cell r="J224">
            <v>0</v>
          </cell>
        </row>
        <row r="225">
          <cell r="B225">
            <v>2</v>
          </cell>
          <cell r="C225" t="str">
            <v>CUSTOS INDIRETOS</v>
          </cell>
        </row>
        <row r="226">
          <cell r="B226" t="str">
            <v>2.1</v>
          </cell>
          <cell r="C226" t="str">
            <v>Remuneração da empresa (% do TOTAL do item 1)</v>
          </cell>
          <cell r="H226">
            <v>0.12</v>
          </cell>
          <cell r="J226">
            <v>0</v>
          </cell>
        </row>
        <row r="227">
          <cell r="B227" t="str">
            <v>2.2</v>
          </cell>
          <cell r="C227" t="str">
            <v>Despesas fiscais (subtotal do item 1 + 2.1)</v>
          </cell>
          <cell r="H227">
            <v>0.16619999999999999</v>
          </cell>
          <cell r="J227">
            <v>0</v>
          </cell>
        </row>
        <row r="228">
          <cell r="B228" t="str">
            <v>SUBTOTAL DO ITEM 2</v>
          </cell>
          <cell r="J228">
            <v>0</v>
          </cell>
        </row>
        <row r="229">
          <cell r="B229" t="str">
            <v>TOTAL MENSAL (ITEM 1 + ITEM 2)</v>
          </cell>
          <cell r="J229">
            <v>0</v>
          </cell>
        </row>
        <row r="233">
          <cell r="B233" t="str">
            <v>QUADRO</v>
          </cell>
          <cell r="D233" t="str">
            <v>PLANILHA DE PREÇO - DISPONIBILIZAÇÃO MENSAL EQUIPAMENTO</v>
          </cell>
        </row>
        <row r="235">
          <cell r="I235" t="str">
            <v>Referência: Setembro/08</v>
          </cell>
        </row>
        <row r="237">
          <cell r="A237">
            <v>6</v>
          </cell>
          <cell r="B237" t="str">
            <v>EQUIPAMENTO:</v>
          </cell>
          <cell r="I237" t="str">
            <v>Unidade:</v>
          </cell>
          <cell r="J237" t="str">
            <v>equip x mês</v>
          </cell>
        </row>
        <row r="239">
          <cell r="B239" t="str">
            <v>PREMISSAS</v>
          </cell>
        </row>
        <row r="240">
          <cell r="C240" t="str">
            <v>Custo de Fornecimento =</v>
          </cell>
        </row>
        <row r="241">
          <cell r="C241" t="str">
            <v>Vida útil em meses ( n ) =</v>
          </cell>
          <cell r="E241">
            <v>60</v>
          </cell>
        </row>
        <row r="242">
          <cell r="C242" t="str">
            <v>Trabalho anual (em meses) ( Ta ) =</v>
          </cell>
          <cell r="E242">
            <v>12</v>
          </cell>
        </row>
        <row r="243">
          <cell r="C243" t="str">
            <v>Porcentagem residual ( Vr ) =</v>
          </cell>
          <cell r="E243">
            <v>0</v>
          </cell>
        </row>
        <row r="244">
          <cell r="C244" t="str">
            <v>Custo anual do Capital ( Tj ) =</v>
          </cell>
          <cell r="E244">
            <v>0.155</v>
          </cell>
          <cell r="F244" t="str">
            <v>(taxa adotada pelo BNDES no estudo de concessão da BR-116/324/BA)</v>
          </cell>
        </row>
        <row r="246">
          <cell r="B246">
            <v>1</v>
          </cell>
          <cell r="C246" t="str">
            <v>CALCULO DA DISPONIBILIZAÇÃO</v>
          </cell>
        </row>
        <row r="247">
          <cell r="C247" t="str">
            <v>DESPESA</v>
          </cell>
          <cell r="E247" t="str">
            <v>FÓRMULA</v>
          </cell>
          <cell r="G247" t="str">
            <v>UN</v>
          </cell>
          <cell r="H247" t="str">
            <v>COEFICIENTE</v>
          </cell>
          <cell r="I247" t="str">
            <v>CUSTO UNITÁRIO</v>
          </cell>
          <cell r="J247" t="str">
            <v>CUSTO PARCIAL  (R$)</v>
          </cell>
        </row>
        <row r="249">
          <cell r="B249" t="str">
            <v>1.1</v>
          </cell>
          <cell r="C249" t="str">
            <v>Depreciação ( D )</v>
          </cell>
          <cell r="E249" t="str">
            <v>D = ( 1 - Vr ) / n</v>
          </cell>
          <cell r="G249" t="str">
            <v>%</v>
          </cell>
          <cell r="H249">
            <v>1.6666666666666666E-2</v>
          </cell>
          <cell r="I249">
            <v>0</v>
          </cell>
          <cell r="J249">
            <v>0</v>
          </cell>
        </row>
        <row r="251">
          <cell r="B251" t="str">
            <v>1.2</v>
          </cell>
          <cell r="C251" t="str">
            <v>Juros de capital ( Jc )</v>
          </cell>
          <cell r="E251" t="str">
            <v>Jc = [( 1 + n ) / 2n] x Tj / Ta</v>
          </cell>
          <cell r="G251" t="str">
            <v>%</v>
          </cell>
          <cell r="H251">
            <v>6.5659722222222222E-3</v>
          </cell>
          <cell r="I251">
            <v>0</v>
          </cell>
          <cell r="J251">
            <v>0</v>
          </cell>
        </row>
        <row r="253">
          <cell r="B253" t="str">
            <v xml:space="preserve">TOTAL ITEM 1 </v>
          </cell>
          <cell r="J253">
            <v>0</v>
          </cell>
        </row>
        <row r="254">
          <cell r="B254">
            <v>2</v>
          </cell>
          <cell r="C254" t="str">
            <v>CUSTOS INDIRETOS</v>
          </cell>
        </row>
        <row r="255">
          <cell r="B255" t="str">
            <v>2.1</v>
          </cell>
          <cell r="C255" t="str">
            <v>Remuneração da empresa (% do TOTAL do item 1)</v>
          </cell>
          <cell r="H255">
            <v>0.12</v>
          </cell>
          <cell r="J255">
            <v>0</v>
          </cell>
        </row>
        <row r="256">
          <cell r="B256" t="str">
            <v>2.2</v>
          </cell>
          <cell r="C256" t="str">
            <v>Despesas fiscais (subtotal do item 1 + 2.1)</v>
          </cell>
          <cell r="H256">
            <v>0.16619999999999999</v>
          </cell>
          <cell r="J256">
            <v>0</v>
          </cell>
        </row>
        <row r="257">
          <cell r="B257" t="str">
            <v>SUBTOTAL DO ITEM 2</v>
          </cell>
          <cell r="J257">
            <v>0</v>
          </cell>
        </row>
        <row r="258">
          <cell r="B258" t="str">
            <v>TOTAL MENSAL (ITEM 1 + ITEM 2)</v>
          </cell>
          <cell r="J258">
            <v>0</v>
          </cell>
        </row>
        <row r="262">
          <cell r="B262" t="str">
            <v>QUADRO</v>
          </cell>
          <cell r="D262" t="str">
            <v>PLANILHA DE PREÇO - DISPONIBILIZAÇÃO MENSAL EQUIPAMENTO</v>
          </cell>
        </row>
        <row r="264">
          <cell r="I264" t="str">
            <v>Referência: Setembro/08</v>
          </cell>
        </row>
        <row r="266">
          <cell r="A266">
            <v>7</v>
          </cell>
          <cell r="B266" t="str">
            <v>EQUIPAMENTO:</v>
          </cell>
          <cell r="I266" t="str">
            <v>Unidade:</v>
          </cell>
          <cell r="J266" t="str">
            <v>equip x mês</v>
          </cell>
        </row>
        <row r="268">
          <cell r="B268" t="str">
            <v>PREMISSAS</v>
          </cell>
        </row>
        <row r="269">
          <cell r="C269" t="str">
            <v>Custo de Fornecimento =</v>
          </cell>
        </row>
        <row r="270">
          <cell r="C270" t="str">
            <v>Vida útil em meses ( n ) =</v>
          </cell>
          <cell r="E270">
            <v>60</v>
          </cell>
        </row>
        <row r="271">
          <cell r="C271" t="str">
            <v>Trabalho anual (em meses) ( Ta ) =</v>
          </cell>
          <cell r="E271">
            <v>12</v>
          </cell>
        </row>
        <row r="272">
          <cell r="C272" t="str">
            <v>Porcentagem residual ( Vr ) =</v>
          </cell>
          <cell r="E272">
            <v>0</v>
          </cell>
        </row>
        <row r="273">
          <cell r="C273" t="str">
            <v>Custo anual do Capital ( Tj ) =</v>
          </cell>
          <cell r="E273">
            <v>0.155</v>
          </cell>
          <cell r="F273" t="str">
            <v>(taxa adotada pelo BNDES no estudo de concessão da BR-116/324/BA)</v>
          </cell>
        </row>
        <row r="275">
          <cell r="B275">
            <v>1</v>
          </cell>
          <cell r="C275" t="str">
            <v>CALCULO DA DISPONIBILIZAÇÃO</v>
          </cell>
        </row>
        <row r="276">
          <cell r="C276" t="str">
            <v>DESPESA</v>
          </cell>
          <cell r="E276" t="str">
            <v>FÓRMULA</v>
          </cell>
          <cell r="G276" t="str">
            <v>UN</v>
          </cell>
          <cell r="H276" t="str">
            <v>COEFICIENTE</v>
          </cell>
          <cell r="I276" t="str">
            <v>CUSTO UNITÁRIO</v>
          </cell>
          <cell r="J276" t="str">
            <v>CUSTO PARCIAL  (R$)</v>
          </cell>
        </row>
        <row r="278">
          <cell r="B278" t="str">
            <v>1.1</v>
          </cell>
          <cell r="C278" t="str">
            <v>Depreciação ( D )</v>
          </cell>
          <cell r="E278" t="str">
            <v>D = ( 1 - Vr ) / n</v>
          </cell>
          <cell r="G278" t="str">
            <v>%</v>
          </cell>
          <cell r="H278">
            <v>1.6666666666666666E-2</v>
          </cell>
          <cell r="I278">
            <v>0</v>
          </cell>
          <cell r="J278">
            <v>0</v>
          </cell>
        </row>
        <row r="280">
          <cell r="B280" t="str">
            <v>1.2</v>
          </cell>
          <cell r="C280" t="str">
            <v>Juros de capital ( Jc )</v>
          </cell>
          <cell r="E280" t="str">
            <v>Jc = [( 1 + n ) / 2n] x Tj / Ta</v>
          </cell>
          <cell r="G280" t="str">
            <v>%</v>
          </cell>
          <cell r="H280">
            <v>6.5659722222222222E-3</v>
          </cell>
          <cell r="I280">
            <v>0</v>
          </cell>
          <cell r="J280">
            <v>0</v>
          </cell>
        </row>
        <row r="282">
          <cell r="B282" t="str">
            <v xml:space="preserve">TOTAL ITEM 1 </v>
          </cell>
          <cell r="J282">
            <v>0</v>
          </cell>
        </row>
        <row r="283">
          <cell r="B283">
            <v>2</v>
          </cell>
          <cell r="C283" t="str">
            <v>CUSTOS INDIRETOS</v>
          </cell>
        </row>
        <row r="284">
          <cell r="B284" t="str">
            <v>2.1</v>
          </cell>
          <cell r="C284" t="str">
            <v>Remuneração da empresa (% do TOTAL do item 1)</v>
          </cell>
          <cell r="H284">
            <v>0.12</v>
          </cell>
          <cell r="J284">
            <v>0</v>
          </cell>
        </row>
        <row r="285">
          <cell r="B285" t="str">
            <v>2.2</v>
          </cell>
          <cell r="C285" t="str">
            <v>Despesas fiscais (subtotal do item 1 + 2.1)</v>
          </cell>
          <cell r="H285">
            <v>0.16619999999999999</v>
          </cell>
          <cell r="J285">
            <v>0</v>
          </cell>
        </row>
        <row r="286">
          <cell r="B286" t="str">
            <v>SUBTOTAL DO ITEM 2</v>
          </cell>
          <cell r="J286">
            <v>0</v>
          </cell>
        </row>
        <row r="287">
          <cell r="B287" t="str">
            <v>TOTAL MENSAL (ITEM 1 + ITEM 2)</v>
          </cell>
          <cell r="J287">
            <v>0</v>
          </cell>
        </row>
        <row r="295">
          <cell r="B295" t="str">
            <v>DISPONIB</v>
          </cell>
        </row>
        <row r="296">
          <cell r="B296">
            <v>1</v>
          </cell>
          <cell r="C296" t="str">
            <v>Disponibilização de Coletor de dados de tráfego, velocidade e peso</v>
          </cell>
          <cell r="J296">
            <v>1132.22</v>
          </cell>
        </row>
        <row r="297">
          <cell r="B297">
            <v>2</v>
          </cell>
          <cell r="C297" t="str">
            <v>Disponibilização de Computador mesa + Impressora + Licdenças</v>
          </cell>
          <cell r="J297">
            <v>85.57</v>
          </cell>
        </row>
        <row r="298">
          <cell r="B298">
            <v>3</v>
          </cell>
          <cell r="C298" t="str">
            <v>Disponibilização de Notebook+ Licença</v>
          </cell>
          <cell r="J298">
            <v>76.19</v>
          </cell>
        </row>
        <row r="299">
          <cell r="B299">
            <v>4</v>
          </cell>
          <cell r="C299" t="str">
            <v xml:space="preserve">Disponibilização de </v>
          </cell>
          <cell r="J299">
            <v>0</v>
          </cell>
        </row>
        <row r="300">
          <cell r="B300">
            <v>5</v>
          </cell>
          <cell r="C300" t="str">
            <v xml:space="preserve">Disponibilização de </v>
          </cell>
          <cell r="J300">
            <v>0</v>
          </cell>
        </row>
        <row r="301">
          <cell r="B301">
            <v>6</v>
          </cell>
          <cell r="C301" t="str">
            <v xml:space="preserve">Disponibilização de </v>
          </cell>
          <cell r="J30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6" t="str">
            <v>1.1.1</v>
          </cell>
          <cell r="B6" t="str">
            <v>2 S 03 000 02 - Escavação manual de cavas em material 1a cat</v>
          </cell>
          <cell r="C6" t="str">
            <v>m3</v>
          </cell>
          <cell r="D6">
            <v>63</v>
          </cell>
          <cell r="E6">
            <v>63</v>
          </cell>
          <cell r="F6">
            <v>56.37</v>
          </cell>
          <cell r="G6">
            <v>63</v>
          </cell>
          <cell r="H6">
            <v>63</v>
          </cell>
          <cell r="I6">
            <v>63</v>
          </cell>
          <cell r="J6">
            <v>63</v>
          </cell>
          <cell r="K6">
            <v>63</v>
          </cell>
          <cell r="L6">
            <v>63</v>
          </cell>
          <cell r="M6">
            <v>63</v>
          </cell>
        </row>
        <row r="7">
          <cell r="B7" t="str">
            <v>2 S 03 323 50 - Concr.estr.fck=15MPa-c.raz.uso ger.conf.lanç.AC/BC</v>
          </cell>
          <cell r="C7" t="str">
            <v>m3</v>
          </cell>
          <cell r="D7">
            <v>594.04</v>
          </cell>
          <cell r="E7">
            <v>398.52</v>
          </cell>
          <cell r="F7">
            <v>309.16000000000003</v>
          </cell>
          <cell r="G7">
            <v>594.04</v>
          </cell>
          <cell r="H7">
            <v>398.52</v>
          </cell>
          <cell r="I7">
            <v>594.04</v>
          </cell>
          <cell r="J7">
            <v>344.65</v>
          </cell>
          <cell r="K7">
            <v>536.70000000000005</v>
          </cell>
          <cell r="L7">
            <v>536.70000000000005</v>
          </cell>
          <cell r="M7">
            <v>398.52</v>
          </cell>
        </row>
        <row r="8">
          <cell r="A8" t="str">
            <v>1.1.3</v>
          </cell>
          <cell r="B8" t="str">
            <v>2 S 03 325 50 - Concr.estr.fck=18MPa-c.raz.uso ger.conf.lanç.AC/BC</v>
          </cell>
          <cell r="C8" t="str">
            <v>m3</v>
          </cell>
          <cell r="D8">
            <v>616.22</v>
          </cell>
          <cell r="E8">
            <v>414.88</v>
          </cell>
          <cell r="F8">
            <v>322.2</v>
          </cell>
          <cell r="G8">
            <v>616.22</v>
          </cell>
          <cell r="H8">
            <v>414.88</v>
          </cell>
          <cell r="I8">
            <v>616.22</v>
          </cell>
          <cell r="J8">
            <v>358.11</v>
          </cell>
          <cell r="K8">
            <v>555.39</v>
          </cell>
          <cell r="L8">
            <v>555.39</v>
          </cell>
          <cell r="M8">
            <v>414.88</v>
          </cell>
        </row>
        <row r="9">
          <cell r="B9" t="str">
            <v>2 S 03 370 00 - Forma comum de madeira</v>
          </cell>
          <cell r="C9" t="str">
            <v>m2</v>
          </cell>
          <cell r="D9">
            <v>58.07</v>
          </cell>
          <cell r="E9">
            <v>57.51</v>
          </cell>
          <cell r="F9">
            <v>54.96</v>
          </cell>
          <cell r="G9">
            <v>58.07</v>
          </cell>
          <cell r="H9">
            <v>57.51</v>
          </cell>
          <cell r="I9">
            <v>58.07</v>
          </cell>
          <cell r="J9">
            <v>57.78</v>
          </cell>
          <cell r="K9">
            <v>57.38</v>
          </cell>
          <cell r="L9">
            <v>57.38</v>
          </cell>
          <cell r="M9">
            <v>57.51</v>
          </cell>
        </row>
        <row r="10">
          <cell r="A10" t="str">
            <v>1.1.2</v>
          </cell>
          <cell r="B10" t="str">
            <v>2 S 03 580 02 - Fornecimento, preparo e colocação formas aço CA 50</v>
          </cell>
          <cell r="C10" t="str">
            <v>kg</v>
          </cell>
          <cell r="D10">
            <v>11.63</v>
          </cell>
          <cell r="E10">
            <v>10.130000000000001</v>
          </cell>
          <cell r="F10">
            <v>9.6199999999999992</v>
          </cell>
          <cell r="G10">
            <v>11.63</v>
          </cell>
          <cell r="H10">
            <v>10.130000000000001</v>
          </cell>
          <cell r="I10">
            <v>11.63</v>
          </cell>
          <cell r="J10">
            <v>9.74</v>
          </cell>
          <cell r="K10">
            <v>10.39</v>
          </cell>
          <cell r="L10">
            <v>10.39</v>
          </cell>
          <cell r="M10">
            <v>10.130000000000001</v>
          </cell>
        </row>
        <row r="11">
          <cell r="B11" t="str">
            <v>2 S 03 940 01 - Reaterro e compactação</v>
          </cell>
          <cell r="C11" t="str">
            <v>m3</v>
          </cell>
        </row>
        <row r="12">
          <cell r="A12" t="str">
            <v>1.1.4</v>
          </cell>
          <cell r="B12" t="str">
            <v>2 S 05 301 51 - Alvenaria tijolos de 0,20 cm de espessura AC</v>
          </cell>
          <cell r="C12" t="str">
            <v>m2</v>
          </cell>
        </row>
        <row r="13">
          <cell r="B13" t="str">
            <v>3 S 08 403 00 - Renovação manual de sinalização horizontal</v>
          </cell>
          <cell r="C13" t="str">
            <v>m2</v>
          </cell>
        </row>
        <row r="14">
          <cell r="B14" t="str">
            <v>3 S 08 400 00 - Limpeza de placa de sinalização</v>
          </cell>
          <cell r="C14" t="str">
            <v>m2</v>
          </cell>
        </row>
        <row r="15">
          <cell r="B15" t="str">
            <v xml:space="preserve">4 S 06 010 01 - Defensa semi-maleável simples (forn./ impl.)  </v>
          </cell>
          <cell r="C15" t="str">
            <v>m</v>
          </cell>
        </row>
        <row r="16">
          <cell r="B16" t="str">
            <v xml:space="preserve">4 S 06 010 02 - Ancoragem defensa semi-maleável simples (forn/imp)  </v>
          </cell>
          <cell r="C16" t="str">
            <v>m</v>
          </cell>
        </row>
        <row r="17">
          <cell r="B17" t="str">
            <v>4 S 06 110 01 - Pintura faixa c/termoplástico-3 anos (p/ aspersão)</v>
          </cell>
          <cell r="C17" t="str">
            <v>m2</v>
          </cell>
        </row>
        <row r="18">
          <cell r="B18" t="str">
            <v>4 S 06 110 02 - Pintura setas e zebrado term.-3 anos (p/ aspersão)</v>
          </cell>
          <cell r="C18" t="str">
            <v>m2</v>
          </cell>
        </row>
        <row r="19">
          <cell r="B19" t="str">
            <v xml:space="preserve">4 S 06 120 01 -  Forn. e colocação de tacha reflet. monodirecional  </v>
          </cell>
          <cell r="C19" t="str">
            <v>und</v>
          </cell>
        </row>
        <row r="20">
          <cell r="B20" t="str">
            <v xml:space="preserve">4 S 06 120 11 -  Forn. e colocação de tachão reflet. monodirecional  </v>
          </cell>
          <cell r="C20" t="str">
            <v>und</v>
          </cell>
        </row>
        <row r="21">
          <cell r="B21" t="str">
            <v xml:space="preserve">4 S 06 121 01 -  Forn. e colocação de tacha reflet. bidirecional  </v>
          </cell>
          <cell r="C21" t="str">
            <v>und</v>
          </cell>
        </row>
        <row r="22">
          <cell r="B22" t="str">
            <v xml:space="preserve">4 S 06 121 11 -  Forn. e colocação de tachão reflet. bidirecional  </v>
          </cell>
          <cell r="C22" t="str">
            <v>und</v>
          </cell>
        </row>
        <row r="23">
          <cell r="B23" t="str">
            <v>4 S 06 200 02 - Forn. e implantação placa sinaliz. tot. refletiva</v>
          </cell>
          <cell r="C23" t="str">
            <v>m2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squisa Preço"/>
      <sheetName val="Custo Equip"/>
      <sheetName val="EQUIPO"/>
      <sheetName val="EQUIPO1"/>
      <sheetName val="CUSTO VAN"/>
      <sheetName val="Custos DNIT"/>
      <sheetName val="Equipe Coordenação"/>
      <sheetName val="As Built"/>
      <sheetName val="Equipe Operacional FIXO"/>
      <sheetName val="EQUIPAMENTO (LOTES 1 a 4)"/>
      <sheetName val="EQUIPAMENTO (LOTES 5 e 6)"/>
      <sheetName val="Manutenção da Pista"/>
      <sheetName val="SINALIZAÇÃO"/>
      <sheetName val="RESUMO EDITAL"/>
      <sheetName val="CRONOG L-1"/>
      <sheetName val="CRONOG L-2"/>
      <sheetName val="CRONOG L-3"/>
      <sheetName val="CRONOG L-4"/>
      <sheetName val="CRONOG L-5"/>
      <sheetName val="CRONOG L-6"/>
      <sheetName val="CRONOG L-7"/>
      <sheetName val="CRONOG L-8"/>
      <sheetName val="CRONOG L-9"/>
      <sheetName val="CRONOG L-10"/>
      <sheetName val="CRONOG L-11"/>
      <sheetName val="CRONOG L-12"/>
      <sheetName val="CRONOG L-13"/>
      <sheetName val="CRONOG L-14"/>
      <sheetName val="CRONOG L-15"/>
      <sheetName val="CRONOG GERAL"/>
      <sheetName val="RESUMO GERAL"/>
      <sheetName val="CRONOGRAMA"/>
      <sheetName val="Equipe Coordenação PORTÁTIL"/>
      <sheetName val="Equipe Operacional PORTÁTIL"/>
      <sheetName val="EQUIPAMENTO DNIT"/>
      <sheetName val="Manutenção da Pista PORTÀTIL"/>
      <sheetName val="SINALALIZAÇÃO PORTÁTIL"/>
      <sheetName val="PLANO DIRETOR"/>
      <sheetName val="Inventario"/>
      <sheetName val="Orç. Total"/>
    </sheetNames>
    <sheetDataSet>
      <sheetData sheetId="0"/>
      <sheetData sheetId="1"/>
      <sheetData sheetId="2"/>
      <sheetData sheetId="3">
        <row r="8">
          <cell r="B8" t="str">
            <v>Disponibilização de Sistema Fixo de Pesagem Dinâmica de Precisão e Seletiva e Conjunto Semafórico do DNIT</v>
          </cell>
          <cell r="C8">
            <v>20243.14</v>
          </cell>
        </row>
        <row r="9">
          <cell r="B9" t="str">
            <v>Disponibilização de sistema com câmeras com Leitura Automática de Placas - LAP  (mínimo de quatro) para sistema de fuga</v>
          </cell>
          <cell r="C9">
            <v>8946.4599999999991</v>
          </cell>
        </row>
        <row r="10">
          <cell r="B10" t="str">
            <v>Disponibilização de equipamento e sistema para controle de dimensões (comprimento e altura)</v>
          </cell>
          <cell r="C10">
            <v>1375.37</v>
          </cell>
        </row>
        <row r="11">
          <cell r="B11" t="str">
            <v>Disponibilização do Sistema de Controle de Fluxo  (Painel de Mensagem Variável) - Pesagem Fixa</v>
          </cell>
          <cell r="C11">
            <v>3588.8</v>
          </cell>
        </row>
        <row r="12">
          <cell r="B12" t="str">
            <v>Disponibilização de equipamento e sistema para contagem volumétrica/classificatória de tráfego</v>
          </cell>
          <cell r="C12">
            <v>1202.97</v>
          </cell>
        </row>
        <row r="13">
          <cell r="B13" t="str">
            <v>Disponibilização de equipamento e sistema de Circuito Fechado de Televisão - CFTV</v>
          </cell>
          <cell r="C13">
            <v>4355.78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 Inicial"/>
      <sheetName val="Produto Novo - I"/>
      <sheetName val="Resumo 7º TA - II"/>
      <sheetName val="Resumo Comparativo - III"/>
      <sheetName val="Resumo 7º T. A - IV"/>
    </sheetNames>
    <sheetDataSet>
      <sheetData sheetId="0">
        <row r="9">
          <cell r="G9">
            <v>24</v>
          </cell>
        </row>
      </sheetData>
      <sheetData sheetId="1">
        <row r="9">
          <cell r="G9">
            <v>18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 Inicial"/>
      <sheetName val="Produto Novo - I"/>
      <sheetName val="Resumo 7º TA - II"/>
      <sheetName val="Resumo Comparativo - III"/>
      <sheetName val="Resumo 7º T. A - IV"/>
      <sheetName val="Produto 11"/>
      <sheetName val="Produto 09"/>
      <sheetName val="Produto 13"/>
      <sheetName val="Produto 01"/>
      <sheetName val="Informática"/>
    </sheetNames>
    <sheetDataSet>
      <sheetData sheetId="0">
        <row r="9">
          <cell r="G9">
            <v>24</v>
          </cell>
        </row>
      </sheetData>
      <sheetData sheetId="1">
        <row r="9">
          <cell r="G9">
            <v>18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1"/>
      <sheetName val="TAB CONSULT"/>
      <sheetName val="FL2"/>
      <sheetName val="Custo Equipamento"/>
      <sheetName val="FORNECIMENTO - PS"/>
      <sheetName val="FL3"/>
      <sheetName val="Calculo Disponibilização"/>
      <sheetName val="EQUIPAMENTO-MOBILIZAÇÂO"/>
      <sheetName val="EQUIPAMENTO-DIS"/>
      <sheetName val="Resumo Disp-Manut"/>
      <sheetName val="FL4"/>
      <sheetName val="Equipe Operacional PIAF"/>
      <sheetName val="Vigilância"/>
      <sheetName val="EQUIPAMENTO-MANUT"/>
      <sheetName val="Aferição IPEM"/>
      <sheetName val="Certificação"/>
      <sheetName val="Plan2"/>
      <sheetName val="01-Lev. Estrutural"/>
      <sheetName val="Diárias"/>
      <sheetName val="Resumo Consolidado"/>
      <sheetName val="INSUMOS"/>
      <sheetName val="Premissa"/>
      <sheetName val="Produto 13"/>
      <sheetName val="Produto 09"/>
      <sheetName val="Produto 10"/>
      <sheetName val="Produto 01"/>
      <sheetName val="Prod. 03A CREMA-CIB"/>
      <sheetName val="Informática"/>
    </sheetNames>
    <sheetDataSet>
      <sheetData sheetId="0"/>
      <sheetData sheetId="1">
        <row r="5">
          <cell r="D5" t="str">
            <v>CM</v>
          </cell>
          <cell r="E5">
            <v>14340.79</v>
          </cell>
          <cell r="F5">
            <v>0</v>
          </cell>
          <cell r="G5">
            <v>0</v>
          </cell>
          <cell r="H5">
            <v>16961.669999999998</v>
          </cell>
        </row>
        <row r="6">
          <cell r="D6" t="str">
            <v>P0</v>
          </cell>
          <cell r="E6">
            <v>12462.43</v>
          </cell>
          <cell r="F6">
            <v>0</v>
          </cell>
          <cell r="G6">
            <v>0</v>
          </cell>
          <cell r="H6">
            <v>14740.03</v>
          </cell>
        </row>
        <row r="7">
          <cell r="D7" t="str">
            <v>P1</v>
          </cell>
          <cell r="E7">
            <v>9819.94</v>
          </cell>
          <cell r="F7">
            <v>0</v>
          </cell>
          <cell r="G7">
            <v>0</v>
          </cell>
          <cell r="H7">
            <v>11614.58</v>
          </cell>
        </row>
        <row r="8">
          <cell r="D8" t="str">
            <v>P2</v>
          </cell>
          <cell r="E8">
            <v>7682.38</v>
          </cell>
          <cell r="F8">
            <v>0</v>
          </cell>
          <cell r="G8">
            <v>0</v>
          </cell>
          <cell r="H8">
            <v>9086.3700000000008</v>
          </cell>
        </row>
        <row r="9">
          <cell r="D9" t="str">
            <v>P3</v>
          </cell>
          <cell r="E9">
            <v>6320.35</v>
          </cell>
          <cell r="F9">
            <v>0</v>
          </cell>
          <cell r="G9">
            <v>0</v>
          </cell>
          <cell r="H9">
            <v>7475.43</v>
          </cell>
        </row>
        <row r="10">
          <cell r="D10" t="str">
            <v>P4</v>
          </cell>
          <cell r="E10">
            <v>4590</v>
          </cell>
          <cell r="F10">
            <v>0</v>
          </cell>
          <cell r="G10">
            <v>0</v>
          </cell>
          <cell r="H10">
            <v>6516</v>
          </cell>
        </row>
        <row r="11">
          <cell r="D11" t="str">
            <v>T0</v>
          </cell>
          <cell r="E11">
            <v>4451.99</v>
          </cell>
          <cell r="F11">
            <v>0</v>
          </cell>
          <cell r="G11">
            <v>0</v>
          </cell>
          <cell r="H11">
            <v>5265.61</v>
          </cell>
        </row>
        <row r="12">
          <cell r="D12" t="str">
            <v>T1</v>
          </cell>
          <cell r="E12">
            <v>3395.63</v>
          </cell>
          <cell r="F12">
            <v>0</v>
          </cell>
          <cell r="G12">
            <v>0</v>
          </cell>
          <cell r="H12">
            <v>4016.2</v>
          </cell>
        </row>
        <row r="13">
          <cell r="D13" t="str">
            <v>T2</v>
          </cell>
          <cell r="E13">
            <v>2567.9499999999998</v>
          </cell>
          <cell r="F13">
            <v>0</v>
          </cell>
          <cell r="G13">
            <v>0</v>
          </cell>
          <cell r="H13">
            <v>3037.26</v>
          </cell>
        </row>
        <row r="14">
          <cell r="D14" t="str">
            <v>T3</v>
          </cell>
          <cell r="E14">
            <v>2061.13</v>
          </cell>
          <cell r="F14">
            <v>0</v>
          </cell>
          <cell r="G14">
            <v>0</v>
          </cell>
          <cell r="H14">
            <v>2437.81</v>
          </cell>
        </row>
        <row r="15">
          <cell r="D15" t="str">
            <v>T4</v>
          </cell>
          <cell r="E15">
            <v>1539.79</v>
          </cell>
          <cell r="F15">
            <v>0</v>
          </cell>
          <cell r="G15">
            <v>0</v>
          </cell>
          <cell r="H15">
            <v>1821.19</v>
          </cell>
        </row>
        <row r="16">
          <cell r="D16" t="str">
            <v>A0</v>
          </cell>
          <cell r="E16">
            <v>3567.02</v>
          </cell>
          <cell r="F16">
            <v>0</v>
          </cell>
          <cell r="G16">
            <v>0</v>
          </cell>
          <cell r="H16">
            <v>4218.91</v>
          </cell>
        </row>
        <row r="17">
          <cell r="D17" t="str">
            <v>Al</v>
          </cell>
          <cell r="E17">
            <v>2142.04</v>
          </cell>
          <cell r="F17">
            <v>0</v>
          </cell>
          <cell r="G17">
            <v>0</v>
          </cell>
          <cell r="H17">
            <v>2533.5100000000002</v>
          </cell>
        </row>
        <row r="18">
          <cell r="D18" t="str">
            <v>A2</v>
          </cell>
          <cell r="E18">
            <v>1383.94</v>
          </cell>
          <cell r="F18">
            <v>0</v>
          </cell>
          <cell r="G18">
            <v>0</v>
          </cell>
          <cell r="H18">
            <v>1636.86</v>
          </cell>
        </row>
        <row r="19">
          <cell r="D19" t="str">
            <v>A3</v>
          </cell>
          <cell r="E19">
            <v>1206.48</v>
          </cell>
          <cell r="F19">
            <v>0</v>
          </cell>
          <cell r="G19">
            <v>0</v>
          </cell>
          <cell r="H19">
            <v>1426.97</v>
          </cell>
        </row>
        <row r="20">
          <cell r="D20" t="str">
            <v>A4</v>
          </cell>
          <cell r="E20">
            <v>1229.6199999999999</v>
          </cell>
          <cell r="F20">
            <v>0</v>
          </cell>
          <cell r="G20">
            <v>0</v>
          </cell>
          <cell r="H20">
            <v>1454.34</v>
          </cell>
        </row>
        <row r="21">
          <cell r="D21" t="str">
            <v>SM</v>
          </cell>
          <cell r="E21">
            <v>0</v>
          </cell>
          <cell r="F21">
            <v>0</v>
          </cell>
          <cell r="G21">
            <v>0</v>
          </cell>
          <cell r="H21">
            <v>724</v>
          </cell>
        </row>
        <row r="22">
          <cell r="D22" t="str">
            <v>SD</v>
          </cell>
          <cell r="E22">
            <v>2278.9499999999998</v>
          </cell>
          <cell r="F22">
            <v>0</v>
          </cell>
          <cell r="G22">
            <v>0</v>
          </cell>
          <cell r="H22">
            <v>2695.44</v>
          </cell>
        </row>
        <row r="23">
          <cell r="D23" t="str">
            <v>CA71</v>
          </cell>
          <cell r="E23">
            <v>2411.4</v>
          </cell>
          <cell r="F23">
            <v>0</v>
          </cell>
          <cell r="G23">
            <v>0</v>
          </cell>
          <cell r="H23">
            <v>2852.1</v>
          </cell>
        </row>
        <row r="24">
          <cell r="D24" t="str">
            <v>CA140</v>
          </cell>
          <cell r="E24">
            <v>3407.03</v>
          </cell>
          <cell r="F24">
            <v>0</v>
          </cell>
          <cell r="G24">
            <v>0</v>
          </cell>
          <cell r="H24">
            <v>4029.68</v>
          </cell>
        </row>
        <row r="25">
          <cell r="D25" t="str">
            <v>VA</v>
          </cell>
          <cell r="E25">
            <v>4468.55</v>
          </cell>
          <cell r="F25">
            <v>0</v>
          </cell>
          <cell r="G25">
            <v>0</v>
          </cell>
          <cell r="H25">
            <v>5285.2</v>
          </cell>
        </row>
        <row r="26">
          <cell r="D26" t="str">
            <v>CM</v>
          </cell>
          <cell r="E26">
            <v>7657.59</v>
          </cell>
          <cell r="F26">
            <v>0</v>
          </cell>
          <cell r="G26">
            <v>0</v>
          </cell>
          <cell r="H26">
            <v>9057.0499999999993</v>
          </cell>
        </row>
        <row r="27">
          <cell r="D27" t="str">
            <v>TP</v>
          </cell>
          <cell r="E27">
            <v>1259.26</v>
          </cell>
          <cell r="F27">
            <v>0</v>
          </cell>
          <cell r="G27">
            <v>0</v>
          </cell>
          <cell r="H27">
            <v>1489.4</v>
          </cell>
        </row>
        <row r="28">
          <cell r="D28" t="str">
            <v>GP</v>
          </cell>
          <cell r="E28">
            <v>221.27</v>
          </cell>
          <cell r="F28">
            <v>0</v>
          </cell>
          <cell r="G28">
            <v>0</v>
          </cell>
          <cell r="H28">
            <v>261.70999999999998</v>
          </cell>
        </row>
        <row r="29">
          <cell r="D29" t="str">
            <v>VG</v>
          </cell>
          <cell r="E29">
            <v>1154.81</v>
          </cell>
          <cell r="F29">
            <v>0</v>
          </cell>
          <cell r="G29">
            <v>0</v>
          </cell>
          <cell r="H29">
            <v>1365.86</v>
          </cell>
        </row>
        <row r="30">
          <cell r="D30" t="str">
            <v>FWD</v>
          </cell>
          <cell r="E30">
            <v>9182.69</v>
          </cell>
          <cell r="F30">
            <v>0</v>
          </cell>
          <cell r="G30">
            <v>0</v>
          </cell>
          <cell r="H30">
            <v>10860.87</v>
          </cell>
        </row>
        <row r="31">
          <cell r="D31" t="str">
            <v>IM</v>
          </cell>
          <cell r="E31">
            <v>5773.32</v>
          </cell>
          <cell r="F31">
            <v>0</v>
          </cell>
          <cell r="G31">
            <v>0</v>
          </cell>
          <cell r="H31">
            <v>6828.42</v>
          </cell>
        </row>
        <row r="32">
          <cell r="D32" t="str">
            <v>LS</v>
          </cell>
          <cell r="E32">
            <v>1786.38</v>
          </cell>
          <cell r="F32">
            <v>0</v>
          </cell>
          <cell r="G32">
            <v>0</v>
          </cell>
          <cell r="H32">
            <v>2112.85</v>
          </cell>
        </row>
        <row r="33">
          <cell r="D33" t="str">
            <v>LB</v>
          </cell>
          <cell r="E33">
            <v>2760.76</v>
          </cell>
          <cell r="F33">
            <v>0</v>
          </cell>
          <cell r="G33">
            <v>0</v>
          </cell>
          <cell r="H33">
            <v>3265.3</v>
          </cell>
        </row>
        <row r="34">
          <cell r="D34" t="str">
            <v>LC</v>
          </cell>
          <cell r="E34">
            <v>2192.37</v>
          </cell>
          <cell r="F34">
            <v>0</v>
          </cell>
          <cell r="G34">
            <v>0</v>
          </cell>
          <cell r="H34">
            <v>2593.04</v>
          </cell>
        </row>
        <row r="35">
          <cell r="D35" t="str">
            <v>ES</v>
          </cell>
          <cell r="E35">
            <v>1279.3399999999999</v>
          </cell>
          <cell r="F35">
            <v>0</v>
          </cell>
          <cell r="G35">
            <v>0</v>
          </cell>
          <cell r="H35">
            <v>1513.15</v>
          </cell>
        </row>
        <row r="36">
          <cell r="D36" t="str">
            <v>CE</v>
          </cell>
          <cell r="E36">
            <v>1467.32</v>
          </cell>
          <cell r="F36">
            <v>0</v>
          </cell>
          <cell r="G36">
            <v>0</v>
          </cell>
          <cell r="H36">
            <v>1735.48</v>
          </cell>
        </row>
        <row r="37">
          <cell r="D37" t="str">
            <v>AP</v>
          </cell>
          <cell r="E37">
            <v>1283.9000000000001</v>
          </cell>
          <cell r="F37">
            <v>0</v>
          </cell>
          <cell r="G37">
            <v>0</v>
          </cell>
          <cell r="H37">
            <v>1518.54</v>
          </cell>
        </row>
        <row r="38">
          <cell r="D38" t="str">
            <v>ME</v>
          </cell>
          <cell r="E38">
            <v>550.22</v>
          </cell>
          <cell r="F38">
            <v>0</v>
          </cell>
          <cell r="G38">
            <v>0</v>
          </cell>
          <cell r="H38">
            <v>650.78</v>
          </cell>
        </row>
        <row r="39">
          <cell r="D39" t="str">
            <v>MAL</v>
          </cell>
          <cell r="E39">
            <v>458.53</v>
          </cell>
          <cell r="F39">
            <v>0</v>
          </cell>
          <cell r="G39">
            <v>0</v>
          </cell>
          <cell r="H39">
            <v>542.33000000000004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Planilha"/>
      <sheetName val="PNV 2008 - V1"/>
      <sheetName val="Produto Novo - I"/>
      <sheetName val="Contrato Inicial"/>
      <sheetName val="Produto 09"/>
      <sheetName val="Produto 10"/>
      <sheetName val="Produto 01"/>
      <sheetName val="Prod. 03A CREMA-CIB"/>
      <sheetName val="PATO"/>
      <sheetName val="TLCB5"/>
      <sheetName val="TLMR"/>
      <sheetName val="MB"/>
      <sheetName val="Mão de Obra"/>
      <sheetName val="CROQUIS"/>
      <sheetName val="Preâmbulo"/>
      <sheetName val="Mapa de Localização do trecho"/>
      <sheetName val="Justificativas"/>
      <sheetName val="PLANILHA RESUMO DO PATO"/>
      <sheetName val="Metodologia"/>
      <sheetName val="QUESTÕES AMBIENTAIS"/>
      <sheetName val="p a t o 99 b"/>
      <sheetName val="Página 16"/>
      <sheetName val="Planilha1"/>
      <sheetName val="indices caracterizadores"/>
      <sheetName val="1.6"/>
      <sheetName val="Proposta"/>
    </sheetNames>
    <sheetDataSet>
      <sheetData sheetId="0">
        <row r="3">
          <cell r="B3" t="str">
            <v>ISP</v>
          </cell>
          <cell r="C3" t="str">
            <v>ICDS</v>
          </cell>
          <cell r="D3" t="str">
            <v>ICDP</v>
          </cell>
          <cell r="E3" t="str">
            <v>ICDE</v>
          </cell>
        </row>
        <row r="4">
          <cell r="A4" t="str">
            <v>EXCELENTE</v>
          </cell>
          <cell r="B4">
            <v>0</v>
          </cell>
          <cell r="C4">
            <v>2.52</v>
          </cell>
          <cell r="D4">
            <v>1.1200000000000001</v>
          </cell>
          <cell r="E4">
            <v>0</v>
          </cell>
        </row>
        <row r="5">
          <cell r="A5" t="str">
            <v>BOM</v>
          </cell>
          <cell r="B5">
            <v>9.86</v>
          </cell>
          <cell r="C5">
            <v>32.18</v>
          </cell>
          <cell r="D5">
            <v>39.72</v>
          </cell>
          <cell r="E5">
            <v>8.2799999999999994</v>
          </cell>
        </row>
        <row r="6">
          <cell r="A6" t="str">
            <v>REGULAR</v>
          </cell>
          <cell r="B6">
            <v>75.14</v>
          </cell>
          <cell r="C6">
            <v>12.9</v>
          </cell>
          <cell r="D6">
            <v>44.48</v>
          </cell>
          <cell r="E6">
            <v>52.96</v>
          </cell>
        </row>
        <row r="7">
          <cell r="A7" t="str">
            <v>MAU</v>
          </cell>
          <cell r="B7">
            <v>0.32</v>
          </cell>
          <cell r="C7">
            <v>37.72</v>
          </cell>
          <cell r="D7">
            <v>0</v>
          </cell>
          <cell r="E7">
            <v>24.08</v>
          </cell>
        </row>
        <row r="8">
          <cell r="A8" t="str">
            <v>PÉSSIMO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Total</v>
          </cell>
          <cell r="B9">
            <v>85.32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>
            <v>0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Orç. Total"/>
      <sheetName val="Orç. Obra e Proj. Executivo"/>
      <sheetName val="Orç- Apoio Proj. Básico"/>
      <sheetName val="Orç- Eq. Mínima"/>
      <sheetName val="Cron. Fís-Fin"/>
      <sheetName val="Sv Gráficos"/>
      <sheetName val="Viagens e Diárias"/>
      <sheetName val="Tab. Consultoria-Jan-13"/>
      <sheetName val="Dados Obra"/>
      <sheetName val="INSUMOS"/>
      <sheetName val="Premissa"/>
    </sheetNames>
    <sheetDataSet>
      <sheetData sheetId="0" refreshError="1"/>
      <sheetData sheetId="1">
        <row r="13">
          <cell r="D13">
            <v>7.5999999999999998E-2</v>
          </cell>
        </row>
      </sheetData>
      <sheetData sheetId="2" refreshError="1"/>
      <sheetData sheetId="3">
        <row r="67">
          <cell r="K67">
            <v>1.9122889548101669E-2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NV 2008 - V1"/>
      <sheetName val="revisado Lista CENTRAN"/>
      <sheetName val="revisado Lista CENTRAN (3)"/>
      <sheetName val="revisado Lista CENTRAN (2)"/>
      <sheetName val="Postos Concessão"/>
      <sheetName val="Plan2"/>
      <sheetName val="Plan3"/>
      <sheetName val="EQUIPO1"/>
      <sheetName val="Custo Equip"/>
      <sheetName val="SICRO"/>
    </sheetNames>
    <sheetDataSet>
      <sheetData sheetId="0" refreshError="1">
        <row r="2">
          <cell r="C2" t="str">
            <v>174BRO0150</v>
          </cell>
          <cell r="D2" t="str">
            <v>DIV MT/RO</v>
          </cell>
          <cell r="E2" t="str">
            <v>ENTR BR-364(B)/RO-399 (VILHENA)</v>
          </cell>
          <cell r="F2">
            <v>0</v>
          </cell>
          <cell r="G2">
            <v>14</v>
          </cell>
          <cell r="H2">
            <v>14</v>
          </cell>
          <cell r="I2" t="str">
            <v>PAV</v>
          </cell>
          <cell r="K2" t="str">
            <v>364BRO1030</v>
          </cell>
          <cell r="L2">
            <v>0</v>
          </cell>
          <cell r="M2">
            <v>0</v>
          </cell>
          <cell r="O2">
            <v>0</v>
          </cell>
          <cell r="P2">
            <v>0</v>
          </cell>
        </row>
        <row r="3">
          <cell r="C3" t="str">
            <v>174BRO0160</v>
          </cell>
          <cell r="D3" t="str">
            <v>ENTR BR-364(B)/RO-399 (VILHENA)</v>
          </cell>
          <cell r="E3" t="str">
            <v>FIM DA PAVIMENTAÇÃO</v>
          </cell>
          <cell r="F3">
            <v>14</v>
          </cell>
          <cell r="G3">
            <v>34</v>
          </cell>
          <cell r="H3">
            <v>20</v>
          </cell>
          <cell r="I3" t="str">
            <v>PAV</v>
          </cell>
          <cell r="J3" t="str">
            <v>*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</row>
        <row r="4">
          <cell r="C4" t="str">
            <v>174BRO0170</v>
          </cell>
          <cell r="D4" t="str">
            <v>FIM DA PAVIMENTAÇÃO</v>
          </cell>
          <cell r="E4" t="str">
            <v>DIV RO/MT</v>
          </cell>
          <cell r="F4">
            <v>34</v>
          </cell>
          <cell r="G4">
            <v>74</v>
          </cell>
          <cell r="H4">
            <v>40</v>
          </cell>
          <cell r="I4" t="str">
            <v>IMP</v>
          </cell>
          <cell r="J4">
            <v>0</v>
          </cell>
          <cell r="L4">
            <v>0</v>
          </cell>
          <cell r="M4">
            <v>0</v>
          </cell>
          <cell r="O4">
            <v>0</v>
          </cell>
          <cell r="P4">
            <v>0</v>
          </cell>
        </row>
        <row r="5">
          <cell r="J5">
            <v>0</v>
          </cell>
        </row>
        <row r="6">
          <cell r="C6" t="str">
            <v>319BRO0310</v>
          </cell>
          <cell r="D6" t="str">
            <v>DIV AM/RO</v>
          </cell>
          <cell r="E6" t="str">
            <v>INÍCIO TRAVESSIA RIO MADEIRA</v>
          </cell>
          <cell r="F6">
            <v>0</v>
          </cell>
          <cell r="G6">
            <v>17.899999999999999</v>
          </cell>
          <cell r="H6">
            <v>17.899999999999999</v>
          </cell>
          <cell r="I6" t="str">
            <v>PAV</v>
          </cell>
          <cell r="J6" t="str">
            <v>*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</row>
        <row r="7">
          <cell r="C7" t="str">
            <v>319BRO0330</v>
          </cell>
          <cell r="D7" t="str">
            <v>INÍCIO TRAVESSIA RIO MADEIRA</v>
          </cell>
          <cell r="E7" t="str">
            <v>FIM TRAVESSIA RIO MADEIRA</v>
          </cell>
          <cell r="F7">
            <v>17.899999999999999</v>
          </cell>
          <cell r="G7">
            <v>18.600000000000001</v>
          </cell>
          <cell r="H7">
            <v>0.7</v>
          </cell>
          <cell r="I7" t="str">
            <v>TRV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</row>
        <row r="8">
          <cell r="C8" t="str">
            <v>319BRO0350</v>
          </cell>
          <cell r="D8" t="str">
            <v>FIM TRAVESSIA RIO MADEIRA</v>
          </cell>
          <cell r="E8" t="str">
            <v>PORTO VELHO *TRECHO URBANO*</v>
          </cell>
          <cell r="F8">
            <v>18.600000000000001</v>
          </cell>
          <cell r="G8">
            <v>20.9</v>
          </cell>
          <cell r="H8">
            <v>2.2999999999999998</v>
          </cell>
          <cell r="I8" t="str">
            <v>PAV</v>
          </cell>
          <cell r="J8" t="str">
            <v>*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</row>
        <row r="9">
          <cell r="C9" t="str">
            <v>319BRO0351</v>
          </cell>
          <cell r="D9" t="str">
            <v>PORTO VELHO</v>
          </cell>
          <cell r="E9" t="str">
            <v>ENTR BR-364 (TREVO DO ROQUE) *TRECHO URBANO*</v>
          </cell>
          <cell r="F9">
            <v>20.9</v>
          </cell>
          <cell r="G9">
            <v>25.9</v>
          </cell>
          <cell r="H9">
            <v>5</v>
          </cell>
          <cell r="I9" t="str">
            <v>PAV</v>
          </cell>
          <cell r="J9" t="str">
            <v>*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</row>
        <row r="10">
          <cell r="J10">
            <v>0</v>
          </cell>
        </row>
        <row r="11">
          <cell r="C11" t="str">
            <v>364BRO1030</v>
          </cell>
          <cell r="D11" t="str">
            <v>ENTR BR-174(A) (DIV MT/RO)</v>
          </cell>
          <cell r="E11" t="str">
            <v>ENTR BR-174(B)/RO-399(A) (VILHENA)</v>
          </cell>
          <cell r="F11">
            <v>0</v>
          </cell>
          <cell r="G11">
            <v>14</v>
          </cell>
          <cell r="H11">
            <v>14</v>
          </cell>
          <cell r="I11" t="str">
            <v>PAV</v>
          </cell>
          <cell r="J11">
            <v>0</v>
          </cell>
          <cell r="K11" t="str">
            <v>174BRO0150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</row>
        <row r="12">
          <cell r="C12" t="str">
            <v>364BRO1050</v>
          </cell>
          <cell r="D12" t="str">
            <v>ENTR BR-174(B)/RO-399(A) (VILHENA)</v>
          </cell>
          <cell r="E12" t="str">
            <v>ENTR RO-399(B)</v>
          </cell>
          <cell r="F12">
            <v>14</v>
          </cell>
          <cell r="G12">
            <v>26.2</v>
          </cell>
          <cell r="H12">
            <v>12.2</v>
          </cell>
          <cell r="I12" t="str">
            <v>PAV</v>
          </cell>
          <cell r="J12" t="str">
            <v>*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</row>
        <row r="13">
          <cell r="C13" t="str">
            <v>364BRO1070</v>
          </cell>
          <cell r="D13" t="str">
            <v>ENTR RO-399(B)</v>
          </cell>
          <cell r="E13" t="str">
            <v>ENTR RO-391</v>
          </cell>
          <cell r="F13">
            <v>26.2</v>
          </cell>
          <cell r="G13">
            <v>106.8</v>
          </cell>
          <cell r="H13">
            <v>80.599999999999994</v>
          </cell>
          <cell r="I13" t="str">
            <v>PAV</v>
          </cell>
          <cell r="J13" t="str">
            <v>*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</row>
        <row r="14">
          <cell r="C14" t="str">
            <v>364BRO1090</v>
          </cell>
          <cell r="D14" t="str">
            <v>ENTR RO-391</v>
          </cell>
          <cell r="E14" t="str">
            <v>MARCO RONDON</v>
          </cell>
          <cell r="F14">
            <v>106.8</v>
          </cell>
          <cell r="G14">
            <v>140.69999999999999</v>
          </cell>
          <cell r="H14">
            <v>33.9</v>
          </cell>
          <cell r="I14" t="str">
            <v>PAV</v>
          </cell>
          <cell r="J14" t="str">
            <v>*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</row>
        <row r="15">
          <cell r="C15" t="str">
            <v>364BRO1110</v>
          </cell>
          <cell r="D15" t="str">
            <v>MARCO RONDON</v>
          </cell>
          <cell r="E15" t="str">
            <v>ENTR RO-010/387(A) (PIMENTA BUENO)</v>
          </cell>
          <cell r="F15">
            <v>140.69999999999999</v>
          </cell>
          <cell r="G15">
            <v>196.6</v>
          </cell>
          <cell r="H15">
            <v>55.9</v>
          </cell>
          <cell r="I15" t="str">
            <v>PAV</v>
          </cell>
          <cell r="J15" t="str">
            <v>*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</row>
        <row r="16">
          <cell r="C16" t="str">
            <v>364BRO1120</v>
          </cell>
          <cell r="D16" t="str">
            <v>ENTR RO-010/387(A) (PIMENTA BUENO)</v>
          </cell>
          <cell r="E16" t="str">
            <v>ENTR RO-387(B)</v>
          </cell>
          <cell r="F16">
            <v>196.6</v>
          </cell>
          <cell r="G16">
            <v>202.1</v>
          </cell>
          <cell r="H16">
            <v>5.5</v>
          </cell>
          <cell r="I16" t="str">
            <v>PAV</v>
          </cell>
          <cell r="J16" t="str">
            <v>*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</row>
        <row r="17">
          <cell r="C17" t="str">
            <v>364BRO1130</v>
          </cell>
          <cell r="D17" t="str">
            <v>ENTR RO-387(B)</v>
          </cell>
          <cell r="E17" t="str">
            <v>ENTR RO-383(A) (RIOZINHO)</v>
          </cell>
          <cell r="F17">
            <v>202.1</v>
          </cell>
          <cell r="G17">
            <v>225.9</v>
          </cell>
          <cell r="H17">
            <v>23.8</v>
          </cell>
          <cell r="I17" t="str">
            <v>PAV</v>
          </cell>
          <cell r="J17" t="str">
            <v>*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</row>
        <row r="18">
          <cell r="C18" t="str">
            <v>364BRO1150</v>
          </cell>
          <cell r="D18" t="str">
            <v>ENTR RO-383(A) (RIOZINHO)</v>
          </cell>
          <cell r="E18" t="str">
            <v>ENTR RO-383(B) (CACOAL)</v>
          </cell>
          <cell r="F18">
            <v>225.9</v>
          </cell>
          <cell r="G18">
            <v>239.2</v>
          </cell>
          <cell r="H18">
            <v>13.3</v>
          </cell>
          <cell r="I18" t="str">
            <v>PAV</v>
          </cell>
          <cell r="J18" t="str">
            <v>*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</row>
        <row r="19">
          <cell r="C19" t="str">
            <v>364BRO1170</v>
          </cell>
          <cell r="D19" t="str">
            <v>ENTR RO-383(B) (CACOAL)</v>
          </cell>
          <cell r="E19" t="str">
            <v>ENTR BR-429(A)/RO-377</v>
          </cell>
          <cell r="F19">
            <v>239.2</v>
          </cell>
          <cell r="G19">
            <v>305</v>
          </cell>
          <cell r="H19">
            <v>65.8</v>
          </cell>
          <cell r="I19" t="str">
            <v>PAV</v>
          </cell>
          <cell r="J19" t="str">
            <v>*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</row>
        <row r="20">
          <cell r="C20" t="str">
            <v>364BRO1171</v>
          </cell>
          <cell r="D20" t="str">
            <v>ENTR BR-429(A)/RO-377</v>
          </cell>
          <cell r="E20" t="str">
            <v>ENTR RO-477 (PRESIDENTE MÉDICI)</v>
          </cell>
          <cell r="F20">
            <v>305</v>
          </cell>
          <cell r="G20">
            <v>310.39999999999998</v>
          </cell>
          <cell r="H20">
            <v>5.4</v>
          </cell>
          <cell r="I20" t="str">
            <v>PAV</v>
          </cell>
          <cell r="J20" t="str">
            <v>*</v>
          </cell>
          <cell r="K20" t="str">
            <v>429BRO0020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</row>
        <row r="21">
          <cell r="C21" t="str">
            <v>364BRO1180</v>
          </cell>
          <cell r="D21" t="str">
            <v>ENTR RO-477 (PRESIDENTE MÉDICI)</v>
          </cell>
          <cell r="E21" t="str">
            <v>ENTR RO-472</v>
          </cell>
          <cell r="F21">
            <v>310.39999999999998</v>
          </cell>
          <cell r="G21">
            <v>340.2</v>
          </cell>
          <cell r="H21">
            <v>29.8</v>
          </cell>
          <cell r="I21" t="str">
            <v>PAV</v>
          </cell>
          <cell r="J21" t="str">
            <v>*</v>
          </cell>
          <cell r="K21" t="str">
            <v>429BRO0015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</row>
        <row r="22">
          <cell r="C22" t="str">
            <v>364BRO1190</v>
          </cell>
          <cell r="D22" t="str">
            <v>ENTR RO-472</v>
          </cell>
          <cell r="E22" t="str">
            <v>ENTR BR-429(B) (JI PARANÁ)</v>
          </cell>
          <cell r="F22">
            <v>340.2</v>
          </cell>
          <cell r="G22">
            <v>346.9</v>
          </cell>
          <cell r="H22">
            <v>6.7</v>
          </cell>
          <cell r="I22" t="str">
            <v>PAV</v>
          </cell>
          <cell r="J22" t="str">
            <v>*</v>
          </cell>
          <cell r="K22" t="str">
            <v>429BRO0010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C23" t="str">
            <v>364BRO1210</v>
          </cell>
          <cell r="D23" t="str">
            <v>ENTR BR-429(B) (JI PARANÁ)</v>
          </cell>
          <cell r="E23" t="str">
            <v>ENTR RO-470 (OURO PRETO)</v>
          </cell>
          <cell r="F23">
            <v>346.9</v>
          </cell>
          <cell r="G23">
            <v>384.5</v>
          </cell>
          <cell r="H23">
            <v>37.6</v>
          </cell>
          <cell r="I23" t="str">
            <v>PAV</v>
          </cell>
          <cell r="J23" t="str">
            <v>*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</row>
        <row r="24">
          <cell r="C24" t="str">
            <v>364BRO1230</v>
          </cell>
          <cell r="D24" t="str">
            <v>ENTR RO-470 (OURO PRETO)</v>
          </cell>
          <cell r="E24" t="str">
            <v>ENTR RO-464(A)</v>
          </cell>
          <cell r="F24">
            <v>384.5</v>
          </cell>
          <cell r="G24">
            <v>417.5</v>
          </cell>
          <cell r="H24">
            <v>33</v>
          </cell>
          <cell r="I24" t="str">
            <v>PAV</v>
          </cell>
          <cell r="J24" t="str">
            <v>*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</row>
        <row r="25">
          <cell r="C25" t="str">
            <v>364BRO1240</v>
          </cell>
          <cell r="D25" t="str">
            <v>ENTR RO-464(A)</v>
          </cell>
          <cell r="E25" t="str">
            <v>JARÚ</v>
          </cell>
          <cell r="F25">
            <v>417.5</v>
          </cell>
          <cell r="G25">
            <v>427.2</v>
          </cell>
          <cell r="H25">
            <v>9.6999999999999993</v>
          </cell>
          <cell r="I25" t="str">
            <v>PAV</v>
          </cell>
          <cell r="J25" t="str">
            <v>*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C26" t="str">
            <v>364BRO1245</v>
          </cell>
          <cell r="D26" t="str">
            <v>JARÚ</v>
          </cell>
          <cell r="E26" t="str">
            <v>ENTR RO-464(B)</v>
          </cell>
          <cell r="F26">
            <v>427.2</v>
          </cell>
          <cell r="G26">
            <v>430.8</v>
          </cell>
          <cell r="H26">
            <v>3.6</v>
          </cell>
          <cell r="I26" t="str">
            <v>PAV</v>
          </cell>
          <cell r="J26" t="str">
            <v>*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  <row r="27">
          <cell r="C27" t="str">
            <v>364BRO1250</v>
          </cell>
          <cell r="D27" t="str">
            <v>ENTR RO-464(B)</v>
          </cell>
          <cell r="E27" t="str">
            <v>SERINGAL SETENTA</v>
          </cell>
          <cell r="F27">
            <v>430.8</v>
          </cell>
          <cell r="G27">
            <v>449.7</v>
          </cell>
          <cell r="H27">
            <v>18.899999999999999</v>
          </cell>
          <cell r="I27" t="str">
            <v>PAV</v>
          </cell>
          <cell r="J27" t="str">
            <v>*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C28" t="str">
            <v>364BRO1270</v>
          </cell>
          <cell r="D28" t="str">
            <v>SERINGAL SETENTA</v>
          </cell>
          <cell r="E28" t="str">
            <v>NOVA VIDA</v>
          </cell>
          <cell r="F28">
            <v>449.7</v>
          </cell>
          <cell r="G28">
            <v>474.3</v>
          </cell>
          <cell r="H28">
            <v>24.6</v>
          </cell>
          <cell r="I28" t="str">
            <v>PAV</v>
          </cell>
          <cell r="J28" t="str">
            <v>*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</row>
        <row r="29">
          <cell r="C29" t="str">
            <v>364BRO1290</v>
          </cell>
          <cell r="D29" t="str">
            <v>NOVA VIDA</v>
          </cell>
          <cell r="E29" t="str">
            <v>ENTR BR-421/RO-257 (ARIQUEMES)</v>
          </cell>
          <cell r="F29">
            <v>474.3</v>
          </cell>
          <cell r="G29">
            <v>517.29999999999995</v>
          </cell>
          <cell r="H29">
            <v>43</v>
          </cell>
          <cell r="I29" t="str">
            <v>PAV</v>
          </cell>
          <cell r="J29" t="str">
            <v>*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</row>
        <row r="30">
          <cell r="C30" t="str">
            <v>364BRO1310</v>
          </cell>
          <cell r="D30" t="str">
            <v>ENTR BR-421/RO-257 (ARIQUEMES)</v>
          </cell>
          <cell r="E30" t="str">
            <v>RIO PRETO DO CREPO</v>
          </cell>
          <cell r="F30">
            <v>517.29999999999995</v>
          </cell>
          <cell r="G30">
            <v>571.70000000000005</v>
          </cell>
          <cell r="H30">
            <v>54.4</v>
          </cell>
          <cell r="I30" t="str">
            <v>PAV</v>
          </cell>
          <cell r="J30" t="str">
            <v>*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</row>
        <row r="31">
          <cell r="C31" t="str">
            <v>364BRO1330</v>
          </cell>
          <cell r="D31" t="str">
            <v>RIO PRETO DO CREPO</v>
          </cell>
          <cell r="E31" t="str">
            <v>JAMARÍ</v>
          </cell>
          <cell r="F31">
            <v>571.70000000000005</v>
          </cell>
          <cell r="G31">
            <v>605.1</v>
          </cell>
          <cell r="H31">
            <v>33.4</v>
          </cell>
          <cell r="I31" t="str">
            <v>PAV</v>
          </cell>
          <cell r="J31" t="str">
            <v>*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</row>
        <row r="32">
          <cell r="C32" t="str">
            <v>364BRO1350</v>
          </cell>
          <cell r="D32" t="str">
            <v>JAMARÍ</v>
          </cell>
          <cell r="E32" t="str">
            <v>RIO JAMARÍ</v>
          </cell>
          <cell r="F32">
            <v>605.1</v>
          </cell>
          <cell r="G32">
            <v>623.70000000000005</v>
          </cell>
          <cell r="H32">
            <v>18.600000000000001</v>
          </cell>
          <cell r="I32" t="str">
            <v>PAV</v>
          </cell>
          <cell r="J32" t="str">
            <v>*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</row>
        <row r="33">
          <cell r="C33" t="str">
            <v>364BRO1370</v>
          </cell>
          <cell r="D33" t="str">
            <v>RIO JAMARÍ</v>
          </cell>
          <cell r="E33" t="str">
            <v>ACESSO USINA DE SAMUEL</v>
          </cell>
          <cell r="F33">
            <v>623.70000000000005</v>
          </cell>
          <cell r="G33">
            <v>669</v>
          </cell>
          <cell r="H33">
            <v>45.3</v>
          </cell>
          <cell r="I33" t="str">
            <v>PAV</v>
          </cell>
          <cell r="J33" t="str">
            <v>*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</row>
        <row r="34">
          <cell r="C34" t="str">
            <v>364BRO1380</v>
          </cell>
          <cell r="D34" t="str">
            <v>ACESSO USINA DE SAMUEL</v>
          </cell>
          <cell r="E34" t="str">
            <v>CANDEIAS</v>
          </cell>
          <cell r="F34">
            <v>669</v>
          </cell>
          <cell r="G34">
            <v>694.2</v>
          </cell>
          <cell r="H34">
            <v>25.2</v>
          </cell>
          <cell r="I34" t="str">
            <v>PAV</v>
          </cell>
          <cell r="J34" t="str">
            <v>*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</row>
        <row r="35">
          <cell r="C35" t="str">
            <v>364BRO1390</v>
          </cell>
          <cell r="D35" t="str">
            <v>CANDEIAS</v>
          </cell>
          <cell r="E35" t="str">
            <v>ENTR BR-319/RO-010(A) (PORTO VELHO)</v>
          </cell>
          <cell r="F35">
            <v>694.2</v>
          </cell>
          <cell r="G35">
            <v>714.5</v>
          </cell>
          <cell r="H35">
            <v>20.3</v>
          </cell>
          <cell r="I35" t="str">
            <v>PAV</v>
          </cell>
          <cell r="J35" t="str">
            <v>*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</row>
        <row r="36">
          <cell r="C36" t="str">
            <v>364BRO1410</v>
          </cell>
          <cell r="D36" t="str">
            <v>ENTR BR-319/RO-010(A) (PORTO VELHO)</v>
          </cell>
          <cell r="E36" t="str">
            <v>ENTR RO-010(B) (TEOTÔNIO)</v>
          </cell>
          <cell r="F36">
            <v>714.5</v>
          </cell>
          <cell r="G36">
            <v>734.3</v>
          </cell>
          <cell r="H36">
            <v>19.8</v>
          </cell>
          <cell r="I36" t="str">
            <v>PAV</v>
          </cell>
          <cell r="J36" t="str">
            <v>*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</row>
        <row r="37">
          <cell r="C37" t="str">
            <v>364BRO1430</v>
          </cell>
          <cell r="D37" t="str">
            <v>ENTR RO-010(B) (TEOTÔNIO)</v>
          </cell>
          <cell r="E37" t="str">
            <v>JACÍ PARANÁ</v>
          </cell>
          <cell r="F37">
            <v>734.3</v>
          </cell>
          <cell r="G37">
            <v>798.7</v>
          </cell>
          <cell r="H37">
            <v>64.400000000000006</v>
          </cell>
          <cell r="I37" t="str">
            <v>PAV</v>
          </cell>
          <cell r="J37" t="str">
            <v>*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</row>
        <row r="38">
          <cell r="C38" t="str">
            <v>364BRO1450</v>
          </cell>
          <cell r="D38" t="str">
            <v>JACÍ PARANÁ</v>
          </cell>
          <cell r="E38" t="str">
            <v>ENTR RO-257 (MUTUM PARANÁ)</v>
          </cell>
          <cell r="F38">
            <v>798.7</v>
          </cell>
          <cell r="G38">
            <v>874</v>
          </cell>
          <cell r="H38">
            <v>75.3</v>
          </cell>
          <cell r="I38" t="str">
            <v>PAV</v>
          </cell>
          <cell r="J38" t="str">
            <v>*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</row>
        <row r="39">
          <cell r="C39" t="str">
            <v>364BRO1470</v>
          </cell>
          <cell r="D39" t="str">
            <v>ENTR RO-257 (MUTUM PARANÁ)</v>
          </cell>
          <cell r="E39" t="str">
            <v>ENTR BR-425(A)</v>
          </cell>
          <cell r="F39">
            <v>874</v>
          </cell>
          <cell r="G39">
            <v>907.9</v>
          </cell>
          <cell r="H39">
            <v>33.9</v>
          </cell>
          <cell r="I39" t="str">
            <v>PAV</v>
          </cell>
          <cell r="J39" t="str">
            <v>*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</row>
        <row r="40">
          <cell r="C40" t="str">
            <v>364BRO1475</v>
          </cell>
          <cell r="D40" t="str">
            <v>ENTR BR-425(A)</v>
          </cell>
          <cell r="E40" t="str">
            <v>ENTR BR-425(B) (ABUNÃ)</v>
          </cell>
          <cell r="F40">
            <v>907.9</v>
          </cell>
          <cell r="G40">
            <v>925.6</v>
          </cell>
          <cell r="H40">
            <v>17.7</v>
          </cell>
          <cell r="I40" t="str">
            <v>PAV</v>
          </cell>
          <cell r="J40" t="str">
            <v>*</v>
          </cell>
          <cell r="K40" t="str">
            <v>425BRO0010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</row>
        <row r="41">
          <cell r="C41" t="str">
            <v>364BRO1480</v>
          </cell>
          <cell r="D41" t="str">
            <v>ENTR BR-425(B) (ABUNÃ)</v>
          </cell>
          <cell r="E41" t="str">
            <v>INÍCIO TRAVESSIA RIO MADEIRA</v>
          </cell>
          <cell r="F41">
            <v>925.6</v>
          </cell>
          <cell r="G41">
            <v>934.4</v>
          </cell>
          <cell r="H41">
            <v>8.8000000000000007</v>
          </cell>
          <cell r="I41" t="str">
            <v>PAV</v>
          </cell>
          <cell r="J41" t="str">
            <v>*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</row>
        <row r="42">
          <cell r="C42" t="str">
            <v>364BRO1485</v>
          </cell>
          <cell r="D42" t="str">
            <v>INÍCIO TRAVESSIA RIO MADEIRA</v>
          </cell>
          <cell r="E42" t="str">
            <v>FIM TRAVESSIA RIO MADEIRA</v>
          </cell>
          <cell r="F42">
            <v>934.4</v>
          </cell>
          <cell r="G42">
            <v>935.6</v>
          </cell>
          <cell r="H42">
            <v>1.2</v>
          </cell>
          <cell r="I42" t="str">
            <v>TRV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</row>
        <row r="43">
          <cell r="C43" t="str">
            <v>364BRO1490</v>
          </cell>
          <cell r="D43" t="str">
            <v>FIM TRAVESSIA RIO MADEIRA</v>
          </cell>
          <cell r="E43" t="str">
            <v>BOM COMÉRCIO</v>
          </cell>
          <cell r="F43">
            <v>935.6</v>
          </cell>
          <cell r="G43">
            <v>988.5</v>
          </cell>
          <cell r="H43">
            <v>52.9</v>
          </cell>
          <cell r="I43" t="str">
            <v>PAV</v>
          </cell>
          <cell r="J43" t="str">
            <v>*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</row>
        <row r="44">
          <cell r="C44" t="str">
            <v>364BRO1510</v>
          </cell>
          <cell r="D44" t="str">
            <v>BOM COMÉRCIO</v>
          </cell>
          <cell r="E44" t="str">
            <v>VILA EXTREMA</v>
          </cell>
          <cell r="F44">
            <v>988.5</v>
          </cell>
          <cell r="G44">
            <v>1033.4000000000001</v>
          </cell>
          <cell r="H44">
            <v>44.9</v>
          </cell>
          <cell r="I44" t="str">
            <v>PAV</v>
          </cell>
          <cell r="J44" t="str">
            <v>*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</row>
        <row r="45">
          <cell r="C45" t="str">
            <v>364BRO1530</v>
          </cell>
          <cell r="D45" t="str">
            <v>VILA EXTREMA</v>
          </cell>
          <cell r="E45" t="str">
            <v>DIV RO/AC</v>
          </cell>
          <cell r="F45">
            <v>1033.4000000000001</v>
          </cell>
          <cell r="G45">
            <v>1083.0999999999999</v>
          </cell>
          <cell r="H45">
            <v>49.7</v>
          </cell>
          <cell r="I45" t="str">
            <v>PAV</v>
          </cell>
          <cell r="J45" t="str">
            <v>*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</row>
        <row r="46">
          <cell r="C46" t="str">
            <v>364BRO9000</v>
          </cell>
          <cell r="D46" t="str">
            <v>VILHENA</v>
          </cell>
          <cell r="E46" t="str">
            <v>AEROPORTO (ACESSO)</v>
          </cell>
          <cell r="F46">
            <v>0</v>
          </cell>
          <cell r="G46">
            <v>7</v>
          </cell>
          <cell r="H46">
            <v>7</v>
          </cell>
          <cell r="I46" t="str">
            <v>PAV</v>
          </cell>
          <cell r="J46" t="str">
            <v>*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</row>
        <row r="47">
          <cell r="C47" t="str">
            <v>364BRO9010</v>
          </cell>
          <cell r="D47" t="str">
            <v>ENTR BR-364 (KM 338,8)</v>
          </cell>
          <cell r="E47" t="str">
            <v>ENTR RO-364 (KM 350,7 - CONTORNO SUL DE JI-PARANÁ)</v>
          </cell>
          <cell r="F47">
            <v>0</v>
          </cell>
          <cell r="G47">
            <v>12</v>
          </cell>
          <cell r="H47">
            <v>12</v>
          </cell>
          <cell r="I47" t="str">
            <v>EOP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</row>
        <row r="48">
          <cell r="C48" t="str">
            <v>364BRO9020</v>
          </cell>
          <cell r="D48" t="str">
            <v>ENTR BR-364 (KM 350,7)</v>
          </cell>
          <cell r="E48" t="str">
            <v>ENTR BR-364 (KM 338,8 - CONTORNO NORTE DE JI-PARANÁ)</v>
          </cell>
          <cell r="F48">
            <v>12</v>
          </cell>
          <cell r="G48">
            <v>36</v>
          </cell>
          <cell r="H48">
            <v>24</v>
          </cell>
          <cell r="I48" t="str">
            <v>PLA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</row>
        <row r="49">
          <cell r="J49">
            <v>0</v>
          </cell>
        </row>
        <row r="50">
          <cell r="C50" t="str">
            <v>421BRO0010</v>
          </cell>
          <cell r="D50" t="str">
            <v>ENTR BR-364 (ARIQUEMES)</v>
          </cell>
          <cell r="E50" t="str">
            <v>ENTR RO-457</v>
          </cell>
          <cell r="F50">
            <v>0</v>
          </cell>
          <cell r="G50">
            <v>11</v>
          </cell>
          <cell r="H50">
            <v>11</v>
          </cell>
          <cell r="I50" t="str">
            <v>PAV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P50" t="str">
            <v>2004</v>
          </cell>
        </row>
        <row r="51">
          <cell r="C51" t="str">
            <v>421BRO0015</v>
          </cell>
          <cell r="D51" t="str">
            <v>ENTR RO-457</v>
          </cell>
          <cell r="E51" t="str">
            <v>KM 20</v>
          </cell>
          <cell r="F51">
            <v>11</v>
          </cell>
          <cell r="G51">
            <v>20</v>
          </cell>
          <cell r="H51">
            <v>9</v>
          </cell>
          <cell r="I51" t="str">
            <v>PAV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P51" t="str">
            <v>2004</v>
          </cell>
        </row>
        <row r="52">
          <cell r="C52" t="str">
            <v>421BRO0030</v>
          </cell>
          <cell r="D52" t="str">
            <v>KM 20</v>
          </cell>
          <cell r="E52" t="str">
            <v>KM 26</v>
          </cell>
          <cell r="F52">
            <v>20</v>
          </cell>
          <cell r="G52">
            <v>26</v>
          </cell>
          <cell r="H52">
            <v>6</v>
          </cell>
          <cell r="I52" t="str">
            <v>IMP</v>
          </cell>
          <cell r="J52">
            <v>0</v>
          </cell>
          <cell r="L52">
            <v>0</v>
          </cell>
          <cell r="M52">
            <v>0</v>
          </cell>
          <cell r="O52">
            <v>0</v>
          </cell>
          <cell r="P52" t="str">
            <v>2005</v>
          </cell>
        </row>
        <row r="53">
          <cell r="C53" t="str">
            <v>421BRO0035</v>
          </cell>
          <cell r="D53" t="str">
            <v>KM 26</v>
          </cell>
          <cell r="E53" t="str">
            <v>ENTR RO-010 (MONTENEGRO)</v>
          </cell>
          <cell r="F53">
            <v>26</v>
          </cell>
          <cell r="G53">
            <v>49</v>
          </cell>
          <cell r="H53">
            <v>23</v>
          </cell>
          <cell r="I53" t="str">
            <v>PAV</v>
          </cell>
          <cell r="J53">
            <v>0</v>
          </cell>
          <cell r="L53">
            <v>0</v>
          </cell>
          <cell r="M53">
            <v>0</v>
          </cell>
          <cell r="O53">
            <v>0</v>
          </cell>
          <cell r="P53" t="str">
            <v>2005</v>
          </cell>
        </row>
        <row r="54">
          <cell r="C54" t="str">
            <v>421BRO0038</v>
          </cell>
          <cell r="D54" t="str">
            <v>ENTR RO-010 (MONTENEGRO)</v>
          </cell>
          <cell r="E54" t="str">
            <v>DIV. MOTENEGRO/CAMPO NOVO</v>
          </cell>
          <cell r="F54">
            <v>49</v>
          </cell>
          <cell r="G54">
            <v>58</v>
          </cell>
          <cell r="H54">
            <v>9</v>
          </cell>
          <cell r="I54" t="str">
            <v>PAV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 t="str">
            <v>2004</v>
          </cell>
        </row>
        <row r="55">
          <cell r="C55" t="str">
            <v>421BRO0040</v>
          </cell>
          <cell r="D55" t="str">
            <v>DIV. MOTENEGRO/CAMPO NOVO</v>
          </cell>
          <cell r="E55" t="str">
            <v>KM 87</v>
          </cell>
          <cell r="F55">
            <v>58</v>
          </cell>
          <cell r="G55">
            <v>87</v>
          </cell>
          <cell r="H55">
            <v>29</v>
          </cell>
          <cell r="I55" t="str">
            <v>IMP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P55" t="str">
            <v>2003</v>
          </cell>
        </row>
        <row r="56">
          <cell r="C56" t="str">
            <v>421BRO0050</v>
          </cell>
          <cell r="D56" t="str">
            <v>KM 87</v>
          </cell>
          <cell r="E56" t="str">
            <v>CAMPO NOVO</v>
          </cell>
          <cell r="F56">
            <v>87</v>
          </cell>
          <cell r="G56">
            <v>110</v>
          </cell>
          <cell r="H56">
            <v>23</v>
          </cell>
          <cell r="I56" t="str">
            <v>IMP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 t="str">
            <v>2006</v>
          </cell>
        </row>
        <row r="57">
          <cell r="C57" t="str">
            <v>421BRO0070</v>
          </cell>
          <cell r="D57" t="str">
            <v>CAMPO NOVO</v>
          </cell>
          <cell r="E57" t="str">
            <v>KM 115 (FIM)</v>
          </cell>
          <cell r="F57">
            <v>110</v>
          </cell>
          <cell r="G57">
            <v>115</v>
          </cell>
          <cell r="H57">
            <v>5</v>
          </cell>
          <cell r="I57" t="str">
            <v>IMP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 t="str">
            <v>2006</v>
          </cell>
        </row>
        <row r="58">
          <cell r="C58" t="str">
            <v>421BRO0090</v>
          </cell>
          <cell r="D58" t="str">
            <v>KM 115 (FIM)</v>
          </cell>
          <cell r="E58" t="str">
            <v>RIO FORMOSO</v>
          </cell>
          <cell r="F58">
            <v>115</v>
          </cell>
          <cell r="G58">
            <v>179.5</v>
          </cell>
          <cell r="H58">
            <v>64.5</v>
          </cell>
          <cell r="I58" t="str">
            <v>PLA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</row>
        <row r="59">
          <cell r="C59" t="str">
            <v>421BRO0110</v>
          </cell>
          <cell r="D59" t="str">
            <v>RIO FORMOSO</v>
          </cell>
          <cell r="E59" t="str">
            <v>ENTR BR-425 (GUAJARÁ MIRIM)</v>
          </cell>
          <cell r="F59">
            <v>179.5</v>
          </cell>
          <cell r="G59">
            <v>229.5</v>
          </cell>
          <cell r="H59">
            <v>50</v>
          </cell>
          <cell r="I59" t="str">
            <v>IMP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</row>
        <row r="60">
          <cell r="J60">
            <v>0</v>
          </cell>
        </row>
        <row r="61">
          <cell r="C61" t="str">
            <v>425BRO0010</v>
          </cell>
          <cell r="D61" t="str">
            <v>ENTR BR-364(A) (ABUNÃ)</v>
          </cell>
          <cell r="E61" t="str">
            <v>ENTR BR-364(B)</v>
          </cell>
          <cell r="F61">
            <v>0</v>
          </cell>
          <cell r="G61">
            <v>17.7</v>
          </cell>
          <cell r="H61">
            <v>17.7</v>
          </cell>
          <cell r="I61" t="str">
            <v>PAV</v>
          </cell>
          <cell r="J61">
            <v>0</v>
          </cell>
          <cell r="K61" t="str">
            <v>364BRO1475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</row>
        <row r="62">
          <cell r="C62" t="str">
            <v>425BRO0020</v>
          </cell>
          <cell r="D62" t="str">
            <v>ENTR BR-364(B)</v>
          </cell>
          <cell r="E62" t="str">
            <v>NOVA MAMORÉ</v>
          </cell>
          <cell r="F62">
            <v>17.7</v>
          </cell>
          <cell r="G62">
            <v>96.7</v>
          </cell>
          <cell r="H62">
            <v>79</v>
          </cell>
          <cell r="I62" t="str">
            <v>PAV</v>
          </cell>
          <cell r="J62" t="str">
            <v>*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</row>
        <row r="63">
          <cell r="C63" t="str">
            <v>425BRO0040</v>
          </cell>
          <cell r="D63" t="str">
            <v>NOVA MAMORÉ</v>
          </cell>
          <cell r="E63" t="str">
            <v>ENTR BR-421</v>
          </cell>
          <cell r="F63">
            <v>96.7</v>
          </cell>
          <cell r="G63">
            <v>134.69999999999999</v>
          </cell>
          <cell r="H63">
            <v>38</v>
          </cell>
          <cell r="I63" t="str">
            <v>PAV</v>
          </cell>
          <cell r="J63" t="str">
            <v>*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</row>
        <row r="64">
          <cell r="C64" t="str">
            <v>425BRO0055</v>
          </cell>
          <cell r="D64" t="str">
            <v>ENTR BR-421</v>
          </cell>
          <cell r="E64" t="str">
            <v>FRONT BRASIL/BOLIVIA (GUAJARÁ MIRIM)</v>
          </cell>
          <cell r="F64">
            <v>134.69999999999999</v>
          </cell>
          <cell r="G64">
            <v>142.69999999999999</v>
          </cell>
          <cell r="H64">
            <v>8</v>
          </cell>
          <cell r="I64" t="str">
            <v>PAV</v>
          </cell>
          <cell r="J64" t="str">
            <v>*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</row>
        <row r="65">
          <cell r="J65">
            <v>0</v>
          </cell>
        </row>
        <row r="66">
          <cell r="C66" t="str">
            <v>429BRO0010</v>
          </cell>
          <cell r="D66" t="str">
            <v>ENTR BR-364(A) (JI PARANÁ)</v>
          </cell>
          <cell r="E66" t="str">
            <v>ENTR RO-472</v>
          </cell>
          <cell r="F66">
            <v>0</v>
          </cell>
          <cell r="G66">
            <v>6.7</v>
          </cell>
          <cell r="H66">
            <v>6.7</v>
          </cell>
          <cell r="I66" t="str">
            <v>PAV</v>
          </cell>
          <cell r="J66">
            <v>0</v>
          </cell>
          <cell r="K66" t="str">
            <v>364BRO1190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</row>
        <row r="67">
          <cell r="C67" t="str">
            <v>429BRO0015</v>
          </cell>
          <cell r="D67" t="str">
            <v>ENTR RO-472</v>
          </cell>
          <cell r="E67" t="str">
            <v>ENTR RO-477 (PRESIDENTE MÉDICI)</v>
          </cell>
          <cell r="F67">
            <v>6.7</v>
          </cell>
          <cell r="G67">
            <v>36.5</v>
          </cell>
          <cell r="H67">
            <v>29.8</v>
          </cell>
          <cell r="I67" t="str">
            <v>PAV</v>
          </cell>
          <cell r="J67">
            <v>0</v>
          </cell>
          <cell r="K67" t="str">
            <v>364BRO1180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</row>
        <row r="68">
          <cell r="C68" t="str">
            <v>429BRO0020</v>
          </cell>
          <cell r="D68" t="str">
            <v>ENTR RO-477 (PRESIDENTE MÉDICI)</v>
          </cell>
          <cell r="E68" t="str">
            <v>ENTR BR-364(B)</v>
          </cell>
          <cell r="F68">
            <v>36.5</v>
          </cell>
          <cell r="G68">
            <v>41.9</v>
          </cell>
          <cell r="H68">
            <v>5.4</v>
          </cell>
          <cell r="I68" t="str">
            <v>PAV</v>
          </cell>
          <cell r="J68">
            <v>0</v>
          </cell>
          <cell r="K68" t="str">
            <v>364BRO1171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</row>
        <row r="69">
          <cell r="C69" t="str">
            <v>429BRO0030</v>
          </cell>
          <cell r="D69" t="str">
            <v>ENTR BR-364(B)</v>
          </cell>
          <cell r="E69" t="str">
            <v>RIO MACHADO</v>
          </cell>
          <cell r="F69">
            <v>41.9</v>
          </cell>
          <cell r="G69">
            <v>45.9</v>
          </cell>
          <cell r="H69">
            <v>4</v>
          </cell>
          <cell r="I69" t="str">
            <v>PAV</v>
          </cell>
          <cell r="J69" t="str">
            <v>*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</row>
        <row r="70">
          <cell r="C70" t="str">
            <v>429BRO0031</v>
          </cell>
          <cell r="D70" t="str">
            <v>RIO MACHADO</v>
          </cell>
          <cell r="E70" t="str">
            <v>ENTR RO-135</v>
          </cell>
          <cell r="F70">
            <v>45.9</v>
          </cell>
          <cell r="G70">
            <v>53.9</v>
          </cell>
          <cell r="H70">
            <v>8</v>
          </cell>
          <cell r="I70" t="str">
            <v>PAV</v>
          </cell>
          <cell r="J70" t="str">
            <v>*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</row>
        <row r="71">
          <cell r="C71" t="str">
            <v>429BRO0032</v>
          </cell>
          <cell r="D71" t="str">
            <v>ENTR RO-135</v>
          </cell>
          <cell r="E71" t="str">
            <v>FIM DA PAVIMENTAÇÃO</v>
          </cell>
          <cell r="F71">
            <v>53.9</v>
          </cell>
          <cell r="G71">
            <v>76.900000000000006</v>
          </cell>
          <cell r="H71">
            <v>23</v>
          </cell>
          <cell r="I71" t="str">
            <v>PAV</v>
          </cell>
          <cell r="J71" t="str">
            <v>*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</row>
        <row r="72">
          <cell r="C72" t="str">
            <v>429BRO0033</v>
          </cell>
          <cell r="D72" t="str">
            <v>FIM DA PAVIMENTAÇÃO</v>
          </cell>
          <cell r="E72" t="str">
            <v>ENTR RO-010(A)</v>
          </cell>
          <cell r="F72">
            <v>76.900000000000006</v>
          </cell>
          <cell r="G72">
            <v>83.9</v>
          </cell>
          <cell r="H72">
            <v>7</v>
          </cell>
          <cell r="I72" t="str">
            <v>IMP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</row>
        <row r="73">
          <cell r="C73" t="str">
            <v>429BRO0035</v>
          </cell>
          <cell r="D73" t="str">
            <v>ENTR RO-010(A)</v>
          </cell>
          <cell r="E73" t="str">
            <v>ENTR RO-473 (ALVORADA DO OESTE)</v>
          </cell>
          <cell r="F73">
            <v>83.9</v>
          </cell>
          <cell r="G73">
            <v>94.9</v>
          </cell>
          <cell r="H73">
            <v>11</v>
          </cell>
          <cell r="I73" t="str">
            <v>IMP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</row>
        <row r="74">
          <cell r="C74" t="str">
            <v>429BRO0040</v>
          </cell>
          <cell r="D74" t="str">
            <v>ENTR RO-473 (ALVORADA DO OESTE)</v>
          </cell>
          <cell r="E74" t="str">
            <v>ENTR RO-010(B)</v>
          </cell>
          <cell r="F74">
            <v>94.9</v>
          </cell>
          <cell r="G74">
            <v>106.9</v>
          </cell>
          <cell r="H74">
            <v>12</v>
          </cell>
          <cell r="I74" t="str">
            <v>IMP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</row>
        <row r="75">
          <cell r="C75" t="str">
            <v>429BRO0050</v>
          </cell>
          <cell r="D75" t="str">
            <v>ENTR RO-010(B)</v>
          </cell>
          <cell r="E75" t="str">
            <v>ENTR RO-481 (SÃO MIGUEL DO GUAPORÉ)</v>
          </cell>
          <cell r="F75">
            <v>106.9</v>
          </cell>
          <cell r="G75">
            <v>161.9</v>
          </cell>
          <cell r="H75">
            <v>55</v>
          </cell>
          <cell r="I75" t="str">
            <v>IMP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</row>
        <row r="76">
          <cell r="C76" t="str">
            <v>429BRO0070</v>
          </cell>
          <cell r="D76" t="str">
            <v>ENTR RO-481 (SÃO MIGUEL DO GUAPORÉ)</v>
          </cell>
          <cell r="E76" t="str">
            <v>SERINGUEIRAS</v>
          </cell>
          <cell r="F76">
            <v>161.9</v>
          </cell>
          <cell r="G76">
            <v>200.9</v>
          </cell>
          <cell r="H76">
            <v>39</v>
          </cell>
          <cell r="I76" t="str">
            <v>IMP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C77" t="str">
            <v>429BRO0090</v>
          </cell>
          <cell r="D77" t="str">
            <v>SERINGUEIRAS</v>
          </cell>
          <cell r="E77" t="str">
            <v>ENTR RO-377</v>
          </cell>
          <cell r="F77">
            <v>200.9</v>
          </cell>
          <cell r="G77">
            <v>259.89999999999998</v>
          </cell>
          <cell r="H77">
            <v>59</v>
          </cell>
          <cell r="I77" t="str">
            <v>IMP</v>
          </cell>
          <cell r="J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</row>
        <row r="78">
          <cell r="C78" t="str">
            <v>429BRO0095</v>
          </cell>
          <cell r="D78" t="str">
            <v>ENTR RO-377</v>
          </cell>
          <cell r="E78" t="str">
            <v>RIO SÃO DOMINGOS</v>
          </cell>
          <cell r="F78">
            <v>259.89999999999998</v>
          </cell>
          <cell r="G78">
            <v>319.89999999999998</v>
          </cell>
          <cell r="H78">
            <v>60</v>
          </cell>
          <cell r="I78" t="str">
            <v>IMP</v>
          </cell>
          <cell r="J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</row>
        <row r="79">
          <cell r="C79" t="str">
            <v>429BRO0100</v>
          </cell>
          <cell r="D79" t="str">
            <v>RIO SÃO DOMINGOS</v>
          </cell>
          <cell r="E79" t="str">
            <v>ENTR RO-478 (FRONT BRASIL/BOLIVIA) (COSTA MARQUES)</v>
          </cell>
          <cell r="F79">
            <v>319.89999999999998</v>
          </cell>
          <cell r="G79">
            <v>385.9</v>
          </cell>
          <cell r="H79">
            <v>66</v>
          </cell>
          <cell r="I79" t="str">
            <v>IMP</v>
          </cell>
          <cell r="J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C82" t="str">
            <v>307BAC0010</v>
          </cell>
          <cell r="D82" t="str">
            <v>ENTR AC-190/378 (MARECHAL TAUMATURGO)</v>
          </cell>
          <cell r="E82" t="str">
            <v>ENTR AC-090 (PORTO VALTER)</v>
          </cell>
          <cell r="F82">
            <v>0</v>
          </cell>
          <cell r="G82">
            <v>95.1</v>
          </cell>
          <cell r="H82">
            <v>95.1</v>
          </cell>
          <cell r="I82" t="str">
            <v>PLA</v>
          </cell>
          <cell r="J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</row>
        <row r="83">
          <cell r="C83" t="str">
            <v>307BAC0030</v>
          </cell>
          <cell r="D83" t="str">
            <v>ENTR AC-090 (PORTO VALTER)</v>
          </cell>
          <cell r="E83" t="str">
            <v>ENTR BR-364 (DIV AC/AM) (CRUZEIRO DO SUL)</v>
          </cell>
          <cell r="F83">
            <v>95.1</v>
          </cell>
          <cell r="G83">
            <v>175.1</v>
          </cell>
          <cell r="H83">
            <v>80</v>
          </cell>
          <cell r="I83" t="str">
            <v>PLA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</row>
        <row r="84">
          <cell r="J84">
            <v>0</v>
          </cell>
        </row>
        <row r="85">
          <cell r="C85" t="str">
            <v>317BAC0170</v>
          </cell>
          <cell r="D85" t="str">
            <v>DIV AM/AC</v>
          </cell>
          <cell r="E85" t="str">
            <v>ENTR AC-445</v>
          </cell>
          <cell r="F85">
            <v>0</v>
          </cell>
          <cell r="G85">
            <v>29.4</v>
          </cell>
          <cell r="H85">
            <v>29.4</v>
          </cell>
          <cell r="I85" t="str">
            <v>EOP</v>
          </cell>
          <cell r="J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</row>
        <row r="86">
          <cell r="C86" t="str">
            <v>317BAC0175</v>
          </cell>
          <cell r="D86" t="str">
            <v>ENTR AC-445</v>
          </cell>
          <cell r="E86" t="str">
            <v>ENTR BR-364 (QUATRO BOCAS)</v>
          </cell>
          <cell r="F86">
            <v>29.4</v>
          </cell>
          <cell r="G86">
            <v>70.7</v>
          </cell>
          <cell r="H86">
            <v>41.3</v>
          </cell>
          <cell r="I86" t="str">
            <v>PAV</v>
          </cell>
          <cell r="J86" t="str">
            <v>*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</row>
        <row r="87">
          <cell r="C87" t="str">
            <v>317BAC0190</v>
          </cell>
          <cell r="D87" t="str">
            <v>ENTR BR-364 (QUATRO BOCAS)</v>
          </cell>
          <cell r="E87" t="str">
            <v>ENTR AC-040(A)</v>
          </cell>
          <cell r="F87">
            <v>70.7</v>
          </cell>
          <cell r="G87">
            <v>92.7</v>
          </cell>
          <cell r="H87">
            <v>22</v>
          </cell>
          <cell r="I87" t="str">
            <v>LEN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</row>
        <row r="88">
          <cell r="C88" t="str">
            <v>317BAC0210</v>
          </cell>
          <cell r="D88" t="str">
            <v>ENTR AC-040(A)</v>
          </cell>
          <cell r="E88" t="str">
            <v>ENTR AC-040(B) (P/PLÁCIDO DE CASTRO)</v>
          </cell>
          <cell r="F88">
            <v>92.7</v>
          </cell>
          <cell r="G88">
            <v>99.2</v>
          </cell>
          <cell r="H88">
            <v>6.5</v>
          </cell>
          <cell r="I88" t="str">
            <v>PAV</v>
          </cell>
          <cell r="J88" t="str">
            <v>*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</row>
        <row r="89">
          <cell r="C89" t="str">
            <v>317BAC0230</v>
          </cell>
          <cell r="D89" t="str">
            <v>ENTR AC-040(B) (P/PLÁCIDO DE CASTRO)</v>
          </cell>
          <cell r="E89" t="str">
            <v>COLÔNIA CIDADE HORTIGRANJEIRA</v>
          </cell>
          <cell r="F89">
            <v>99.2</v>
          </cell>
          <cell r="G89">
            <v>130.69999999999999</v>
          </cell>
          <cell r="H89">
            <v>31.5</v>
          </cell>
          <cell r="I89" t="str">
            <v>PAV</v>
          </cell>
          <cell r="J89" t="str">
            <v>*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</row>
        <row r="90">
          <cell r="C90" t="str">
            <v>317BAC0250</v>
          </cell>
          <cell r="D90" t="str">
            <v>COLÔNIA CIDADE HORTIGRANJEIRA</v>
          </cell>
          <cell r="E90" t="str">
            <v>ENTR AC-463/482 (VILA CAPIXABA)</v>
          </cell>
          <cell r="F90">
            <v>130.69999999999999</v>
          </cell>
          <cell r="G90">
            <v>147.69999999999999</v>
          </cell>
          <cell r="H90">
            <v>17</v>
          </cell>
          <cell r="I90" t="str">
            <v>PAV</v>
          </cell>
          <cell r="J90" t="str">
            <v>*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</row>
        <row r="91">
          <cell r="C91" t="str">
            <v>317BAC0270</v>
          </cell>
          <cell r="D91" t="str">
            <v>ENTR AC-463/482 (VILA CAPIXABA)</v>
          </cell>
          <cell r="E91" t="str">
            <v>FAZENDA NOVA PROMISSÃO</v>
          </cell>
          <cell r="F91">
            <v>147.69999999999999</v>
          </cell>
          <cell r="G91">
            <v>173.7</v>
          </cell>
          <cell r="H91">
            <v>26</v>
          </cell>
          <cell r="I91" t="str">
            <v>PAV</v>
          </cell>
          <cell r="J91" t="str">
            <v>*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</row>
        <row r="92">
          <cell r="C92" t="str">
            <v>317BAC0310</v>
          </cell>
          <cell r="D92" t="str">
            <v>FAZENDA NOVA PROMISSÃO</v>
          </cell>
          <cell r="E92" t="str">
            <v>FAZENDA ARAXÁ</v>
          </cell>
          <cell r="F92">
            <v>173.7</v>
          </cell>
          <cell r="G92">
            <v>185.7</v>
          </cell>
          <cell r="H92">
            <v>12</v>
          </cell>
          <cell r="I92" t="str">
            <v>PAV</v>
          </cell>
          <cell r="J92" t="str">
            <v>*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</row>
        <row r="93">
          <cell r="C93" t="str">
            <v>317BAC0330</v>
          </cell>
          <cell r="D93" t="str">
            <v>FAZENDA ARAXÁ</v>
          </cell>
          <cell r="E93" t="str">
            <v>FAZENDA ÁGUA LIMPA</v>
          </cell>
          <cell r="F93">
            <v>185.7</v>
          </cell>
          <cell r="G93">
            <v>192.4</v>
          </cell>
          <cell r="H93">
            <v>6.7</v>
          </cell>
          <cell r="I93" t="str">
            <v>PAV</v>
          </cell>
          <cell r="J93" t="str">
            <v>*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</row>
        <row r="94">
          <cell r="C94" t="str">
            <v>317BAC0350</v>
          </cell>
          <cell r="D94" t="str">
            <v>FAZENDA ÁGUA LIMPA</v>
          </cell>
          <cell r="E94" t="str">
            <v>FAZENDA PONTEIO</v>
          </cell>
          <cell r="F94">
            <v>192.4</v>
          </cell>
          <cell r="G94">
            <v>195.7</v>
          </cell>
          <cell r="H94">
            <v>3.3</v>
          </cell>
          <cell r="I94" t="str">
            <v>PAV</v>
          </cell>
          <cell r="J94" t="str">
            <v>*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</row>
        <row r="95">
          <cell r="C95" t="str">
            <v>317BAC0370</v>
          </cell>
          <cell r="D95" t="str">
            <v>FAZENDA PONTEIO</v>
          </cell>
          <cell r="E95" t="str">
            <v>FAZENDA VACA BRANCA</v>
          </cell>
          <cell r="F95">
            <v>195.7</v>
          </cell>
          <cell r="G95">
            <v>208.5</v>
          </cell>
          <cell r="H95">
            <v>12.8</v>
          </cell>
          <cell r="I95" t="str">
            <v>PAV</v>
          </cell>
          <cell r="J95" t="str">
            <v>*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</row>
        <row r="96">
          <cell r="C96" t="str">
            <v>317BAC0390</v>
          </cell>
          <cell r="D96" t="str">
            <v>FAZENDA VACA BRANCA</v>
          </cell>
          <cell r="E96" t="str">
            <v>BOCA DO LAGO</v>
          </cell>
          <cell r="F96">
            <v>208.5</v>
          </cell>
          <cell r="G96">
            <v>223.7</v>
          </cell>
          <cell r="H96">
            <v>15.2</v>
          </cell>
          <cell r="I96" t="str">
            <v>PAV</v>
          </cell>
          <cell r="J96" t="str">
            <v>*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</row>
        <row r="97">
          <cell r="C97" t="str">
            <v>317BAC0410</v>
          </cell>
          <cell r="D97" t="str">
            <v>BOCA DO LAGO</v>
          </cell>
          <cell r="E97" t="str">
            <v>FAZENDA SÃO PAULO</v>
          </cell>
          <cell r="F97">
            <v>223.7</v>
          </cell>
          <cell r="G97">
            <v>233.5</v>
          </cell>
          <cell r="H97">
            <v>9.8000000000000007</v>
          </cell>
          <cell r="I97" t="str">
            <v>PAV</v>
          </cell>
          <cell r="J97" t="str">
            <v>*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</row>
        <row r="98">
          <cell r="C98" t="str">
            <v>317BAC0450</v>
          </cell>
          <cell r="D98" t="str">
            <v>FAZENDA SÃO PAULO</v>
          </cell>
          <cell r="E98" t="str">
            <v>ENTR AC-380</v>
          </cell>
          <cell r="F98">
            <v>233.5</v>
          </cell>
          <cell r="G98">
            <v>236.7</v>
          </cell>
          <cell r="H98">
            <v>3.2</v>
          </cell>
          <cell r="I98" t="str">
            <v>PAV</v>
          </cell>
          <cell r="J98" t="str">
            <v>*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</row>
        <row r="99">
          <cell r="C99" t="str">
            <v>317BAC0460</v>
          </cell>
          <cell r="D99" t="str">
            <v>ENTR AC-380</v>
          </cell>
          <cell r="E99" t="str">
            <v>ENTR AC-485 (P/XAPURÍ)</v>
          </cell>
          <cell r="F99">
            <v>236.7</v>
          </cell>
          <cell r="G99">
            <v>248.7</v>
          </cell>
          <cell r="H99">
            <v>12</v>
          </cell>
          <cell r="I99" t="str">
            <v>PAV</v>
          </cell>
          <cell r="J99" t="str">
            <v>*</v>
          </cell>
          <cell r="L99">
            <v>0</v>
          </cell>
          <cell r="M99">
            <v>0</v>
          </cell>
          <cell r="O99">
            <v>0</v>
          </cell>
          <cell r="P99">
            <v>0</v>
          </cell>
        </row>
        <row r="100">
          <cell r="C100" t="str">
            <v>317BAC0470</v>
          </cell>
          <cell r="D100" t="str">
            <v>ENTR AC-485 (P/XAPURÍ)</v>
          </cell>
          <cell r="E100" t="str">
            <v>OLHO D'ÁGUA</v>
          </cell>
          <cell r="F100">
            <v>248.7</v>
          </cell>
          <cell r="G100">
            <v>269.7</v>
          </cell>
          <cell r="H100">
            <v>21</v>
          </cell>
          <cell r="I100" t="str">
            <v>PAV</v>
          </cell>
          <cell r="J100" t="str">
            <v>*</v>
          </cell>
          <cell r="L100">
            <v>0</v>
          </cell>
          <cell r="M100">
            <v>0</v>
          </cell>
          <cell r="O100">
            <v>0</v>
          </cell>
          <cell r="P100">
            <v>0</v>
          </cell>
        </row>
        <row r="101">
          <cell r="C101" t="str">
            <v>317BAC0490</v>
          </cell>
          <cell r="D101" t="str">
            <v>OLHO D'ÁGUA</v>
          </cell>
          <cell r="E101" t="str">
            <v>FAZENDA BOA ESPERANÇA</v>
          </cell>
          <cell r="F101">
            <v>269.7</v>
          </cell>
          <cell r="G101">
            <v>279.5</v>
          </cell>
          <cell r="H101">
            <v>9.8000000000000007</v>
          </cell>
          <cell r="I101" t="str">
            <v>PAV</v>
          </cell>
          <cell r="J101" t="str">
            <v>*</v>
          </cell>
          <cell r="L101">
            <v>0</v>
          </cell>
          <cell r="M101">
            <v>0</v>
          </cell>
          <cell r="O101">
            <v>0</v>
          </cell>
          <cell r="P101">
            <v>0</v>
          </cell>
        </row>
        <row r="102">
          <cell r="C102" t="str">
            <v>317BAC0510</v>
          </cell>
          <cell r="D102" t="str">
            <v>FAZENDA BOA ESPERANÇA</v>
          </cell>
          <cell r="E102" t="str">
            <v>IGARAPÉ DO BARRA</v>
          </cell>
          <cell r="F102">
            <v>279.5</v>
          </cell>
          <cell r="G102">
            <v>286.7</v>
          </cell>
          <cell r="H102">
            <v>7.2</v>
          </cell>
          <cell r="I102" t="str">
            <v>PAV</v>
          </cell>
          <cell r="J102" t="str">
            <v>*</v>
          </cell>
          <cell r="L102">
            <v>0</v>
          </cell>
          <cell r="M102">
            <v>0</v>
          </cell>
          <cell r="O102">
            <v>0</v>
          </cell>
          <cell r="P102">
            <v>0</v>
          </cell>
        </row>
        <row r="103">
          <cell r="C103" t="str">
            <v>317BAC0530</v>
          </cell>
          <cell r="D103" t="str">
            <v>IGARAPÉ DO BARRA</v>
          </cell>
          <cell r="E103" t="str">
            <v>POSTO DO BEF</v>
          </cell>
          <cell r="F103">
            <v>286.7</v>
          </cell>
          <cell r="G103">
            <v>304</v>
          </cell>
          <cell r="H103">
            <v>17.3</v>
          </cell>
          <cell r="I103" t="str">
            <v>PAV</v>
          </cell>
          <cell r="J103" t="str">
            <v>*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</row>
        <row r="104">
          <cell r="C104" t="str">
            <v>317BAC0550</v>
          </cell>
          <cell r="D104" t="str">
            <v>POSTO DO BEF</v>
          </cell>
          <cell r="E104" t="str">
            <v>BRASILÉIA</v>
          </cell>
          <cell r="F104">
            <v>304</v>
          </cell>
          <cell r="G104">
            <v>305.39999999999998</v>
          </cell>
          <cell r="H104">
            <v>1.4</v>
          </cell>
          <cell r="I104" t="str">
            <v>PAV</v>
          </cell>
          <cell r="J104" t="str">
            <v>*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</row>
        <row r="105">
          <cell r="C105" t="str">
            <v>317BAC0570</v>
          </cell>
          <cell r="D105" t="str">
            <v>BRASILÉIA</v>
          </cell>
          <cell r="E105" t="str">
            <v>FAZENDINHA</v>
          </cell>
          <cell r="F105">
            <v>305.39999999999998</v>
          </cell>
          <cell r="G105">
            <v>335.4</v>
          </cell>
          <cell r="H105">
            <v>30</v>
          </cell>
          <cell r="I105" t="str">
            <v>PAV</v>
          </cell>
          <cell r="J105" t="str">
            <v>*</v>
          </cell>
          <cell r="L105">
            <v>0</v>
          </cell>
          <cell r="M105">
            <v>0</v>
          </cell>
          <cell r="O105">
            <v>0</v>
          </cell>
          <cell r="P105">
            <v>0</v>
          </cell>
        </row>
        <row r="106">
          <cell r="C106" t="str">
            <v>317BAC0610</v>
          </cell>
          <cell r="D106" t="str">
            <v>FAZENDINHA</v>
          </cell>
          <cell r="E106" t="str">
            <v>ENTR AC-495 (ASSIS BRASIL)</v>
          </cell>
          <cell r="F106">
            <v>335.4</v>
          </cell>
          <cell r="G106">
            <v>415.4</v>
          </cell>
          <cell r="H106">
            <v>80</v>
          </cell>
          <cell r="I106" t="str">
            <v>PAV</v>
          </cell>
          <cell r="J106" t="str">
            <v>*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</row>
        <row r="107">
          <cell r="J107">
            <v>0</v>
          </cell>
        </row>
        <row r="108">
          <cell r="C108" t="str">
            <v>364BAC1550</v>
          </cell>
          <cell r="D108" t="str">
            <v>DIV RO/AC</v>
          </cell>
          <cell r="E108" t="str">
            <v>ENTR AC-475</v>
          </cell>
          <cell r="F108">
            <v>0</v>
          </cell>
          <cell r="G108">
            <v>30.8</v>
          </cell>
          <cell r="H108">
            <v>30.8</v>
          </cell>
          <cell r="I108" t="str">
            <v>PAV</v>
          </cell>
          <cell r="J108" t="str">
            <v>*</v>
          </cell>
          <cell r="L108">
            <v>0</v>
          </cell>
          <cell r="M108">
            <v>0</v>
          </cell>
          <cell r="O108">
            <v>0</v>
          </cell>
          <cell r="P108">
            <v>0</v>
          </cell>
        </row>
        <row r="109">
          <cell r="C109" t="str">
            <v>364BAC1570</v>
          </cell>
          <cell r="D109" t="str">
            <v>ENTR AC-475</v>
          </cell>
          <cell r="E109" t="str">
            <v>ENTR AC-463/465 (BOM FUTURO)</v>
          </cell>
          <cell r="F109">
            <v>30.8</v>
          </cell>
          <cell r="G109">
            <v>52.9</v>
          </cell>
          <cell r="H109">
            <v>22.1</v>
          </cell>
          <cell r="I109" t="str">
            <v>PAV</v>
          </cell>
          <cell r="J109" t="str">
            <v>*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</row>
        <row r="110">
          <cell r="C110" t="str">
            <v>364BAC1590</v>
          </cell>
          <cell r="D110" t="str">
            <v>ENTR AC-463/465 (BOM FUTURO)</v>
          </cell>
          <cell r="E110" t="str">
            <v>ENTR BR-317</v>
          </cell>
          <cell r="F110">
            <v>52.9</v>
          </cell>
          <cell r="G110">
            <v>98.8</v>
          </cell>
          <cell r="H110">
            <v>45.9</v>
          </cell>
          <cell r="I110" t="str">
            <v>PAV</v>
          </cell>
          <cell r="J110" t="str">
            <v>*</v>
          </cell>
          <cell r="L110">
            <v>0</v>
          </cell>
          <cell r="M110">
            <v>0</v>
          </cell>
          <cell r="O110">
            <v>0</v>
          </cell>
          <cell r="P110">
            <v>0</v>
          </cell>
        </row>
        <row r="111">
          <cell r="C111" t="str">
            <v>364BAC1592</v>
          </cell>
          <cell r="D111" t="str">
            <v>ENTR BR-317</v>
          </cell>
          <cell r="E111" t="str">
            <v>ENTR AC-040 (INÍCIO CONTORNO RIO BRANCO)</v>
          </cell>
          <cell r="F111">
            <v>98.8</v>
          </cell>
          <cell r="G111">
            <v>123.6</v>
          </cell>
          <cell r="H111">
            <v>24.8</v>
          </cell>
          <cell r="I111" t="str">
            <v>PAV</v>
          </cell>
          <cell r="J111" t="str">
            <v>*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</row>
        <row r="112">
          <cell r="C112" t="str">
            <v>364BAC1594</v>
          </cell>
          <cell r="D112" t="str">
            <v>ENTR AC-040 (INÍCIO CONTORNO RIO BRANCO)</v>
          </cell>
          <cell r="E112" t="str">
            <v>FIM CONTORNO RIO BRANCO</v>
          </cell>
          <cell r="F112">
            <v>123.6</v>
          </cell>
          <cell r="G112">
            <v>136.6</v>
          </cell>
          <cell r="H112">
            <v>13</v>
          </cell>
          <cell r="I112" t="str">
            <v>PAV</v>
          </cell>
          <cell r="J112" t="str">
            <v>*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</row>
        <row r="113">
          <cell r="C113" t="str">
            <v>364BAC1610</v>
          </cell>
          <cell r="D113" t="str">
            <v>FIM CONTORNO RIO BRANCO</v>
          </cell>
          <cell r="E113" t="str">
            <v>ESTRADA DO AEROPORTO</v>
          </cell>
          <cell r="F113">
            <v>136.6</v>
          </cell>
          <cell r="G113">
            <v>148.19999999999999</v>
          </cell>
          <cell r="H113">
            <v>11.6</v>
          </cell>
          <cell r="I113" t="str">
            <v>DUP</v>
          </cell>
          <cell r="J113" t="str">
            <v>*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</row>
        <row r="114">
          <cell r="C114" t="str">
            <v>364BAC1620</v>
          </cell>
          <cell r="D114" t="str">
            <v>ESTRADA DO AEROPORTO</v>
          </cell>
          <cell r="E114" t="str">
            <v>RIOZINHO DO ANDIRÁ</v>
          </cell>
          <cell r="F114">
            <v>148.19999999999999</v>
          </cell>
          <cell r="G114">
            <v>176.4</v>
          </cell>
          <cell r="H114">
            <v>28.2</v>
          </cell>
          <cell r="I114" t="str">
            <v>PAV</v>
          </cell>
          <cell r="J114" t="str">
            <v>*</v>
          </cell>
          <cell r="L114">
            <v>0</v>
          </cell>
          <cell r="M114">
            <v>0</v>
          </cell>
          <cell r="O114">
            <v>0</v>
          </cell>
          <cell r="P114">
            <v>0</v>
          </cell>
        </row>
        <row r="115">
          <cell r="C115" t="str">
            <v>364BAC1630</v>
          </cell>
          <cell r="D115" t="str">
            <v>RIOZINHO DO ANDIRÁ</v>
          </cell>
          <cell r="E115" t="str">
            <v>ENTR AC-339 (SENA MADUREIRA)</v>
          </cell>
          <cell r="F115">
            <v>176.4</v>
          </cell>
          <cell r="G115">
            <v>267.7</v>
          </cell>
          <cell r="H115">
            <v>91.3</v>
          </cell>
          <cell r="I115" t="str">
            <v>PAV</v>
          </cell>
          <cell r="J115" t="str">
            <v>*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</row>
        <row r="116">
          <cell r="C116" t="str">
            <v>364BAC1670</v>
          </cell>
          <cell r="D116" t="str">
            <v>ENTR AC-339 (SENA MADUREIRA)</v>
          </cell>
          <cell r="E116" t="str">
            <v>ACESSO A MANUEL URBANO</v>
          </cell>
          <cell r="F116">
            <v>267.7</v>
          </cell>
          <cell r="G116">
            <v>339.7</v>
          </cell>
          <cell r="H116">
            <v>72</v>
          </cell>
          <cell r="I116" t="str">
            <v>IMP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  <cell r="P116">
            <v>0</v>
          </cell>
        </row>
        <row r="117">
          <cell r="C117" t="str">
            <v>364BAC1690</v>
          </cell>
          <cell r="D117" t="str">
            <v>ACESSO A MANUEL URBANO</v>
          </cell>
          <cell r="E117" t="str">
            <v>RIO MACAPÁ</v>
          </cell>
          <cell r="F117">
            <v>339.7</v>
          </cell>
          <cell r="G117">
            <v>379.7</v>
          </cell>
          <cell r="H117">
            <v>40</v>
          </cell>
          <cell r="I117" t="str">
            <v>IMP</v>
          </cell>
          <cell r="J117">
            <v>0</v>
          </cell>
          <cell r="L117">
            <v>0</v>
          </cell>
          <cell r="M117">
            <v>0</v>
          </cell>
          <cell r="O117">
            <v>0</v>
          </cell>
          <cell r="P117">
            <v>0</v>
          </cell>
        </row>
        <row r="118">
          <cell r="C118" t="str">
            <v>364BAC1710</v>
          </cell>
          <cell r="D118" t="str">
            <v>RIO MACAPÁ</v>
          </cell>
          <cell r="E118" t="str">
            <v>ENTR AC-329 (IGARAPÉ ALTO JURUPARI)</v>
          </cell>
          <cell r="F118">
            <v>379.7</v>
          </cell>
          <cell r="G118">
            <v>440.5</v>
          </cell>
          <cell r="H118">
            <v>60.8</v>
          </cell>
          <cell r="I118" t="str">
            <v>LEN</v>
          </cell>
          <cell r="J118">
            <v>0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</row>
        <row r="119">
          <cell r="C119" t="str">
            <v>364BAC1730</v>
          </cell>
          <cell r="D119" t="str">
            <v>ENTR AC-329 (IGARAPÉ ALTO JURUPARI)</v>
          </cell>
          <cell r="E119" t="str">
            <v>ENTR BR-409/AC-170 (FEIJÓ)</v>
          </cell>
          <cell r="F119">
            <v>440.5</v>
          </cell>
          <cell r="G119">
            <v>492.7</v>
          </cell>
          <cell r="H119">
            <v>52.2</v>
          </cell>
          <cell r="I119" t="str">
            <v>IMP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  <cell r="P119">
            <v>0</v>
          </cell>
        </row>
        <row r="120">
          <cell r="C120" t="str">
            <v>364BAC1750</v>
          </cell>
          <cell r="D120" t="str">
            <v>ENTR BR-409/AC-170 (FEIJÓ)</v>
          </cell>
          <cell r="E120" t="str">
            <v>ENTR AC-321 (TARAUACA)</v>
          </cell>
          <cell r="F120">
            <v>492.7</v>
          </cell>
          <cell r="G120">
            <v>538.70000000000005</v>
          </cell>
          <cell r="H120">
            <v>46</v>
          </cell>
          <cell r="I120" t="str">
            <v>PAV</v>
          </cell>
          <cell r="J120" t="str">
            <v>*</v>
          </cell>
          <cell r="L120">
            <v>0</v>
          </cell>
          <cell r="M120">
            <v>0</v>
          </cell>
          <cell r="O120">
            <v>0</v>
          </cell>
          <cell r="P120">
            <v>0</v>
          </cell>
        </row>
        <row r="121">
          <cell r="C121" t="str">
            <v>364BAC1770</v>
          </cell>
          <cell r="D121" t="str">
            <v>ENTR AC-321 (TARAUACA)</v>
          </cell>
          <cell r="E121" t="str">
            <v>RIO GREGÓRIO</v>
          </cell>
          <cell r="F121">
            <v>538.70000000000005</v>
          </cell>
          <cell r="G121">
            <v>621.70000000000005</v>
          </cell>
          <cell r="H121">
            <v>83</v>
          </cell>
          <cell r="I121" t="str">
            <v>EOP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  <cell r="P121">
            <v>0</v>
          </cell>
        </row>
        <row r="122">
          <cell r="C122" t="str">
            <v>364BAC1790</v>
          </cell>
          <cell r="D122" t="str">
            <v>RIO GREGÓRIO</v>
          </cell>
          <cell r="E122" t="str">
            <v>ENTR AC-186 (BOM FUTURO/RIO LIBERDADE)</v>
          </cell>
          <cell r="F122">
            <v>621.70000000000005</v>
          </cell>
          <cell r="G122">
            <v>684.7</v>
          </cell>
          <cell r="H122">
            <v>63</v>
          </cell>
          <cell r="I122" t="str">
            <v>EOP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  <cell r="P122">
            <v>0</v>
          </cell>
        </row>
        <row r="123">
          <cell r="C123" t="str">
            <v>364BAC1795</v>
          </cell>
          <cell r="D123" t="str">
            <v>ENTR AC-186 (BOM FUTURO/RIO LIBERDADE)</v>
          </cell>
          <cell r="E123" t="str">
            <v>ENTR BR-307/AC-407(A) (RODRIGUES ALVES/RIO JURUÁ)</v>
          </cell>
          <cell r="F123">
            <v>684.7</v>
          </cell>
          <cell r="G123">
            <v>754.2</v>
          </cell>
          <cell r="H123">
            <v>69.5</v>
          </cell>
          <cell r="I123" t="str">
            <v>PAV</v>
          </cell>
          <cell r="J123" t="str">
            <v>*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</row>
        <row r="124">
          <cell r="C124" t="str">
            <v>364BAC1815</v>
          </cell>
          <cell r="D124" t="str">
            <v>ENTR BR-307/AC-407(A) (RODRIGUES ALVES/RIO JURUÁ)</v>
          </cell>
          <cell r="E124" t="str">
            <v>ENTR AC-405(A)/407(B) (P/CRUZEIRO DO SUL)</v>
          </cell>
          <cell r="F124">
            <v>754.2</v>
          </cell>
          <cell r="G124">
            <v>779.8</v>
          </cell>
          <cell r="H124">
            <v>25.6</v>
          </cell>
          <cell r="I124" t="str">
            <v>PLA</v>
          </cell>
          <cell r="J124">
            <v>0</v>
          </cell>
          <cell r="L124">
            <v>0</v>
          </cell>
          <cell r="M124">
            <v>0</v>
          </cell>
          <cell r="N124" t="str">
            <v xml:space="preserve">AC-407 </v>
          </cell>
          <cell r="O124" t="str">
            <v>PAV</v>
          </cell>
          <cell r="P124">
            <v>0</v>
          </cell>
        </row>
        <row r="125">
          <cell r="C125" t="str">
            <v>364BAC1830</v>
          </cell>
          <cell r="D125" t="str">
            <v>ENTR AC-405(A)/407(B) (P/CRUZEIRO DO SUL)</v>
          </cell>
          <cell r="E125" t="str">
            <v>ENTR AC-405(B) (MÂNCIO LIMA)</v>
          </cell>
          <cell r="F125">
            <v>779.8</v>
          </cell>
          <cell r="G125">
            <v>797.8</v>
          </cell>
          <cell r="H125">
            <v>18</v>
          </cell>
          <cell r="I125" t="str">
            <v>PLA</v>
          </cell>
          <cell r="J125">
            <v>0</v>
          </cell>
          <cell r="L125">
            <v>0</v>
          </cell>
          <cell r="M125">
            <v>0</v>
          </cell>
          <cell r="N125" t="str">
            <v xml:space="preserve">AC-405 </v>
          </cell>
          <cell r="O125" t="str">
            <v>PAV</v>
          </cell>
          <cell r="P125">
            <v>0</v>
          </cell>
        </row>
        <row r="126">
          <cell r="C126" t="str">
            <v>364BAC1840</v>
          </cell>
          <cell r="D126" t="str">
            <v>ENTR AC-405(B) (MÂNCIO LIMA)</v>
          </cell>
          <cell r="E126" t="str">
            <v>ENTR AC-402 (QUINZE DE NOVEMBRO)</v>
          </cell>
          <cell r="F126">
            <v>797.8</v>
          </cell>
          <cell r="G126">
            <v>843.8</v>
          </cell>
          <cell r="H126">
            <v>46</v>
          </cell>
          <cell r="I126" t="str">
            <v>PLA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</row>
        <row r="127">
          <cell r="C127" t="str">
            <v>364BAC1850</v>
          </cell>
          <cell r="D127" t="str">
            <v>ENTR AC-402 (QUINZE DE NOVEMBRO)</v>
          </cell>
          <cell r="E127" t="str">
            <v>ENTR AC-090 (FRONT BRASIL/PERU) (BOQUEIRÃO DA ESPERANÇA)</v>
          </cell>
          <cell r="F127">
            <v>843.8</v>
          </cell>
          <cell r="G127">
            <v>870.8</v>
          </cell>
          <cell r="H127">
            <v>27</v>
          </cell>
          <cell r="I127" t="str">
            <v>PLA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  <cell r="P127">
            <v>0</v>
          </cell>
        </row>
        <row r="128">
          <cell r="C128" t="str">
            <v>364BAC9001</v>
          </cell>
          <cell r="D128" t="str">
            <v>ENTR BR-364</v>
          </cell>
          <cell r="E128" t="str">
            <v>RODRIGUES ALVES</v>
          </cell>
          <cell r="F128">
            <v>0</v>
          </cell>
          <cell r="G128">
            <v>5</v>
          </cell>
          <cell r="H128">
            <v>5</v>
          </cell>
          <cell r="I128" t="str">
            <v>PAV</v>
          </cell>
          <cell r="J128" t="str">
            <v>*</v>
          </cell>
          <cell r="L128">
            <v>0</v>
          </cell>
          <cell r="M128">
            <v>0</v>
          </cell>
          <cell r="O128">
            <v>0</v>
          </cell>
          <cell r="P128">
            <v>0</v>
          </cell>
        </row>
        <row r="129">
          <cell r="C129" t="str">
            <v>364BAC9010</v>
          </cell>
          <cell r="D129" t="str">
            <v>ENTR BR-364 (KM 339,7)</v>
          </cell>
          <cell r="E129" t="str">
            <v>MANOEL URBANO</v>
          </cell>
          <cell r="F129">
            <v>0</v>
          </cell>
          <cell r="G129">
            <v>6.4</v>
          </cell>
          <cell r="H129">
            <v>6.4</v>
          </cell>
          <cell r="I129" t="str">
            <v>IMP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  <cell r="P129">
            <v>0</v>
          </cell>
        </row>
        <row r="130">
          <cell r="J130">
            <v>0</v>
          </cell>
        </row>
        <row r="131">
          <cell r="C131" t="str">
            <v>409BAC0010</v>
          </cell>
          <cell r="D131" t="str">
            <v>ENTR BR-364 (FEIJÓ)</v>
          </cell>
          <cell r="E131" t="str">
            <v>IGARAPÉ CONSULTA</v>
          </cell>
          <cell r="F131">
            <v>0</v>
          </cell>
          <cell r="G131">
            <v>32</v>
          </cell>
          <cell r="H131">
            <v>32</v>
          </cell>
          <cell r="I131" t="str">
            <v>PLA</v>
          </cell>
          <cell r="J131">
            <v>0</v>
          </cell>
          <cell r="L131">
            <v>0</v>
          </cell>
          <cell r="M131">
            <v>0</v>
          </cell>
          <cell r="O131">
            <v>0</v>
          </cell>
          <cell r="P131">
            <v>0</v>
          </cell>
        </row>
        <row r="132">
          <cell r="C132" t="str">
            <v>409BAC0030</v>
          </cell>
          <cell r="D132" t="str">
            <v>IGARAPÉ CONSULTA</v>
          </cell>
          <cell r="E132" t="str">
            <v>ENTR AC-329</v>
          </cell>
          <cell r="F132">
            <v>32</v>
          </cell>
          <cell r="G132">
            <v>122</v>
          </cell>
          <cell r="H132">
            <v>90</v>
          </cell>
          <cell r="I132" t="str">
            <v>PLA</v>
          </cell>
          <cell r="J132">
            <v>0</v>
          </cell>
          <cell r="L132">
            <v>0</v>
          </cell>
          <cell r="M132">
            <v>0</v>
          </cell>
          <cell r="O132">
            <v>0</v>
          </cell>
          <cell r="P132">
            <v>0</v>
          </cell>
        </row>
        <row r="133">
          <cell r="C133" t="str">
            <v>409BAC0050</v>
          </cell>
          <cell r="D133" t="str">
            <v>ENTR AC-329</v>
          </cell>
          <cell r="E133" t="str">
            <v>ENTR AC-090 (SANTA ROSA)</v>
          </cell>
          <cell r="F133">
            <v>122</v>
          </cell>
          <cell r="G133">
            <v>152</v>
          </cell>
          <cell r="H133">
            <v>30</v>
          </cell>
          <cell r="I133" t="str">
            <v>PLA</v>
          </cell>
          <cell r="J133">
            <v>0</v>
          </cell>
          <cell r="L133">
            <v>0</v>
          </cell>
          <cell r="M133">
            <v>0</v>
          </cell>
          <cell r="O133">
            <v>0</v>
          </cell>
          <cell r="P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C136" t="str">
            <v>174BAM0230</v>
          </cell>
          <cell r="D136" t="str">
            <v>DIV MT/AM</v>
          </cell>
          <cell r="E136" t="str">
            <v>DEZ DIAS</v>
          </cell>
          <cell r="F136">
            <v>0</v>
          </cell>
          <cell r="G136">
            <v>50</v>
          </cell>
          <cell r="H136">
            <v>50</v>
          </cell>
          <cell r="I136" t="str">
            <v>PLA</v>
          </cell>
          <cell r="J136">
            <v>0</v>
          </cell>
          <cell r="L136">
            <v>0</v>
          </cell>
          <cell r="M136">
            <v>0</v>
          </cell>
          <cell r="O136">
            <v>0</v>
          </cell>
          <cell r="P136">
            <v>0</v>
          </cell>
        </row>
        <row r="137">
          <cell r="C137" t="str">
            <v>174BAM0250</v>
          </cell>
          <cell r="D137" t="str">
            <v>DEZ DIAS</v>
          </cell>
          <cell r="E137" t="str">
            <v>SANTO ANTÔNIO</v>
          </cell>
          <cell r="F137">
            <v>50</v>
          </cell>
          <cell r="G137">
            <v>120</v>
          </cell>
          <cell r="H137">
            <v>70</v>
          </cell>
          <cell r="I137" t="str">
            <v>PLA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  <cell r="P137">
            <v>0</v>
          </cell>
        </row>
        <row r="138">
          <cell r="C138" t="str">
            <v>174BAM0270</v>
          </cell>
          <cell r="D138" t="str">
            <v>SANTO ANTÔNIO</v>
          </cell>
          <cell r="E138" t="str">
            <v>ARUANÃ</v>
          </cell>
          <cell r="F138">
            <v>120</v>
          </cell>
          <cell r="G138">
            <v>160</v>
          </cell>
          <cell r="H138">
            <v>40</v>
          </cell>
          <cell r="I138" t="str">
            <v>PLA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  <cell r="P138">
            <v>0</v>
          </cell>
        </row>
        <row r="139">
          <cell r="C139" t="str">
            <v>174BAM0290</v>
          </cell>
          <cell r="D139" t="str">
            <v>ARUANÃ</v>
          </cell>
          <cell r="E139" t="str">
            <v>ENTR BR-230 (PRAINHA)</v>
          </cell>
          <cell r="F139">
            <v>160</v>
          </cell>
          <cell r="G139">
            <v>200</v>
          </cell>
          <cell r="H139">
            <v>40</v>
          </cell>
          <cell r="I139" t="str">
            <v>PLA</v>
          </cell>
          <cell r="J139">
            <v>0</v>
          </cell>
          <cell r="L139">
            <v>0</v>
          </cell>
          <cell r="M139">
            <v>0</v>
          </cell>
          <cell r="O139">
            <v>0</v>
          </cell>
          <cell r="P139">
            <v>0</v>
          </cell>
        </row>
        <row r="140">
          <cell r="C140" t="str">
            <v>174BAM0310</v>
          </cell>
          <cell r="D140" t="str">
            <v>ENTR BR-230 (PRAINHA)</v>
          </cell>
          <cell r="E140" t="str">
            <v>CAPITARÍ</v>
          </cell>
          <cell r="F140">
            <v>200</v>
          </cell>
          <cell r="G140">
            <v>278</v>
          </cell>
          <cell r="H140">
            <v>78</v>
          </cell>
          <cell r="I140" t="str">
            <v>PLA</v>
          </cell>
          <cell r="J140">
            <v>0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</row>
        <row r="141">
          <cell r="C141" t="str">
            <v>174BAM0330</v>
          </cell>
          <cell r="D141" t="str">
            <v>CAPITARÍ</v>
          </cell>
          <cell r="E141" t="str">
            <v>RIO ARUÁ</v>
          </cell>
          <cell r="F141">
            <v>278</v>
          </cell>
          <cell r="G141">
            <v>338</v>
          </cell>
          <cell r="H141">
            <v>60</v>
          </cell>
          <cell r="I141" t="str">
            <v>PLA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  <cell r="P141">
            <v>0</v>
          </cell>
        </row>
        <row r="142">
          <cell r="C142" t="str">
            <v>174BAM0350</v>
          </cell>
          <cell r="D142" t="str">
            <v>RIO ARUÁ</v>
          </cell>
          <cell r="E142" t="str">
            <v>ENTR AM-364(A) (MANICORÉ)</v>
          </cell>
          <cell r="F142">
            <v>338</v>
          </cell>
          <cell r="G142">
            <v>428</v>
          </cell>
          <cell r="H142">
            <v>90</v>
          </cell>
          <cell r="I142" t="str">
            <v>PLA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  <cell r="P142">
            <v>0</v>
          </cell>
        </row>
        <row r="143">
          <cell r="C143" t="str">
            <v>174BAM0370</v>
          </cell>
          <cell r="D143" t="str">
            <v>ENTR AM-364(A) (MANICORÉ)</v>
          </cell>
          <cell r="E143" t="str">
            <v>ENTR BR-319(A)/AM-364(B)</v>
          </cell>
          <cell r="F143">
            <v>428</v>
          </cell>
          <cell r="G143">
            <v>512</v>
          </cell>
          <cell r="H143">
            <v>84</v>
          </cell>
          <cell r="I143" t="str">
            <v>IMP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  <cell r="P143" t="str">
            <v>2003</v>
          </cell>
        </row>
        <row r="144">
          <cell r="C144" t="str">
            <v>174BAM0390</v>
          </cell>
          <cell r="D144" t="str">
            <v>ENTR BR-319(A)/AM-364(B)</v>
          </cell>
          <cell r="E144" t="str">
            <v>IGARAPÉ JACARETINGA</v>
          </cell>
          <cell r="F144">
            <v>512</v>
          </cell>
          <cell r="G144">
            <v>568.6</v>
          </cell>
          <cell r="H144">
            <v>56.6</v>
          </cell>
          <cell r="I144" t="str">
            <v>IMP</v>
          </cell>
          <cell r="J144">
            <v>0</v>
          </cell>
          <cell r="K144" t="str">
            <v>319BAM0125</v>
          </cell>
          <cell r="L144">
            <v>0</v>
          </cell>
          <cell r="M144">
            <v>0</v>
          </cell>
          <cell r="O144">
            <v>0</v>
          </cell>
          <cell r="P144">
            <v>0</v>
          </cell>
        </row>
        <row r="145">
          <cell r="C145" t="str">
            <v>174BAM0400</v>
          </cell>
          <cell r="D145" t="str">
            <v>IGARAPÉ JACARETINGA</v>
          </cell>
          <cell r="E145" t="str">
            <v>INÍCIO TRAVESSIA RIO LUNA</v>
          </cell>
          <cell r="F145">
            <v>568.6</v>
          </cell>
          <cell r="G145">
            <v>597.1</v>
          </cell>
          <cell r="H145">
            <v>28.5</v>
          </cell>
          <cell r="I145" t="str">
            <v>IMP</v>
          </cell>
          <cell r="J145">
            <v>0</v>
          </cell>
          <cell r="K145" t="str">
            <v>319BAM0120</v>
          </cell>
          <cell r="L145">
            <v>0</v>
          </cell>
          <cell r="M145">
            <v>0</v>
          </cell>
          <cell r="O145">
            <v>0</v>
          </cell>
          <cell r="P145">
            <v>0</v>
          </cell>
        </row>
        <row r="146">
          <cell r="C146" t="str">
            <v>174BAM0405</v>
          </cell>
          <cell r="D146" t="str">
            <v>INÍCIO TRAVESSIA RIO LUNA</v>
          </cell>
          <cell r="E146" t="str">
            <v>FIM TRAVESSIA RIO LUNA</v>
          </cell>
          <cell r="F146">
            <v>597.1</v>
          </cell>
          <cell r="G146">
            <v>597.5</v>
          </cell>
          <cell r="H146">
            <v>0.4</v>
          </cell>
          <cell r="I146" t="str">
            <v>TRV</v>
          </cell>
          <cell r="J146">
            <v>0</v>
          </cell>
          <cell r="K146" t="str">
            <v>319BAM0115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</row>
        <row r="147">
          <cell r="C147" t="str">
            <v>174BAM0410</v>
          </cell>
          <cell r="D147" t="str">
            <v>FIM TRAVESSIA RIO LUNA</v>
          </cell>
          <cell r="E147" t="str">
            <v>ENTR AM-360</v>
          </cell>
          <cell r="F147">
            <v>597.5</v>
          </cell>
          <cell r="G147">
            <v>604.20000000000005</v>
          </cell>
          <cell r="H147">
            <v>6.7</v>
          </cell>
          <cell r="I147" t="str">
            <v>IMP</v>
          </cell>
          <cell r="J147">
            <v>0</v>
          </cell>
          <cell r="K147" t="str">
            <v>319BAM0110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</row>
        <row r="148">
          <cell r="C148" t="str">
            <v>174BAM0415</v>
          </cell>
          <cell r="D148" t="str">
            <v>ENTR AM-360</v>
          </cell>
          <cell r="E148" t="str">
            <v>IGARAPÉ ATU</v>
          </cell>
          <cell r="F148">
            <v>604.20000000000005</v>
          </cell>
          <cell r="G148">
            <v>620.4</v>
          </cell>
          <cell r="H148">
            <v>16.2</v>
          </cell>
          <cell r="I148" t="str">
            <v>EOP</v>
          </cell>
          <cell r="J148">
            <v>0</v>
          </cell>
          <cell r="K148" t="str">
            <v>319BAM0105</v>
          </cell>
          <cell r="L148">
            <v>0</v>
          </cell>
          <cell r="M148">
            <v>0</v>
          </cell>
          <cell r="O148">
            <v>0</v>
          </cell>
          <cell r="P148">
            <v>0</v>
          </cell>
        </row>
        <row r="149">
          <cell r="C149" t="str">
            <v>174BAM0420</v>
          </cell>
          <cell r="D149" t="str">
            <v>IGARAPÉ ATU</v>
          </cell>
          <cell r="E149" t="str">
            <v>RIO TUPUNÃ</v>
          </cell>
          <cell r="F149">
            <v>620.4</v>
          </cell>
          <cell r="G149">
            <v>679.7</v>
          </cell>
          <cell r="H149">
            <v>59.3</v>
          </cell>
          <cell r="I149" t="str">
            <v>EOP</v>
          </cell>
          <cell r="J149">
            <v>0</v>
          </cell>
          <cell r="K149" t="str">
            <v>319BAM0100</v>
          </cell>
          <cell r="L149">
            <v>0</v>
          </cell>
          <cell r="M149">
            <v>0</v>
          </cell>
          <cell r="O149">
            <v>0</v>
          </cell>
          <cell r="P149">
            <v>0</v>
          </cell>
        </row>
        <row r="150">
          <cell r="C150" t="str">
            <v>174BAM0430</v>
          </cell>
          <cell r="D150" t="str">
            <v>RIO TUPUNÃ</v>
          </cell>
          <cell r="E150" t="str">
            <v>ENTR AM-356</v>
          </cell>
          <cell r="F150">
            <v>679.7</v>
          </cell>
          <cell r="G150">
            <v>691</v>
          </cell>
          <cell r="H150">
            <v>11.3</v>
          </cell>
          <cell r="I150" t="str">
            <v>PAV</v>
          </cell>
          <cell r="J150">
            <v>0</v>
          </cell>
          <cell r="K150" t="str">
            <v>319BAM0090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</row>
        <row r="151">
          <cell r="C151" t="str">
            <v>174BAM0435</v>
          </cell>
          <cell r="D151" t="str">
            <v>ENTR AM-356</v>
          </cell>
          <cell r="E151" t="str">
            <v>INÍCIO TRAVESSIA RIO CASTANHO</v>
          </cell>
          <cell r="F151">
            <v>691</v>
          </cell>
          <cell r="G151">
            <v>743.8</v>
          </cell>
          <cell r="H151">
            <v>52.8</v>
          </cell>
          <cell r="I151" t="str">
            <v>PAV</v>
          </cell>
          <cell r="J151">
            <v>0</v>
          </cell>
          <cell r="K151" t="str">
            <v>319BAM0085</v>
          </cell>
          <cell r="L151">
            <v>0</v>
          </cell>
          <cell r="M151">
            <v>0</v>
          </cell>
          <cell r="O151">
            <v>0</v>
          </cell>
          <cell r="P151">
            <v>0</v>
          </cell>
        </row>
        <row r="152">
          <cell r="C152" t="str">
            <v>174BAM0440</v>
          </cell>
          <cell r="D152" t="str">
            <v>INÍCIO TRAVESSIA RIO CASTANHO</v>
          </cell>
          <cell r="E152" t="str">
            <v>FIM TRAVESSIA RIO CASTANHO</v>
          </cell>
          <cell r="F152">
            <v>743.8</v>
          </cell>
          <cell r="G152">
            <v>744.3</v>
          </cell>
          <cell r="H152">
            <v>0.5</v>
          </cell>
          <cell r="I152" t="str">
            <v>TRV</v>
          </cell>
          <cell r="J152">
            <v>0</v>
          </cell>
          <cell r="K152" t="str">
            <v>319BAM0080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</row>
        <row r="153">
          <cell r="C153" t="str">
            <v>174BAM0445</v>
          </cell>
          <cell r="D153" t="str">
            <v>FIM TRAVESSIA RIO CASTANHO</v>
          </cell>
          <cell r="E153" t="str">
            <v>ENTR AM-354</v>
          </cell>
          <cell r="F153">
            <v>744.3</v>
          </cell>
          <cell r="G153">
            <v>755.1</v>
          </cell>
          <cell r="H153">
            <v>10.8</v>
          </cell>
          <cell r="I153" t="str">
            <v>PAV</v>
          </cell>
          <cell r="J153">
            <v>0</v>
          </cell>
          <cell r="K153" t="str">
            <v>319BAM0075</v>
          </cell>
          <cell r="L153">
            <v>0</v>
          </cell>
          <cell r="M153">
            <v>0</v>
          </cell>
          <cell r="O153">
            <v>0</v>
          </cell>
          <cell r="P153">
            <v>0</v>
          </cell>
        </row>
        <row r="154">
          <cell r="C154" t="str">
            <v>174BAM0450</v>
          </cell>
          <cell r="D154" t="str">
            <v>ENTR AM-354</v>
          </cell>
          <cell r="E154" t="str">
            <v>INÍCIO TRAVESSIA IGARAPÉ ARAÇÁ</v>
          </cell>
          <cell r="F154">
            <v>755.1</v>
          </cell>
          <cell r="G154">
            <v>804.5</v>
          </cell>
          <cell r="H154">
            <v>49.4</v>
          </cell>
          <cell r="I154" t="str">
            <v>PAV</v>
          </cell>
          <cell r="J154">
            <v>0</v>
          </cell>
          <cell r="K154" t="str">
            <v>319BAM0070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</row>
        <row r="155">
          <cell r="C155" t="str">
            <v>174BAM0460</v>
          </cell>
          <cell r="D155" t="str">
            <v>INÍCIO TRAVESSIA IGARAPÉ ARAÇÁ</v>
          </cell>
          <cell r="E155" t="str">
            <v>FIM TRAVESSIA IGARAPÉ ARAÇÁ</v>
          </cell>
          <cell r="F155">
            <v>804.5</v>
          </cell>
          <cell r="G155">
            <v>804.8</v>
          </cell>
          <cell r="H155">
            <v>0.3</v>
          </cell>
          <cell r="I155" t="str">
            <v>TRV</v>
          </cell>
          <cell r="J155">
            <v>0</v>
          </cell>
          <cell r="K155" t="str">
            <v>319BAM0065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</row>
        <row r="156">
          <cell r="C156" t="str">
            <v>174BAM0465</v>
          </cell>
          <cell r="D156" t="str">
            <v>FIM TRAVESSIA IGARAPÉ ARAÇÁ</v>
          </cell>
          <cell r="E156" t="str">
            <v>ENTR AM-254</v>
          </cell>
          <cell r="F156">
            <v>804.8</v>
          </cell>
          <cell r="G156">
            <v>817.7</v>
          </cell>
          <cell r="H156">
            <v>12.9</v>
          </cell>
          <cell r="I156" t="str">
            <v>PAV</v>
          </cell>
          <cell r="J156">
            <v>0</v>
          </cell>
          <cell r="K156" t="str">
            <v>319BAM0060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</row>
        <row r="157">
          <cell r="C157" t="str">
            <v>174BAM0470</v>
          </cell>
          <cell r="D157" t="str">
            <v>ENTR AM-254</v>
          </cell>
          <cell r="E157" t="str">
            <v>IGARAPÉ AUTAZ MIRIM</v>
          </cell>
          <cell r="F157">
            <v>817.7</v>
          </cell>
          <cell r="G157">
            <v>832.9</v>
          </cell>
          <cell r="H157">
            <v>15.2</v>
          </cell>
          <cell r="I157" t="str">
            <v>PAV</v>
          </cell>
          <cell r="J157">
            <v>0</v>
          </cell>
          <cell r="K157" t="str">
            <v>319BAM0055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</row>
        <row r="158">
          <cell r="C158" t="str">
            <v>174BAM0475</v>
          </cell>
          <cell r="D158" t="str">
            <v>IGARAPÉ AUTAZ MIRIM</v>
          </cell>
          <cell r="E158" t="str">
            <v>IGARAPÉ CURUCA</v>
          </cell>
          <cell r="F158">
            <v>832.9</v>
          </cell>
          <cell r="G158">
            <v>834.4</v>
          </cell>
          <cell r="H158">
            <v>1.5</v>
          </cell>
          <cell r="I158" t="str">
            <v>PAV</v>
          </cell>
          <cell r="J158">
            <v>0</v>
          </cell>
          <cell r="K158" t="str">
            <v>319BAM0050</v>
          </cell>
          <cell r="L158">
            <v>0</v>
          </cell>
          <cell r="M158">
            <v>0</v>
          </cell>
          <cell r="O158">
            <v>0</v>
          </cell>
          <cell r="P158">
            <v>0</v>
          </cell>
        </row>
        <row r="159">
          <cell r="C159" t="str">
            <v>174BAM0480</v>
          </cell>
          <cell r="D159" t="str">
            <v>IGARAPÉ CURUCA</v>
          </cell>
          <cell r="E159" t="str">
            <v>IGARAPÉ CAPITARI</v>
          </cell>
          <cell r="F159">
            <v>834.4</v>
          </cell>
          <cell r="G159">
            <v>841.7</v>
          </cell>
          <cell r="H159">
            <v>7.3</v>
          </cell>
          <cell r="I159" t="str">
            <v>PAV</v>
          </cell>
          <cell r="J159">
            <v>0</v>
          </cell>
          <cell r="K159" t="str">
            <v>319BAM0045</v>
          </cell>
          <cell r="L159">
            <v>0</v>
          </cell>
          <cell r="M159">
            <v>0</v>
          </cell>
          <cell r="O159">
            <v>0</v>
          </cell>
          <cell r="P159">
            <v>0</v>
          </cell>
        </row>
        <row r="160">
          <cell r="C160" t="str">
            <v>174BAM0485</v>
          </cell>
          <cell r="D160" t="str">
            <v>IGARAPÉ CAPITARI</v>
          </cell>
          <cell r="E160" t="str">
            <v>INÍCIO TRAVESSIA RIO AMAZONAS (CAREIRO)</v>
          </cell>
          <cell r="F160">
            <v>841.7</v>
          </cell>
          <cell r="G160">
            <v>844.5</v>
          </cell>
          <cell r="H160">
            <v>2.8</v>
          </cell>
          <cell r="I160" t="str">
            <v>PAV</v>
          </cell>
          <cell r="J160">
            <v>0</v>
          </cell>
          <cell r="K160" t="str">
            <v>319BAM0040</v>
          </cell>
          <cell r="L160">
            <v>0</v>
          </cell>
          <cell r="M160">
            <v>0</v>
          </cell>
          <cell r="O160">
            <v>0</v>
          </cell>
          <cell r="P160">
            <v>0</v>
          </cell>
        </row>
        <row r="161">
          <cell r="C161" t="str">
            <v>174BAM0490</v>
          </cell>
          <cell r="D161" t="str">
            <v>INÍCIO TRAVESSIA RIO AMAZONAS (CAREIRO)</v>
          </cell>
          <cell r="E161" t="str">
            <v>FIM TRAVESSIA RIO AMAZONAS</v>
          </cell>
          <cell r="F161">
            <v>844.5</v>
          </cell>
          <cell r="G161">
            <v>856.5</v>
          </cell>
          <cell r="H161">
            <v>12</v>
          </cell>
          <cell r="I161" t="str">
            <v>TRV</v>
          </cell>
          <cell r="J161">
            <v>0</v>
          </cell>
          <cell r="K161" t="str">
            <v>319BAM0030</v>
          </cell>
          <cell r="L161">
            <v>0</v>
          </cell>
          <cell r="M161">
            <v>0</v>
          </cell>
          <cell r="O161">
            <v>0</v>
          </cell>
          <cell r="P161">
            <v>0</v>
          </cell>
        </row>
        <row r="162">
          <cell r="C162" t="str">
            <v>174BAM0510</v>
          </cell>
          <cell r="D162" t="str">
            <v>FIM TRAVESSIA RIO AMAZONAS</v>
          </cell>
          <cell r="E162" t="str">
            <v>ENTR BR-319(B) (POLÍCIA RODOVIÁRIA FEDERAL (MANAUS))</v>
          </cell>
          <cell r="F162">
            <v>856.5</v>
          </cell>
          <cell r="G162">
            <v>857.5</v>
          </cell>
          <cell r="H162">
            <v>1</v>
          </cell>
          <cell r="I162" t="str">
            <v>PLA</v>
          </cell>
          <cell r="J162">
            <v>0</v>
          </cell>
          <cell r="K162" t="str">
            <v>319BAM0020</v>
          </cell>
          <cell r="L162">
            <v>0</v>
          </cell>
          <cell r="M162">
            <v>0</v>
          </cell>
          <cell r="N162" t="str">
            <v>AMT-174</v>
          </cell>
          <cell r="O162" t="str">
            <v>DUP</v>
          </cell>
          <cell r="P162">
            <v>0</v>
          </cell>
        </row>
        <row r="163">
          <cell r="C163" t="str">
            <v>174BAM0515</v>
          </cell>
          <cell r="D163" t="str">
            <v>ENTR BR-319(B) (POLÍCIA RODOVIÁRIA FEDERAL (MANAUS))</v>
          </cell>
          <cell r="E163" t="str">
            <v>ACESSO REFINARIA *TRECHO MUNICIPAL*</v>
          </cell>
          <cell r="F163">
            <v>857.5</v>
          </cell>
          <cell r="G163">
            <v>858.5</v>
          </cell>
          <cell r="H163">
            <v>1</v>
          </cell>
          <cell r="I163" t="str">
            <v>PLA</v>
          </cell>
          <cell r="J163">
            <v>0</v>
          </cell>
          <cell r="L163">
            <v>0</v>
          </cell>
          <cell r="M163">
            <v>0</v>
          </cell>
          <cell r="N163" t="str">
            <v>AMT-174</v>
          </cell>
          <cell r="O163" t="str">
            <v>DUP</v>
          </cell>
          <cell r="P163">
            <v>0</v>
          </cell>
        </row>
        <row r="164">
          <cell r="C164" t="str">
            <v>174BAM0520</v>
          </cell>
          <cell r="D164" t="str">
            <v>ACESSO REFINARIA</v>
          </cell>
          <cell r="E164" t="str">
            <v>ENTR AM-020 (CONTORNO DE MANAUS)</v>
          </cell>
          <cell r="F164">
            <v>858.5</v>
          </cell>
          <cell r="G164">
            <v>865.1</v>
          </cell>
          <cell r="H164">
            <v>6.6</v>
          </cell>
          <cell r="I164" t="str">
            <v>PLA</v>
          </cell>
          <cell r="J164">
            <v>0</v>
          </cell>
          <cell r="L164">
            <v>0</v>
          </cell>
          <cell r="M164">
            <v>0</v>
          </cell>
          <cell r="N164" t="str">
            <v>AMT-174</v>
          </cell>
          <cell r="O164" t="str">
            <v>DUP</v>
          </cell>
          <cell r="P164">
            <v>0</v>
          </cell>
        </row>
        <row r="165">
          <cell r="C165" t="str">
            <v>174BAM0530</v>
          </cell>
          <cell r="D165" t="str">
            <v>ENTR AM-020 (CONTORNO DE MANAUS)</v>
          </cell>
          <cell r="E165" t="str">
            <v>FIM PISTA DUPLA (CONTORNO DE MANAUS)</v>
          </cell>
          <cell r="F165">
            <v>865.1</v>
          </cell>
          <cell r="G165">
            <v>871.4</v>
          </cell>
          <cell r="H165">
            <v>6.3</v>
          </cell>
          <cell r="I165" t="str">
            <v>PLA</v>
          </cell>
          <cell r="J165">
            <v>0</v>
          </cell>
          <cell r="L165">
            <v>0</v>
          </cell>
          <cell r="M165">
            <v>0</v>
          </cell>
          <cell r="N165" t="str">
            <v>AMT-174</v>
          </cell>
          <cell r="O165" t="str">
            <v>DUP</v>
          </cell>
          <cell r="P165">
            <v>0</v>
          </cell>
        </row>
        <row r="166">
          <cell r="C166" t="str">
            <v>174BAM0540</v>
          </cell>
          <cell r="D166" t="str">
            <v>FIM PISTA DUPLA (CONTORNO DE MANAUS)</v>
          </cell>
          <cell r="E166" t="str">
            <v>ENTR AM-010</v>
          </cell>
          <cell r="F166">
            <v>871.4</v>
          </cell>
          <cell r="G166">
            <v>883.8</v>
          </cell>
          <cell r="H166">
            <v>12.4</v>
          </cell>
          <cell r="I166" t="str">
            <v>PLA</v>
          </cell>
          <cell r="J166">
            <v>0</v>
          </cell>
          <cell r="L166">
            <v>0</v>
          </cell>
          <cell r="M166">
            <v>0</v>
          </cell>
          <cell r="N166" t="str">
            <v>AMT-174</v>
          </cell>
          <cell r="O166" t="str">
            <v>EOD</v>
          </cell>
          <cell r="P166">
            <v>0</v>
          </cell>
        </row>
        <row r="167">
          <cell r="C167" t="str">
            <v>174BAM0550</v>
          </cell>
          <cell r="D167" t="str">
            <v>ENTR AM-010</v>
          </cell>
          <cell r="E167" t="str">
            <v>IGARAPÉ TARUMÃ AÇÚ</v>
          </cell>
          <cell r="F167">
            <v>883.8</v>
          </cell>
          <cell r="G167">
            <v>913.8</v>
          </cell>
          <cell r="H167">
            <v>30</v>
          </cell>
          <cell r="I167" t="str">
            <v>PAV</v>
          </cell>
          <cell r="J167" t="str">
            <v>*</v>
          </cell>
          <cell r="L167">
            <v>0</v>
          </cell>
          <cell r="M167">
            <v>0</v>
          </cell>
          <cell r="O167">
            <v>0</v>
          </cell>
          <cell r="P167">
            <v>0</v>
          </cell>
        </row>
        <row r="168">
          <cell r="C168" t="str">
            <v>174BAM0555</v>
          </cell>
          <cell r="D168" t="str">
            <v>IGARAPÉ TARUMÃ AÇÚ</v>
          </cell>
          <cell r="E168" t="str">
            <v>IGARAPÉ CABEÇA BRANCA</v>
          </cell>
          <cell r="F168">
            <v>913.8</v>
          </cell>
          <cell r="G168">
            <v>928.6</v>
          </cell>
          <cell r="H168">
            <v>14.8</v>
          </cell>
          <cell r="I168" t="str">
            <v>PAV</v>
          </cell>
          <cell r="J168" t="str">
            <v>*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</row>
        <row r="169">
          <cell r="C169" t="str">
            <v>174BAM0560</v>
          </cell>
          <cell r="D169" t="str">
            <v>IGARAPÉ CABEÇA BRANCA</v>
          </cell>
          <cell r="E169" t="str">
            <v>RIO PRETO</v>
          </cell>
          <cell r="F169">
            <v>928.6</v>
          </cell>
          <cell r="G169">
            <v>966.1</v>
          </cell>
          <cell r="H169">
            <v>37.5</v>
          </cell>
          <cell r="I169" t="str">
            <v>PAV</v>
          </cell>
          <cell r="J169" t="str">
            <v>*</v>
          </cell>
          <cell r="L169">
            <v>0</v>
          </cell>
          <cell r="M169">
            <v>0</v>
          </cell>
          <cell r="O169">
            <v>0</v>
          </cell>
          <cell r="P169">
            <v>0</v>
          </cell>
        </row>
        <row r="170">
          <cell r="C170" t="str">
            <v>174BAM0570</v>
          </cell>
          <cell r="D170" t="str">
            <v>RIO PRETO</v>
          </cell>
          <cell r="E170" t="str">
            <v>RIO URUBÚ</v>
          </cell>
          <cell r="F170">
            <v>966.1</v>
          </cell>
          <cell r="G170">
            <v>982.5</v>
          </cell>
          <cell r="H170">
            <v>16.399999999999999</v>
          </cell>
          <cell r="I170" t="str">
            <v>PAV</v>
          </cell>
          <cell r="J170" t="str">
            <v>*</v>
          </cell>
          <cell r="L170">
            <v>0</v>
          </cell>
          <cell r="M170">
            <v>0</v>
          </cell>
          <cell r="O170">
            <v>0</v>
          </cell>
          <cell r="P170">
            <v>0</v>
          </cell>
        </row>
        <row r="171">
          <cell r="C171" t="str">
            <v>174BAM0575</v>
          </cell>
          <cell r="D171" t="str">
            <v>RIO URUBÚ</v>
          </cell>
          <cell r="E171" t="str">
            <v>ENTR AM-240 (USINA HIDROELÉTRICA BALBINA)</v>
          </cell>
          <cell r="F171">
            <v>982.5</v>
          </cell>
          <cell r="G171">
            <v>986.8</v>
          </cell>
          <cell r="H171">
            <v>4.3</v>
          </cell>
          <cell r="I171" t="str">
            <v>PAV</v>
          </cell>
          <cell r="J171" t="str">
            <v>*</v>
          </cell>
          <cell r="L171">
            <v>0</v>
          </cell>
          <cell r="M171">
            <v>0</v>
          </cell>
          <cell r="O171">
            <v>0</v>
          </cell>
          <cell r="P171">
            <v>0</v>
          </cell>
        </row>
        <row r="172">
          <cell r="C172" t="str">
            <v>174BAM0580</v>
          </cell>
          <cell r="D172" t="str">
            <v>ENTR AM-240 (USINA HIDROELÉTRICA BALBINA)</v>
          </cell>
          <cell r="E172" t="str">
            <v>IGARAPÉ VEADOS (PRESIDENTE FIGUEIREDO)</v>
          </cell>
          <cell r="F172">
            <v>986.8</v>
          </cell>
          <cell r="G172">
            <v>990.8</v>
          </cell>
          <cell r="H172">
            <v>4</v>
          </cell>
          <cell r="I172" t="str">
            <v>PAV</v>
          </cell>
          <cell r="J172" t="str">
            <v>*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</row>
        <row r="173">
          <cell r="C173" t="str">
            <v>174BAM0585</v>
          </cell>
          <cell r="D173" t="str">
            <v>IGARAPÉ VEADOS (PRESIDENTE FIGUEIREDO)</v>
          </cell>
          <cell r="E173" t="str">
            <v>IGARAPÉ LAGES</v>
          </cell>
          <cell r="F173">
            <v>990.8</v>
          </cell>
          <cell r="G173">
            <v>996.8</v>
          </cell>
          <cell r="H173">
            <v>6</v>
          </cell>
          <cell r="I173" t="str">
            <v>PAV</v>
          </cell>
          <cell r="J173" t="str">
            <v>*</v>
          </cell>
          <cell r="L173">
            <v>0</v>
          </cell>
          <cell r="M173">
            <v>0</v>
          </cell>
          <cell r="O173">
            <v>0</v>
          </cell>
          <cell r="P173">
            <v>0</v>
          </cell>
        </row>
        <row r="174">
          <cell r="C174" t="str">
            <v>174BAM0590</v>
          </cell>
          <cell r="D174" t="str">
            <v>IGARAPÉ LAGES</v>
          </cell>
          <cell r="E174" t="str">
            <v>IGARAPÉ SANTA CRUZ</v>
          </cell>
          <cell r="F174">
            <v>996.8</v>
          </cell>
          <cell r="G174">
            <v>1007.4</v>
          </cell>
          <cell r="H174">
            <v>10.6</v>
          </cell>
          <cell r="I174" t="str">
            <v>PAV</v>
          </cell>
          <cell r="J174" t="str">
            <v>*</v>
          </cell>
          <cell r="L174">
            <v>0</v>
          </cell>
          <cell r="M174">
            <v>0</v>
          </cell>
          <cell r="O174">
            <v>0</v>
          </cell>
          <cell r="P174">
            <v>0</v>
          </cell>
        </row>
        <row r="175">
          <cell r="C175" t="str">
            <v>174BAM0595</v>
          </cell>
          <cell r="D175" t="str">
            <v>IGARAPÉ SANTA CRUZ</v>
          </cell>
          <cell r="E175" t="str">
            <v>IGARAPÉ CANOAS</v>
          </cell>
          <cell r="F175">
            <v>1007.4</v>
          </cell>
          <cell r="G175">
            <v>1017.3</v>
          </cell>
          <cell r="H175">
            <v>9.9</v>
          </cell>
          <cell r="I175" t="str">
            <v>PAV</v>
          </cell>
          <cell r="J175" t="str">
            <v>*</v>
          </cell>
          <cell r="L175">
            <v>0</v>
          </cell>
          <cell r="M175">
            <v>0</v>
          </cell>
          <cell r="O175">
            <v>0</v>
          </cell>
          <cell r="P175">
            <v>0</v>
          </cell>
        </row>
        <row r="176">
          <cell r="C176" t="str">
            <v>174BAM0600</v>
          </cell>
          <cell r="D176" t="str">
            <v>IGARAPÉ CANOAS</v>
          </cell>
          <cell r="E176" t="str">
            <v>IGARAPÉ CANASTRA</v>
          </cell>
          <cell r="F176">
            <v>1017.3</v>
          </cell>
          <cell r="G176">
            <v>1020.3</v>
          </cell>
          <cell r="H176">
            <v>3</v>
          </cell>
          <cell r="I176" t="str">
            <v>PAV</v>
          </cell>
          <cell r="J176" t="str">
            <v>*</v>
          </cell>
          <cell r="L176">
            <v>0</v>
          </cell>
          <cell r="M176">
            <v>0</v>
          </cell>
          <cell r="O176">
            <v>0</v>
          </cell>
          <cell r="P176">
            <v>0</v>
          </cell>
        </row>
        <row r="177">
          <cell r="C177" t="str">
            <v>174BAM0610</v>
          </cell>
          <cell r="D177" t="str">
            <v>IGARAPÉ CANASTRA</v>
          </cell>
          <cell r="E177" t="str">
            <v>IGARAPÉ CORUJA</v>
          </cell>
          <cell r="F177">
            <v>1020.3</v>
          </cell>
          <cell r="G177">
            <v>1055.2</v>
          </cell>
          <cell r="H177">
            <v>34.9</v>
          </cell>
          <cell r="I177" t="str">
            <v>PAV</v>
          </cell>
          <cell r="J177" t="str">
            <v>*</v>
          </cell>
          <cell r="L177">
            <v>0</v>
          </cell>
          <cell r="M177">
            <v>0</v>
          </cell>
          <cell r="O177">
            <v>0</v>
          </cell>
          <cell r="P177">
            <v>0</v>
          </cell>
        </row>
        <row r="178">
          <cell r="C178" t="str">
            <v>174BAM0612</v>
          </cell>
          <cell r="D178" t="str">
            <v>IGARAPÉ CORUJA</v>
          </cell>
          <cell r="E178" t="str">
            <v>IGARAPÉ PICANÇO</v>
          </cell>
          <cell r="F178">
            <v>1055.2</v>
          </cell>
          <cell r="G178">
            <v>1056.8</v>
          </cell>
          <cell r="H178">
            <v>1.6</v>
          </cell>
          <cell r="I178" t="str">
            <v>PAV</v>
          </cell>
          <cell r="J178" t="str">
            <v>*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</row>
        <row r="179">
          <cell r="C179" t="str">
            <v>174BAM0615</v>
          </cell>
          <cell r="D179" t="str">
            <v>IGARAPÉ PICANÇO</v>
          </cell>
          <cell r="E179" t="str">
            <v>IGARAPÉ ITABOCA</v>
          </cell>
          <cell r="F179">
            <v>1056.8</v>
          </cell>
          <cell r="G179">
            <v>1063.4000000000001</v>
          </cell>
          <cell r="H179">
            <v>6.6</v>
          </cell>
          <cell r="I179" t="str">
            <v>PAV</v>
          </cell>
          <cell r="J179" t="str">
            <v>*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</row>
        <row r="180">
          <cell r="C180" t="str">
            <v>174BAM0620</v>
          </cell>
          <cell r="D180" t="str">
            <v>IGARAPÉ ITABOCA</v>
          </cell>
          <cell r="E180" t="str">
            <v>RIO SANTO ANTÔNIO DA ABONARÍ</v>
          </cell>
          <cell r="F180">
            <v>1063.4000000000001</v>
          </cell>
          <cell r="G180">
            <v>1092</v>
          </cell>
          <cell r="H180">
            <v>28.6</v>
          </cell>
          <cell r="I180" t="str">
            <v>PAV</v>
          </cell>
          <cell r="J180" t="str">
            <v>*</v>
          </cell>
          <cell r="L180">
            <v>0</v>
          </cell>
          <cell r="M180">
            <v>0</v>
          </cell>
          <cell r="O180">
            <v>0</v>
          </cell>
          <cell r="P180">
            <v>0</v>
          </cell>
        </row>
        <row r="181">
          <cell r="C181" t="str">
            <v>174BAM0630</v>
          </cell>
          <cell r="D181" t="str">
            <v>RIO SANTO ANTÔNIO DA ABONARÍ</v>
          </cell>
          <cell r="E181" t="str">
            <v>IGARAPÉ ORLANDO</v>
          </cell>
          <cell r="F181">
            <v>1092</v>
          </cell>
          <cell r="G181">
            <v>1114.0999999999999</v>
          </cell>
          <cell r="H181">
            <v>22.1</v>
          </cell>
          <cell r="I181" t="str">
            <v>PAV</v>
          </cell>
          <cell r="J181" t="str">
            <v>*</v>
          </cell>
          <cell r="L181">
            <v>0</v>
          </cell>
          <cell r="M181">
            <v>0</v>
          </cell>
          <cell r="O181">
            <v>0</v>
          </cell>
          <cell r="P181">
            <v>0</v>
          </cell>
        </row>
        <row r="182">
          <cell r="C182" t="str">
            <v>174BAM0635</v>
          </cell>
          <cell r="D182" t="str">
            <v>IGARAPÉ ORLANDO</v>
          </cell>
          <cell r="E182" t="str">
            <v>RIO TAQUARI</v>
          </cell>
          <cell r="F182">
            <v>1114.0999999999999</v>
          </cell>
          <cell r="G182">
            <v>1119.5</v>
          </cell>
          <cell r="H182">
            <v>5.4</v>
          </cell>
          <cell r="I182" t="str">
            <v>PAV</v>
          </cell>
          <cell r="J182" t="str">
            <v>*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</row>
        <row r="183">
          <cell r="C183" t="str">
            <v>174BAM0640</v>
          </cell>
          <cell r="D183" t="str">
            <v>RIO TAQUARI</v>
          </cell>
          <cell r="E183" t="str">
            <v>IGARAPÉ BENITO</v>
          </cell>
          <cell r="F183">
            <v>1119.5</v>
          </cell>
          <cell r="G183">
            <v>1123.3</v>
          </cell>
          <cell r="H183">
            <v>3.8</v>
          </cell>
          <cell r="I183" t="str">
            <v>PAV</v>
          </cell>
          <cell r="J183" t="str">
            <v>*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</row>
        <row r="184">
          <cell r="C184" t="str">
            <v>174BAM0645</v>
          </cell>
          <cell r="D184" t="str">
            <v>IGARAPÉ BENITO</v>
          </cell>
          <cell r="E184" t="str">
            <v>IGARAPÉ TIARAJÚ</v>
          </cell>
          <cell r="F184">
            <v>1123.3</v>
          </cell>
          <cell r="G184">
            <v>1137.0999999999999</v>
          </cell>
          <cell r="H184">
            <v>13.8</v>
          </cell>
          <cell r="I184" t="str">
            <v>PAV</v>
          </cell>
          <cell r="J184" t="str">
            <v>*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</row>
        <row r="185">
          <cell r="C185" t="str">
            <v>174BAM0650</v>
          </cell>
          <cell r="D185" t="str">
            <v>IGARAPÉ TIARAJÚ</v>
          </cell>
          <cell r="E185" t="str">
            <v>DIV AM/RR (RIO ALALAÚ)</v>
          </cell>
          <cell r="F185">
            <v>1137.0999999999999</v>
          </cell>
          <cell r="G185">
            <v>1139.3</v>
          </cell>
          <cell r="H185">
            <v>2.2000000000000002</v>
          </cell>
          <cell r="I185" t="str">
            <v>PAV</v>
          </cell>
          <cell r="J185" t="str">
            <v>*</v>
          </cell>
          <cell r="L185">
            <v>0</v>
          </cell>
          <cell r="M185">
            <v>0</v>
          </cell>
          <cell r="O185">
            <v>0</v>
          </cell>
          <cell r="P185">
            <v>0</v>
          </cell>
        </row>
        <row r="186">
          <cell r="J186">
            <v>0</v>
          </cell>
        </row>
        <row r="187">
          <cell r="C187" t="str">
            <v>210BAM0610</v>
          </cell>
          <cell r="D187" t="str">
            <v>DIV RR/AM</v>
          </cell>
          <cell r="E187" t="str">
            <v>KM 1614,6</v>
          </cell>
          <cell r="F187">
            <v>0</v>
          </cell>
          <cell r="G187">
            <v>89.5</v>
          </cell>
          <cell r="H187">
            <v>89.5</v>
          </cell>
          <cell r="I187" t="str">
            <v>PLA</v>
          </cell>
          <cell r="J187">
            <v>0</v>
          </cell>
          <cell r="L187">
            <v>0</v>
          </cell>
          <cell r="M187">
            <v>0</v>
          </cell>
          <cell r="O187">
            <v>0</v>
          </cell>
          <cell r="P187">
            <v>0</v>
          </cell>
        </row>
        <row r="188">
          <cell r="C188" t="str">
            <v>210BAM0630</v>
          </cell>
          <cell r="D188" t="str">
            <v>KM 1614,6</v>
          </cell>
          <cell r="E188" t="str">
            <v>RIO ARAÇÁ</v>
          </cell>
          <cell r="F188">
            <v>89.5</v>
          </cell>
          <cell r="G188">
            <v>164.5</v>
          </cell>
          <cell r="H188">
            <v>75</v>
          </cell>
          <cell r="I188" t="str">
            <v>PLA</v>
          </cell>
          <cell r="J188">
            <v>0</v>
          </cell>
          <cell r="L188">
            <v>0</v>
          </cell>
          <cell r="M188">
            <v>0</v>
          </cell>
          <cell r="O188">
            <v>0</v>
          </cell>
          <cell r="P188">
            <v>0</v>
          </cell>
        </row>
        <row r="189">
          <cell r="C189" t="str">
            <v>210BAM0650</v>
          </cell>
          <cell r="D189" t="str">
            <v>RIO ARAÇÁ</v>
          </cell>
          <cell r="E189" t="str">
            <v>RIO PADAUARI</v>
          </cell>
          <cell r="F189">
            <v>164.5</v>
          </cell>
          <cell r="G189">
            <v>202.5</v>
          </cell>
          <cell r="H189">
            <v>38</v>
          </cell>
          <cell r="I189" t="str">
            <v>PLA</v>
          </cell>
          <cell r="J189">
            <v>0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</row>
        <row r="190">
          <cell r="C190" t="str">
            <v>210BAM0670</v>
          </cell>
          <cell r="D190" t="str">
            <v>RIO PADAUARI</v>
          </cell>
          <cell r="E190" t="str">
            <v>ENTR AM-170</v>
          </cell>
          <cell r="F190">
            <v>202.5</v>
          </cell>
          <cell r="G190">
            <v>297.5</v>
          </cell>
          <cell r="H190">
            <v>95</v>
          </cell>
          <cell r="I190" t="str">
            <v>PLA</v>
          </cell>
          <cell r="J190">
            <v>0</v>
          </cell>
          <cell r="L190">
            <v>0</v>
          </cell>
          <cell r="M190">
            <v>0</v>
          </cell>
          <cell r="O190">
            <v>0</v>
          </cell>
          <cell r="P190">
            <v>0</v>
          </cell>
        </row>
        <row r="191">
          <cell r="C191" t="str">
            <v>210BAM0690</v>
          </cell>
          <cell r="D191" t="str">
            <v>ENTR AM-170</v>
          </cell>
          <cell r="E191" t="str">
            <v>RIO MAIA</v>
          </cell>
          <cell r="F191">
            <v>297.5</v>
          </cell>
          <cell r="G191">
            <v>382.5</v>
          </cell>
          <cell r="H191">
            <v>85</v>
          </cell>
          <cell r="I191" t="str">
            <v>PLA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  <cell r="P191">
            <v>0</v>
          </cell>
        </row>
        <row r="192">
          <cell r="C192" t="str">
            <v>210BAM0710</v>
          </cell>
          <cell r="D192" t="str">
            <v>RIO MAIA</v>
          </cell>
          <cell r="E192" t="str">
            <v>KM 2111,8</v>
          </cell>
          <cell r="F192">
            <v>382.5</v>
          </cell>
          <cell r="G192">
            <v>454.2</v>
          </cell>
          <cell r="H192">
            <v>71.7</v>
          </cell>
          <cell r="I192" t="str">
            <v>PLA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  <cell r="P192">
            <v>0</v>
          </cell>
        </row>
        <row r="193">
          <cell r="C193" t="str">
            <v>210BAM0730</v>
          </cell>
          <cell r="D193" t="str">
            <v>KM 2111,8</v>
          </cell>
          <cell r="E193" t="str">
            <v>ENTR BR-307</v>
          </cell>
          <cell r="F193">
            <v>454.2</v>
          </cell>
          <cell r="G193">
            <v>490</v>
          </cell>
          <cell r="H193">
            <v>35.799999999999997</v>
          </cell>
          <cell r="I193" t="str">
            <v>IMP</v>
          </cell>
          <cell r="J193">
            <v>0</v>
          </cell>
          <cell r="L193">
            <v>0</v>
          </cell>
          <cell r="M193">
            <v>0</v>
          </cell>
          <cell r="O193">
            <v>0</v>
          </cell>
          <cell r="P193" t="str">
            <v>2005</v>
          </cell>
        </row>
        <row r="194">
          <cell r="C194" t="str">
            <v>210BAM0750</v>
          </cell>
          <cell r="D194" t="str">
            <v>ENTR BR-307</v>
          </cell>
          <cell r="E194" t="str">
            <v>IÇANA</v>
          </cell>
          <cell r="F194">
            <v>490</v>
          </cell>
          <cell r="G194">
            <v>554.1</v>
          </cell>
          <cell r="H194">
            <v>64.099999999999994</v>
          </cell>
          <cell r="I194" t="str">
            <v>PLA</v>
          </cell>
          <cell r="J194">
            <v>0</v>
          </cell>
          <cell r="L194">
            <v>0</v>
          </cell>
          <cell r="M194">
            <v>0</v>
          </cell>
          <cell r="O194">
            <v>0</v>
          </cell>
          <cell r="P194">
            <v>0</v>
          </cell>
        </row>
        <row r="195">
          <cell r="C195" t="str">
            <v>210BAM0770</v>
          </cell>
          <cell r="D195" t="str">
            <v>IÇANA</v>
          </cell>
          <cell r="E195" t="str">
            <v>RIO PIRAIVARA</v>
          </cell>
          <cell r="F195">
            <v>554.1</v>
          </cell>
          <cell r="G195">
            <v>629.79999999999995</v>
          </cell>
          <cell r="H195">
            <v>75.7</v>
          </cell>
          <cell r="I195" t="str">
            <v>PLA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  <cell r="P195">
            <v>0</v>
          </cell>
        </row>
        <row r="196">
          <cell r="C196" t="str">
            <v>210BAM0810</v>
          </cell>
          <cell r="D196" t="str">
            <v>RIO PIRAIVARA</v>
          </cell>
          <cell r="E196" t="str">
            <v>IGARAPÉ PIRAPOCU</v>
          </cell>
          <cell r="F196">
            <v>629.79999999999995</v>
          </cell>
          <cell r="G196">
            <v>689.8</v>
          </cell>
          <cell r="H196">
            <v>60</v>
          </cell>
          <cell r="I196" t="str">
            <v>PLA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  <cell r="P196">
            <v>0</v>
          </cell>
        </row>
        <row r="197">
          <cell r="C197" t="str">
            <v>210BAM0830</v>
          </cell>
          <cell r="D197" t="str">
            <v>IGARAPÉ PIRAPOCU</v>
          </cell>
          <cell r="E197" t="str">
            <v>IGARAPÉ CAMARÃO</v>
          </cell>
          <cell r="F197">
            <v>689.8</v>
          </cell>
          <cell r="G197">
            <v>774.8</v>
          </cell>
          <cell r="H197">
            <v>85</v>
          </cell>
          <cell r="I197" t="str">
            <v>PLA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  <cell r="P197">
            <v>0</v>
          </cell>
        </row>
        <row r="198">
          <cell r="C198" t="str">
            <v>210BAM0850</v>
          </cell>
          <cell r="D198" t="str">
            <v>IGARAPÉ CAMARÃO</v>
          </cell>
          <cell r="E198" t="str">
            <v>CIPÓ POCÓ</v>
          </cell>
          <cell r="F198">
            <v>774.8</v>
          </cell>
          <cell r="G198">
            <v>825.8</v>
          </cell>
          <cell r="H198">
            <v>51</v>
          </cell>
          <cell r="I198" t="str">
            <v>PLA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  <cell r="P198">
            <v>0</v>
          </cell>
        </row>
        <row r="199">
          <cell r="C199" t="str">
            <v>210BAM0870</v>
          </cell>
          <cell r="D199" t="str">
            <v>CIPÓ POCÓ</v>
          </cell>
          <cell r="E199" t="str">
            <v>FRONT BRASIL/COLOMBIA</v>
          </cell>
          <cell r="F199">
            <v>825.8</v>
          </cell>
          <cell r="G199">
            <v>876.1</v>
          </cell>
          <cell r="H199">
            <v>50.3</v>
          </cell>
          <cell r="I199" t="str">
            <v>PLA</v>
          </cell>
          <cell r="J199">
            <v>0</v>
          </cell>
          <cell r="L199">
            <v>0</v>
          </cell>
          <cell r="M199">
            <v>0</v>
          </cell>
          <cell r="O199">
            <v>0</v>
          </cell>
          <cell r="P199">
            <v>0</v>
          </cell>
        </row>
        <row r="200">
          <cell r="J200">
            <v>0</v>
          </cell>
        </row>
        <row r="201">
          <cell r="C201" t="str">
            <v>230BAM1810</v>
          </cell>
          <cell r="D201" t="str">
            <v>DIV PA/AM</v>
          </cell>
          <cell r="E201" t="str">
            <v>IGARAPÉ PALOMITA</v>
          </cell>
          <cell r="F201">
            <v>0</v>
          </cell>
          <cell r="G201">
            <v>48.9</v>
          </cell>
          <cell r="H201">
            <v>48.9</v>
          </cell>
          <cell r="I201" t="str">
            <v>IMP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  <cell r="P201">
            <v>0</v>
          </cell>
        </row>
        <row r="202">
          <cell r="C202" t="str">
            <v>230BAM1830</v>
          </cell>
          <cell r="D202" t="str">
            <v>IGARAPÉ PALOMITA</v>
          </cell>
          <cell r="E202" t="str">
            <v>INÍCIO TRV RIO SUCUNDURI (SUCURUNDI)</v>
          </cell>
          <cell r="F202">
            <v>48.9</v>
          </cell>
          <cell r="G202">
            <v>104.6</v>
          </cell>
          <cell r="H202">
            <v>55.7</v>
          </cell>
          <cell r="I202" t="str">
            <v>IMP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  <cell r="P202">
            <v>0</v>
          </cell>
        </row>
        <row r="203">
          <cell r="C203" t="str">
            <v>230BAM1840</v>
          </cell>
          <cell r="D203" t="str">
            <v>INÍCIO TRV RIO SUCUNDURI (SUCURUNDI)</v>
          </cell>
          <cell r="E203" t="str">
            <v>FIM TRAVESSIA RIO SUCUNDURI</v>
          </cell>
          <cell r="F203">
            <v>104.6</v>
          </cell>
          <cell r="G203">
            <v>104.9</v>
          </cell>
          <cell r="H203">
            <v>0.3</v>
          </cell>
          <cell r="I203" t="str">
            <v>TRV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</row>
        <row r="204">
          <cell r="C204" t="str">
            <v>230BAM1850</v>
          </cell>
          <cell r="D204" t="str">
            <v>FIM TRAVESSIA RIO SUCUNDURI</v>
          </cell>
          <cell r="E204" t="str">
            <v>CAMAIÚ</v>
          </cell>
          <cell r="F204">
            <v>104.9</v>
          </cell>
          <cell r="G204">
            <v>141.4</v>
          </cell>
          <cell r="H204">
            <v>36.5</v>
          </cell>
          <cell r="I204" t="str">
            <v>IMP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  <cell r="P204">
            <v>0</v>
          </cell>
        </row>
        <row r="205">
          <cell r="C205" t="str">
            <v>230BAM1870</v>
          </cell>
          <cell r="D205" t="str">
            <v>CAMAIÚ</v>
          </cell>
          <cell r="E205" t="str">
            <v>RIO JUMA</v>
          </cell>
          <cell r="F205">
            <v>141.4</v>
          </cell>
          <cell r="G205">
            <v>218.7</v>
          </cell>
          <cell r="H205">
            <v>77.3</v>
          </cell>
          <cell r="I205" t="str">
            <v>IMP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  <cell r="P205">
            <v>0</v>
          </cell>
        </row>
        <row r="206">
          <cell r="C206" t="str">
            <v>230BAM1875</v>
          </cell>
          <cell r="D206" t="str">
            <v>RIO JUMA</v>
          </cell>
          <cell r="E206" t="str">
            <v>INÍCIO TRAVESSIA RIO ARIPUANÃ</v>
          </cell>
          <cell r="F206">
            <v>218.7</v>
          </cell>
          <cell r="G206">
            <v>314.5</v>
          </cell>
          <cell r="H206">
            <v>95.8</v>
          </cell>
          <cell r="I206" t="str">
            <v>IMP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  <cell r="P206">
            <v>0</v>
          </cell>
        </row>
        <row r="207">
          <cell r="C207" t="str">
            <v>230BAM1880</v>
          </cell>
          <cell r="D207" t="str">
            <v>INÍCIO TRAVESSIA RIO ARIPUANÃ</v>
          </cell>
          <cell r="E207" t="str">
            <v>FIM TRAVESSIA RIO ARIPUANÃ</v>
          </cell>
          <cell r="F207">
            <v>314.5</v>
          </cell>
          <cell r="G207">
            <v>314.89999999999998</v>
          </cell>
          <cell r="H207">
            <v>0.4</v>
          </cell>
          <cell r="I207" t="str">
            <v>TRV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  <cell r="P207">
            <v>0</v>
          </cell>
        </row>
        <row r="208">
          <cell r="C208" t="str">
            <v>230BAM1890</v>
          </cell>
          <cell r="D208" t="str">
            <v>FIM TRAVESSIA RIO ARIPUANÃ</v>
          </cell>
          <cell r="E208" t="str">
            <v>ENTR BR-174 (PRAINHA)</v>
          </cell>
          <cell r="F208">
            <v>314.89999999999998</v>
          </cell>
          <cell r="G208">
            <v>317.2</v>
          </cell>
          <cell r="H208">
            <v>2.2999999999999998</v>
          </cell>
          <cell r="I208" t="str">
            <v>IMP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  <cell r="P208">
            <v>0</v>
          </cell>
        </row>
        <row r="209">
          <cell r="C209" t="str">
            <v>230BAM1910</v>
          </cell>
          <cell r="D209" t="str">
            <v>ENTR BR-174 (PRAINHA)</v>
          </cell>
          <cell r="E209" t="str">
            <v>RIO MANICORÉ</v>
          </cell>
          <cell r="F209">
            <v>317.2</v>
          </cell>
          <cell r="G209">
            <v>400.6</v>
          </cell>
          <cell r="H209">
            <v>83.4</v>
          </cell>
          <cell r="I209" t="str">
            <v>IMP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  <cell r="P209">
            <v>0</v>
          </cell>
        </row>
        <row r="210">
          <cell r="C210" t="str">
            <v>230BAM1930</v>
          </cell>
          <cell r="D210" t="str">
            <v>RIO MANICORÉ</v>
          </cell>
          <cell r="E210" t="str">
            <v>RIO DOS MARMELOS</v>
          </cell>
          <cell r="F210">
            <v>400.6</v>
          </cell>
          <cell r="G210">
            <v>486.6</v>
          </cell>
          <cell r="H210">
            <v>86</v>
          </cell>
          <cell r="I210" t="str">
            <v>IMP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  <cell r="P210">
            <v>0</v>
          </cell>
        </row>
        <row r="211">
          <cell r="C211" t="str">
            <v>230BAM1950</v>
          </cell>
          <cell r="D211" t="str">
            <v>RIO DOS MARMELOS</v>
          </cell>
          <cell r="E211" t="str">
            <v>RIO MAICÍ</v>
          </cell>
          <cell r="F211">
            <v>486.6</v>
          </cell>
          <cell r="G211">
            <v>523.20000000000005</v>
          </cell>
          <cell r="H211">
            <v>36.6</v>
          </cell>
          <cell r="I211" t="str">
            <v>IMP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  <cell r="P211">
            <v>0</v>
          </cell>
        </row>
        <row r="212">
          <cell r="C212" t="str">
            <v>230BAM1970</v>
          </cell>
          <cell r="D212" t="str">
            <v>RIO MAICÍ</v>
          </cell>
          <cell r="E212" t="str">
            <v>INÍCIO TRAVESSIA RIO MADEIRA</v>
          </cell>
          <cell r="F212">
            <v>523.20000000000005</v>
          </cell>
          <cell r="G212">
            <v>609.20000000000005</v>
          </cell>
          <cell r="H212">
            <v>86</v>
          </cell>
          <cell r="I212" t="str">
            <v>IMP</v>
          </cell>
          <cell r="J212">
            <v>0</v>
          </cell>
          <cell r="L212">
            <v>0</v>
          </cell>
          <cell r="M212">
            <v>0</v>
          </cell>
          <cell r="O212">
            <v>0</v>
          </cell>
          <cell r="P212">
            <v>0</v>
          </cell>
        </row>
        <row r="213">
          <cell r="C213" t="str">
            <v>230BAM1975</v>
          </cell>
          <cell r="D213" t="str">
            <v>INÍCIO TRAVESSIA RIO MADEIRA</v>
          </cell>
          <cell r="E213" t="str">
            <v>FIM TRAVESSIA RIO MADEIRA (CRATO)</v>
          </cell>
          <cell r="F213">
            <v>609.20000000000005</v>
          </cell>
          <cell r="G213">
            <v>610.4</v>
          </cell>
          <cell r="H213">
            <v>1.2</v>
          </cell>
          <cell r="I213" t="str">
            <v>TRV</v>
          </cell>
          <cell r="J213">
            <v>0</v>
          </cell>
          <cell r="L213">
            <v>0</v>
          </cell>
          <cell r="M213">
            <v>0</v>
          </cell>
          <cell r="O213">
            <v>0</v>
          </cell>
          <cell r="P213">
            <v>0</v>
          </cell>
        </row>
        <row r="214">
          <cell r="C214" t="str">
            <v>230BAM1990</v>
          </cell>
          <cell r="D214" t="str">
            <v>FIM TRAVESSIA RIO MADEIRA (CRATO)</v>
          </cell>
          <cell r="E214" t="str">
            <v>HUMAITÁ</v>
          </cell>
          <cell r="F214">
            <v>610.4</v>
          </cell>
          <cell r="G214">
            <v>613.20000000000005</v>
          </cell>
          <cell r="H214">
            <v>2.8</v>
          </cell>
          <cell r="I214" t="str">
            <v>DUP</v>
          </cell>
          <cell r="J214" t="str">
            <v>*</v>
          </cell>
          <cell r="L214">
            <v>0</v>
          </cell>
          <cell r="M214">
            <v>0</v>
          </cell>
          <cell r="O214">
            <v>0</v>
          </cell>
          <cell r="P214">
            <v>0</v>
          </cell>
        </row>
        <row r="215">
          <cell r="C215" t="str">
            <v>230BAM1995</v>
          </cell>
          <cell r="D215" t="str">
            <v>HUMAITÁ</v>
          </cell>
          <cell r="E215" t="str">
            <v>ENTR BR-319(A)</v>
          </cell>
          <cell r="F215">
            <v>613.20000000000005</v>
          </cell>
          <cell r="G215">
            <v>619.9</v>
          </cell>
          <cell r="H215">
            <v>6.7</v>
          </cell>
          <cell r="I215" t="str">
            <v>PAV</v>
          </cell>
          <cell r="J215" t="str">
            <v>*</v>
          </cell>
          <cell r="L215">
            <v>0</v>
          </cell>
          <cell r="M215">
            <v>0</v>
          </cell>
          <cell r="O215">
            <v>0</v>
          </cell>
          <cell r="P215">
            <v>0</v>
          </cell>
        </row>
        <row r="216">
          <cell r="C216" t="str">
            <v>230BAM2000</v>
          </cell>
          <cell r="D216" t="str">
            <v>ENTR BR-319(A)</v>
          </cell>
          <cell r="E216" t="str">
            <v>IGARAPÉ BOM FUTURO</v>
          </cell>
          <cell r="F216">
            <v>619.9</v>
          </cell>
          <cell r="G216">
            <v>624.4</v>
          </cell>
          <cell r="H216">
            <v>4.5</v>
          </cell>
          <cell r="I216" t="str">
            <v>IMP</v>
          </cell>
          <cell r="J216">
            <v>0</v>
          </cell>
          <cell r="K216" t="str">
            <v>319BAM0205</v>
          </cell>
          <cell r="L216">
            <v>0</v>
          </cell>
          <cell r="M216">
            <v>0</v>
          </cell>
          <cell r="O216">
            <v>0</v>
          </cell>
          <cell r="P216">
            <v>0</v>
          </cell>
        </row>
        <row r="217">
          <cell r="C217" t="str">
            <v>230BAM2005</v>
          </cell>
          <cell r="D217" t="str">
            <v>IGARAPÉ BOM FUTURO</v>
          </cell>
          <cell r="E217" t="str">
            <v>IGARAPÉ DO RETIRO</v>
          </cell>
          <cell r="F217">
            <v>624.4</v>
          </cell>
          <cell r="G217">
            <v>631.70000000000005</v>
          </cell>
          <cell r="H217">
            <v>7.3</v>
          </cell>
          <cell r="I217" t="str">
            <v>IMP</v>
          </cell>
          <cell r="J217">
            <v>0</v>
          </cell>
          <cell r="K217" t="str">
            <v>319BAM0200</v>
          </cell>
          <cell r="L217">
            <v>0</v>
          </cell>
          <cell r="M217">
            <v>0</v>
          </cell>
          <cell r="O217">
            <v>0</v>
          </cell>
          <cell r="P217">
            <v>0</v>
          </cell>
        </row>
        <row r="218">
          <cell r="C218" t="str">
            <v>230BAM2010</v>
          </cell>
          <cell r="D218" t="str">
            <v>IGARAPÉ DO RETIRO</v>
          </cell>
          <cell r="E218" t="str">
            <v>ENTR BR-319(B)</v>
          </cell>
          <cell r="F218">
            <v>631.70000000000005</v>
          </cell>
          <cell r="G218">
            <v>642.79999999999995</v>
          </cell>
          <cell r="H218">
            <v>11.1</v>
          </cell>
          <cell r="I218" t="str">
            <v>IMP</v>
          </cell>
          <cell r="J218">
            <v>0</v>
          </cell>
          <cell r="K218" t="str">
            <v>319BAM0195</v>
          </cell>
          <cell r="L218">
            <v>0</v>
          </cell>
          <cell r="M218">
            <v>0</v>
          </cell>
          <cell r="O218">
            <v>0</v>
          </cell>
          <cell r="P218">
            <v>0</v>
          </cell>
        </row>
        <row r="219">
          <cell r="C219" t="str">
            <v>230BAM2015</v>
          </cell>
          <cell r="D219" t="str">
            <v>ENTR BR-319(B)</v>
          </cell>
          <cell r="E219" t="str">
            <v>INÍCIO TRAVESSIA IGARAPÉ IPIXUNA</v>
          </cell>
          <cell r="F219">
            <v>642.79999999999995</v>
          </cell>
          <cell r="G219">
            <v>652.20000000000005</v>
          </cell>
          <cell r="H219">
            <v>9.4</v>
          </cell>
          <cell r="I219" t="str">
            <v>IMP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  <cell r="P219">
            <v>0</v>
          </cell>
        </row>
        <row r="220">
          <cell r="C220" t="str">
            <v>230BAM2020</v>
          </cell>
          <cell r="D220" t="str">
            <v>INÍCIO TRAVESSIA IGARAPÉ IPIXUNA</v>
          </cell>
          <cell r="E220" t="str">
            <v>FIM TRAVESSIA IGARAPÉ IPIXUNA</v>
          </cell>
          <cell r="F220">
            <v>652.20000000000005</v>
          </cell>
          <cell r="G220">
            <v>652.29999999999995</v>
          </cell>
          <cell r="H220">
            <v>0.1</v>
          </cell>
          <cell r="I220" t="str">
            <v>TRV</v>
          </cell>
          <cell r="J220">
            <v>0</v>
          </cell>
          <cell r="L220">
            <v>0</v>
          </cell>
          <cell r="M220">
            <v>0</v>
          </cell>
          <cell r="O220">
            <v>0</v>
          </cell>
          <cell r="P220">
            <v>0</v>
          </cell>
        </row>
        <row r="221">
          <cell r="C221" t="str">
            <v>230BAM2030</v>
          </cell>
          <cell r="D221" t="str">
            <v>FIM TRAVESSIA IGARAPÉ IPIXUNA</v>
          </cell>
          <cell r="E221" t="str">
            <v>INÍCIO TRAVESSIA RIO AÇUÃ</v>
          </cell>
          <cell r="F221">
            <v>652.29999999999995</v>
          </cell>
          <cell r="G221">
            <v>733.3</v>
          </cell>
          <cell r="H221">
            <v>81</v>
          </cell>
          <cell r="I221" t="str">
            <v>IMP</v>
          </cell>
          <cell r="J221">
            <v>0</v>
          </cell>
          <cell r="L221">
            <v>0</v>
          </cell>
          <cell r="M221">
            <v>0</v>
          </cell>
          <cell r="O221">
            <v>0</v>
          </cell>
          <cell r="P221">
            <v>0</v>
          </cell>
        </row>
        <row r="222">
          <cell r="C222" t="str">
            <v>230BAM2035</v>
          </cell>
          <cell r="D222" t="str">
            <v>INÍCIO TRAVESSIA RIO AÇUÃ</v>
          </cell>
          <cell r="E222" t="str">
            <v>FIM TRAVESSIA RIO AÇUÃ</v>
          </cell>
          <cell r="F222">
            <v>733.3</v>
          </cell>
          <cell r="G222">
            <v>733.4</v>
          </cell>
          <cell r="H222">
            <v>0.1</v>
          </cell>
          <cell r="I222" t="str">
            <v>TRV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  <cell r="P222">
            <v>0</v>
          </cell>
        </row>
        <row r="223">
          <cell r="C223" t="str">
            <v>230BAM2040</v>
          </cell>
          <cell r="D223" t="str">
            <v>FIM TRAVESSIA RIO AÇUÃ</v>
          </cell>
          <cell r="E223" t="str">
            <v>INÍCIO TRAVESSIA RIO MUCUIM</v>
          </cell>
          <cell r="F223">
            <v>733.4</v>
          </cell>
          <cell r="G223">
            <v>753.1</v>
          </cell>
          <cell r="H223">
            <v>19.7</v>
          </cell>
          <cell r="I223" t="str">
            <v>IMP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  <cell r="P223">
            <v>0</v>
          </cell>
        </row>
        <row r="224">
          <cell r="C224" t="str">
            <v>230BAM2050</v>
          </cell>
          <cell r="D224" t="str">
            <v>INÍCIO TRAVESSIA RIO MUCUIM</v>
          </cell>
          <cell r="E224" t="str">
            <v>FIM TRAVESSIA RIO MUCUIM</v>
          </cell>
          <cell r="F224">
            <v>753.1</v>
          </cell>
          <cell r="G224">
            <v>753.3</v>
          </cell>
          <cell r="H224">
            <v>0.2</v>
          </cell>
          <cell r="I224" t="str">
            <v>TRV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  <cell r="P224">
            <v>0</v>
          </cell>
        </row>
        <row r="225">
          <cell r="C225" t="str">
            <v>230BAM2055</v>
          </cell>
          <cell r="D225" t="str">
            <v>FIM TRAVESSIA RIO MUCUIM</v>
          </cell>
          <cell r="E225" t="str">
            <v>INÍCIO TRAVESSIA RIO UMARÍ</v>
          </cell>
          <cell r="F225">
            <v>753.3</v>
          </cell>
          <cell r="G225">
            <v>791.6</v>
          </cell>
          <cell r="H225">
            <v>38.299999999999997</v>
          </cell>
          <cell r="I225" t="str">
            <v>IMP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  <cell r="P225">
            <v>0</v>
          </cell>
        </row>
        <row r="226">
          <cell r="C226" t="str">
            <v>230BAM2060</v>
          </cell>
          <cell r="D226" t="str">
            <v>INÍCIO TRAVESSIA RIO UMARÍ</v>
          </cell>
          <cell r="E226" t="str">
            <v>FIM TRAVESSIA RIO UMARÍ</v>
          </cell>
          <cell r="F226">
            <v>791.6</v>
          </cell>
          <cell r="G226">
            <v>791.7</v>
          </cell>
          <cell r="H226">
            <v>0.1</v>
          </cell>
          <cell r="I226" t="str">
            <v>TRV</v>
          </cell>
          <cell r="J226">
            <v>0</v>
          </cell>
          <cell r="L226">
            <v>0</v>
          </cell>
          <cell r="M226">
            <v>0</v>
          </cell>
          <cell r="O226">
            <v>0</v>
          </cell>
          <cell r="P226">
            <v>0</v>
          </cell>
        </row>
        <row r="227">
          <cell r="C227" t="str">
            <v>230BAM2062</v>
          </cell>
          <cell r="D227" t="str">
            <v>FIM TRAVESSIA RIO UMARÍ</v>
          </cell>
          <cell r="E227" t="str">
            <v>INÍCIO TRAVESSIA RIO PACIÁ</v>
          </cell>
          <cell r="F227">
            <v>791.7</v>
          </cell>
          <cell r="G227">
            <v>798.7</v>
          </cell>
          <cell r="H227">
            <v>7</v>
          </cell>
          <cell r="I227" t="str">
            <v>IMP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  <cell r="P227">
            <v>0</v>
          </cell>
        </row>
        <row r="228">
          <cell r="C228" t="str">
            <v>230BAM2065</v>
          </cell>
          <cell r="D228" t="str">
            <v>INÍCIO TRAVESSIA RIO PACIÁ</v>
          </cell>
          <cell r="E228" t="str">
            <v>FIM TRAVESSIA RIO PACIÁ</v>
          </cell>
          <cell r="F228">
            <v>798.7</v>
          </cell>
          <cell r="G228">
            <v>798.8</v>
          </cell>
          <cell r="H228">
            <v>0.1</v>
          </cell>
          <cell r="I228" t="str">
            <v>TRV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  <cell r="P228">
            <v>0</v>
          </cell>
        </row>
        <row r="229">
          <cell r="C229" t="str">
            <v>230BAM2070</v>
          </cell>
          <cell r="D229" t="str">
            <v>FIM TRAVESSIA RIO PACIÁ</v>
          </cell>
          <cell r="E229" t="str">
            <v>ENTR BR-317 (LÁBREA)</v>
          </cell>
          <cell r="F229">
            <v>798.8</v>
          </cell>
          <cell r="G229">
            <v>831.6</v>
          </cell>
          <cell r="H229">
            <v>32.799999999999997</v>
          </cell>
          <cell r="I229" t="str">
            <v>IMP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  <cell r="P229">
            <v>0</v>
          </cell>
        </row>
        <row r="230">
          <cell r="C230" t="str">
            <v>230BAM2090</v>
          </cell>
          <cell r="D230" t="str">
            <v>ENTR BR-317 (LÁBREA)</v>
          </cell>
          <cell r="E230" t="str">
            <v>RIO PINHUÃ</v>
          </cell>
          <cell r="F230">
            <v>831.6</v>
          </cell>
          <cell r="G230">
            <v>921.6</v>
          </cell>
          <cell r="H230">
            <v>90</v>
          </cell>
          <cell r="I230" t="str">
            <v>PLA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  <cell r="P230">
            <v>0</v>
          </cell>
        </row>
        <row r="231">
          <cell r="C231" t="str">
            <v>230BAM2110</v>
          </cell>
          <cell r="D231" t="str">
            <v>RIO PINHUÃ</v>
          </cell>
          <cell r="E231" t="str">
            <v>BOA VISTA</v>
          </cell>
          <cell r="F231">
            <v>921.6</v>
          </cell>
          <cell r="G231">
            <v>1006.6</v>
          </cell>
          <cell r="H231">
            <v>85</v>
          </cell>
          <cell r="I231" t="str">
            <v>PLA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  <cell r="P231">
            <v>0</v>
          </cell>
        </row>
        <row r="232">
          <cell r="C232" t="str">
            <v>230BAM2130</v>
          </cell>
          <cell r="D232" t="str">
            <v>BOA VISTA</v>
          </cell>
          <cell r="E232" t="str">
            <v>RIO BRANCO</v>
          </cell>
          <cell r="F232">
            <v>1006.6</v>
          </cell>
          <cell r="G232">
            <v>1096.5999999999999</v>
          </cell>
          <cell r="H232">
            <v>90</v>
          </cell>
          <cell r="I232" t="str">
            <v>PLA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  <cell r="P232">
            <v>0</v>
          </cell>
        </row>
        <row r="233">
          <cell r="C233" t="str">
            <v>230BAM2150</v>
          </cell>
          <cell r="D233" t="str">
            <v>RIO BRANCO</v>
          </cell>
          <cell r="E233" t="str">
            <v>RIO TAPAUÁ</v>
          </cell>
          <cell r="F233">
            <v>1096.5999999999999</v>
          </cell>
          <cell r="G233">
            <v>1146.5999999999999</v>
          </cell>
          <cell r="H233">
            <v>50</v>
          </cell>
          <cell r="I233" t="str">
            <v>PLA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  <cell r="P233">
            <v>0</v>
          </cell>
        </row>
        <row r="234">
          <cell r="C234" t="str">
            <v>230BAM2170</v>
          </cell>
          <cell r="D234" t="str">
            <v>RIO TAPAUÁ</v>
          </cell>
          <cell r="E234" t="str">
            <v>ENTR AM-333</v>
          </cell>
          <cell r="F234">
            <v>1146.5999999999999</v>
          </cell>
          <cell r="G234">
            <v>1216.5999999999999</v>
          </cell>
          <cell r="H234">
            <v>70</v>
          </cell>
          <cell r="I234" t="str">
            <v>PLA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  <cell r="P234">
            <v>0</v>
          </cell>
        </row>
        <row r="235">
          <cell r="C235" t="str">
            <v>230BAM2190</v>
          </cell>
          <cell r="D235" t="str">
            <v>ENTR AM-333</v>
          </cell>
          <cell r="E235" t="str">
            <v>RIO MUTUM</v>
          </cell>
          <cell r="F235">
            <v>1216.5999999999999</v>
          </cell>
          <cell r="G235">
            <v>1273.5999999999999</v>
          </cell>
          <cell r="H235">
            <v>57</v>
          </cell>
          <cell r="I235" t="str">
            <v>PLA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  <cell r="P235">
            <v>0</v>
          </cell>
        </row>
        <row r="236">
          <cell r="C236" t="str">
            <v>230BAM2210</v>
          </cell>
          <cell r="D236" t="str">
            <v>RIO MUTUM</v>
          </cell>
          <cell r="E236" t="str">
            <v>RIO JUTAÍ</v>
          </cell>
          <cell r="F236">
            <v>1273.5999999999999</v>
          </cell>
          <cell r="G236">
            <v>1348.6</v>
          </cell>
          <cell r="H236">
            <v>75</v>
          </cell>
          <cell r="I236" t="str">
            <v>PLA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  <cell r="P236">
            <v>0</v>
          </cell>
        </row>
        <row r="237">
          <cell r="C237" t="str">
            <v>230BAM2230</v>
          </cell>
          <cell r="D237" t="str">
            <v>RIO JUTAÍ</v>
          </cell>
          <cell r="E237" t="str">
            <v>IGARAPÉ BOA VISTA</v>
          </cell>
          <cell r="F237">
            <v>1348.6</v>
          </cell>
          <cell r="G237">
            <v>1428.6</v>
          </cell>
          <cell r="H237">
            <v>80</v>
          </cell>
          <cell r="I237" t="str">
            <v>PLA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  <cell r="P237">
            <v>0</v>
          </cell>
        </row>
        <row r="238">
          <cell r="C238" t="str">
            <v>230BAM2250</v>
          </cell>
          <cell r="D238" t="str">
            <v>IGARAPÉ BOA VISTA</v>
          </cell>
          <cell r="E238" t="str">
            <v>ENTR BR-307 (BENJAMIN CONSTANT)</v>
          </cell>
          <cell r="F238">
            <v>1428.6</v>
          </cell>
          <cell r="G238">
            <v>1518.6</v>
          </cell>
          <cell r="H238">
            <v>90</v>
          </cell>
          <cell r="I238" t="str">
            <v>PLA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  <cell r="P238">
            <v>0</v>
          </cell>
        </row>
        <row r="239">
          <cell r="J239">
            <v>0</v>
          </cell>
        </row>
        <row r="240">
          <cell r="C240" t="str">
            <v>307BAM0050</v>
          </cell>
          <cell r="D240" t="str">
            <v>ENTR BR-364 (DIV AC/AM) (CRUZEIRO DO SUL)</v>
          </cell>
          <cell r="E240" t="str">
            <v>ENTR AM-280</v>
          </cell>
          <cell r="F240">
            <v>0</v>
          </cell>
          <cell r="G240">
            <v>84.3</v>
          </cell>
          <cell r="H240">
            <v>84.3</v>
          </cell>
          <cell r="I240" t="str">
            <v>IMP</v>
          </cell>
          <cell r="J240">
            <v>0</v>
          </cell>
          <cell r="L240">
            <v>0</v>
          </cell>
          <cell r="M240">
            <v>0</v>
          </cell>
          <cell r="O240">
            <v>0</v>
          </cell>
          <cell r="P240" t="str">
            <v>2004</v>
          </cell>
        </row>
        <row r="241">
          <cell r="C241" t="str">
            <v>307BAM0070</v>
          </cell>
          <cell r="D241" t="str">
            <v>ENTR AM-280</v>
          </cell>
          <cell r="E241" t="str">
            <v>FIM DA IMPLANTAÇÃO</v>
          </cell>
          <cell r="F241">
            <v>84.3</v>
          </cell>
          <cell r="G241">
            <v>114.1</v>
          </cell>
          <cell r="H241">
            <v>29.8</v>
          </cell>
          <cell r="I241" t="str">
            <v>IMP</v>
          </cell>
          <cell r="J241">
            <v>0</v>
          </cell>
          <cell r="L241">
            <v>0</v>
          </cell>
          <cell r="M241">
            <v>0</v>
          </cell>
          <cell r="O241">
            <v>0</v>
          </cell>
          <cell r="P241" t="str">
            <v>2005</v>
          </cell>
        </row>
        <row r="242">
          <cell r="C242" t="str">
            <v>307BAM0090</v>
          </cell>
          <cell r="D242" t="str">
            <v>FIM DA IMPLANTAÇÃO</v>
          </cell>
          <cell r="E242" t="str">
            <v>RIO CURUÇÁ</v>
          </cell>
          <cell r="F242">
            <v>114.1</v>
          </cell>
          <cell r="G242">
            <v>184.1</v>
          </cell>
          <cell r="H242">
            <v>70</v>
          </cell>
          <cell r="I242" t="str">
            <v>PLA</v>
          </cell>
          <cell r="J242">
            <v>0</v>
          </cell>
          <cell r="L242">
            <v>0</v>
          </cell>
          <cell r="M242">
            <v>0</v>
          </cell>
          <cell r="O242">
            <v>0</v>
          </cell>
          <cell r="P242">
            <v>0</v>
          </cell>
        </row>
        <row r="243">
          <cell r="C243" t="str">
            <v>307BAM0110</v>
          </cell>
          <cell r="D243" t="str">
            <v>RIO CURUÇÁ</v>
          </cell>
          <cell r="E243" t="str">
            <v>SANTA CRUZ</v>
          </cell>
          <cell r="F243">
            <v>184.1</v>
          </cell>
          <cell r="G243">
            <v>254.1</v>
          </cell>
          <cell r="H243">
            <v>70</v>
          </cell>
          <cell r="I243" t="str">
            <v>PLA</v>
          </cell>
          <cell r="J243">
            <v>0</v>
          </cell>
          <cell r="L243">
            <v>0</v>
          </cell>
          <cell r="M243">
            <v>0</v>
          </cell>
          <cell r="O243">
            <v>0</v>
          </cell>
          <cell r="P243">
            <v>0</v>
          </cell>
        </row>
        <row r="244">
          <cell r="C244" t="str">
            <v>307BAM0130</v>
          </cell>
          <cell r="D244" t="str">
            <v>SANTA CRUZ</v>
          </cell>
          <cell r="E244" t="str">
            <v>ENTR BR-411 (P/ELVIRA)</v>
          </cell>
          <cell r="F244">
            <v>254.1</v>
          </cell>
          <cell r="G244">
            <v>307.8</v>
          </cell>
          <cell r="H244">
            <v>53.7</v>
          </cell>
          <cell r="I244" t="str">
            <v>PLA</v>
          </cell>
          <cell r="J244">
            <v>0</v>
          </cell>
          <cell r="L244">
            <v>0</v>
          </cell>
          <cell r="M244">
            <v>0</v>
          </cell>
          <cell r="O244">
            <v>0</v>
          </cell>
          <cell r="P244">
            <v>0</v>
          </cell>
        </row>
        <row r="245">
          <cell r="C245" t="str">
            <v>307BAM0150</v>
          </cell>
          <cell r="D245" t="str">
            <v>ENTR BR-411 (P/ELVIRA)</v>
          </cell>
          <cell r="E245" t="str">
            <v>ARGEMIRO</v>
          </cell>
          <cell r="F245">
            <v>307.8</v>
          </cell>
          <cell r="G245">
            <v>377.8</v>
          </cell>
          <cell r="H245">
            <v>70</v>
          </cell>
          <cell r="I245" t="str">
            <v>PLA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  <cell r="P245">
            <v>0</v>
          </cell>
        </row>
        <row r="246">
          <cell r="C246" t="str">
            <v>307BAM0170</v>
          </cell>
          <cell r="D246" t="str">
            <v>ARGEMIRO</v>
          </cell>
          <cell r="E246" t="str">
            <v>ENTR BR-413 (P/CAXIAS)</v>
          </cell>
          <cell r="F246">
            <v>377.8</v>
          </cell>
          <cell r="G246">
            <v>454.3</v>
          </cell>
          <cell r="H246">
            <v>76.5</v>
          </cell>
          <cell r="I246" t="str">
            <v>PLA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  <cell r="P246">
            <v>0</v>
          </cell>
        </row>
        <row r="247">
          <cell r="C247" t="str">
            <v>307BAM0190</v>
          </cell>
          <cell r="D247" t="str">
            <v>ENTR BR-413 (P/CAXIAS)</v>
          </cell>
          <cell r="E247" t="str">
            <v>PONTO I</v>
          </cell>
          <cell r="F247">
            <v>454.3</v>
          </cell>
          <cell r="G247">
            <v>529.29999999999995</v>
          </cell>
          <cell r="H247">
            <v>75</v>
          </cell>
          <cell r="I247" t="str">
            <v>PLA</v>
          </cell>
          <cell r="J247">
            <v>0</v>
          </cell>
          <cell r="L247">
            <v>0</v>
          </cell>
          <cell r="M247">
            <v>0</v>
          </cell>
          <cell r="O247">
            <v>0</v>
          </cell>
          <cell r="P247">
            <v>0</v>
          </cell>
        </row>
        <row r="248">
          <cell r="C248" t="str">
            <v>307BAM0210</v>
          </cell>
          <cell r="D248" t="str">
            <v>PONTO I</v>
          </cell>
          <cell r="E248" t="str">
            <v>ATALAIA DO NORTE</v>
          </cell>
          <cell r="F248">
            <v>529.29999999999995</v>
          </cell>
          <cell r="G248">
            <v>625.29999999999995</v>
          </cell>
          <cell r="H248">
            <v>96</v>
          </cell>
          <cell r="I248" t="str">
            <v>PLA</v>
          </cell>
          <cell r="J248">
            <v>0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</row>
        <row r="249">
          <cell r="C249" t="str">
            <v>307BAM0230</v>
          </cell>
          <cell r="D249" t="str">
            <v>ATALAIA DO NORTE</v>
          </cell>
          <cell r="E249" t="str">
            <v>ENTR BR-230 (BENJAMIN CONSTANT)</v>
          </cell>
          <cell r="F249">
            <v>625.29999999999995</v>
          </cell>
          <cell r="G249">
            <v>657.3</v>
          </cell>
          <cell r="H249">
            <v>32</v>
          </cell>
          <cell r="I249" t="str">
            <v>EOP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  <cell r="P249" t="str">
            <v>2006</v>
          </cell>
        </row>
        <row r="250">
          <cell r="C250" t="str">
            <v>307BAM0250</v>
          </cell>
          <cell r="D250" t="str">
            <v>ENTR BR-230 (BENJAMIN CONSTANT)</v>
          </cell>
          <cell r="E250" t="str">
            <v>BELÉM</v>
          </cell>
          <cell r="F250">
            <v>657.3</v>
          </cell>
          <cell r="G250">
            <v>730.3</v>
          </cell>
          <cell r="H250">
            <v>73</v>
          </cell>
          <cell r="I250" t="str">
            <v>PLA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  <cell r="P250">
            <v>0</v>
          </cell>
        </row>
        <row r="251">
          <cell r="C251" t="str">
            <v>307BAM0270</v>
          </cell>
          <cell r="D251" t="str">
            <v>BELÉM</v>
          </cell>
          <cell r="E251" t="str">
            <v>SANTA RITA DO WEIL</v>
          </cell>
          <cell r="F251">
            <v>730.3</v>
          </cell>
          <cell r="G251">
            <v>790.3</v>
          </cell>
          <cell r="H251">
            <v>60</v>
          </cell>
          <cell r="I251" t="str">
            <v>PLA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  <cell r="P251">
            <v>0</v>
          </cell>
        </row>
        <row r="252">
          <cell r="C252" t="str">
            <v>307BAM0290</v>
          </cell>
          <cell r="D252" t="str">
            <v>SANTA RITA DO WEIL</v>
          </cell>
          <cell r="E252" t="str">
            <v>ENTR AM-378</v>
          </cell>
          <cell r="F252">
            <v>790.3</v>
          </cell>
          <cell r="G252">
            <v>840.3</v>
          </cell>
          <cell r="H252">
            <v>50</v>
          </cell>
          <cell r="I252" t="str">
            <v>PLA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  <cell r="P252">
            <v>0</v>
          </cell>
        </row>
        <row r="253">
          <cell r="C253" t="str">
            <v>307BAM0310</v>
          </cell>
          <cell r="D253" t="str">
            <v>ENTR AM-378</v>
          </cell>
          <cell r="E253" t="str">
            <v>UNIÃO</v>
          </cell>
          <cell r="F253">
            <v>840.3</v>
          </cell>
          <cell r="G253">
            <v>907.3</v>
          </cell>
          <cell r="H253">
            <v>67</v>
          </cell>
          <cell r="I253" t="str">
            <v>PLA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  <cell r="P253">
            <v>0</v>
          </cell>
        </row>
        <row r="254">
          <cell r="C254" t="str">
            <v>307BAM0330</v>
          </cell>
          <cell r="D254" t="str">
            <v>UNIÃO</v>
          </cell>
          <cell r="E254" t="str">
            <v>ENTR AM-374</v>
          </cell>
          <cell r="F254">
            <v>907.3</v>
          </cell>
          <cell r="G254">
            <v>967.3</v>
          </cell>
          <cell r="H254">
            <v>60</v>
          </cell>
          <cell r="I254" t="str">
            <v>PLA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  <cell r="P254">
            <v>0</v>
          </cell>
        </row>
        <row r="255">
          <cell r="C255" t="str">
            <v>307BAM0350</v>
          </cell>
          <cell r="D255" t="str">
            <v>ENTR AM-374</v>
          </cell>
          <cell r="E255" t="str">
            <v>PONTO II</v>
          </cell>
          <cell r="F255">
            <v>967.3</v>
          </cell>
          <cell r="G255">
            <v>1027.3</v>
          </cell>
          <cell r="H255">
            <v>60</v>
          </cell>
          <cell r="I255" t="str">
            <v>PLA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  <cell r="P255">
            <v>0</v>
          </cell>
        </row>
        <row r="256">
          <cell r="C256" t="str">
            <v>307BAM0370</v>
          </cell>
          <cell r="D256" t="str">
            <v>PONTO II</v>
          </cell>
          <cell r="E256" t="str">
            <v>RIO JAPURÁ</v>
          </cell>
          <cell r="F256">
            <v>1027.3</v>
          </cell>
          <cell r="G256">
            <v>1087.3</v>
          </cell>
          <cell r="H256">
            <v>60</v>
          </cell>
          <cell r="I256" t="str">
            <v>PLA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  <cell r="P256">
            <v>0</v>
          </cell>
        </row>
        <row r="257">
          <cell r="C257" t="str">
            <v>307BAM0390</v>
          </cell>
          <cell r="D257" t="str">
            <v>RIO JAPURÁ</v>
          </cell>
          <cell r="E257" t="str">
            <v>PONTO III</v>
          </cell>
          <cell r="F257">
            <v>1087.3</v>
          </cell>
          <cell r="G257">
            <v>1157.3</v>
          </cell>
          <cell r="H257">
            <v>70</v>
          </cell>
          <cell r="I257" t="str">
            <v>PLA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  <cell r="P257">
            <v>0</v>
          </cell>
        </row>
        <row r="258">
          <cell r="C258" t="str">
            <v>307BAM0410</v>
          </cell>
          <cell r="D258" t="str">
            <v>PONTO III</v>
          </cell>
          <cell r="E258" t="str">
            <v>PRAIA DO MASSARICO</v>
          </cell>
          <cell r="F258">
            <v>1157.3</v>
          </cell>
          <cell r="G258">
            <v>1222.3</v>
          </cell>
          <cell r="H258">
            <v>65</v>
          </cell>
          <cell r="I258" t="str">
            <v>PLA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  <cell r="P258">
            <v>0</v>
          </cell>
        </row>
        <row r="259">
          <cell r="C259" t="str">
            <v>307BAM0430</v>
          </cell>
          <cell r="D259" t="str">
            <v>PRAIA DO MASSARICO</v>
          </cell>
          <cell r="E259" t="str">
            <v>RIO CURICURIARI</v>
          </cell>
          <cell r="F259">
            <v>1222.3</v>
          </cell>
          <cell r="G259">
            <v>1302.3</v>
          </cell>
          <cell r="H259">
            <v>80</v>
          </cell>
          <cell r="I259" t="str">
            <v>PLA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  <cell r="P259">
            <v>0</v>
          </cell>
        </row>
        <row r="260">
          <cell r="C260" t="str">
            <v>307BAM0450</v>
          </cell>
          <cell r="D260" t="str">
            <v>RIO CURICURIARI</v>
          </cell>
          <cell r="E260" t="str">
            <v>SÃO GABRIEL DA CACHOEIRA</v>
          </cell>
          <cell r="F260">
            <v>1302.3</v>
          </cell>
          <cell r="G260">
            <v>1327.8</v>
          </cell>
          <cell r="H260">
            <v>25.5</v>
          </cell>
          <cell r="I260" t="str">
            <v>PLA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  <cell r="P260">
            <v>0</v>
          </cell>
        </row>
        <row r="261">
          <cell r="C261" t="str">
            <v>307BAM0470</v>
          </cell>
          <cell r="D261" t="str">
            <v>SÃO GABRIEL DA CACHOEIRA</v>
          </cell>
          <cell r="E261" t="str">
            <v>IGARAPÉ CACHOEIRINHA</v>
          </cell>
          <cell r="F261">
            <v>1327.8</v>
          </cell>
          <cell r="G261">
            <v>1330.3</v>
          </cell>
          <cell r="H261">
            <v>2.5</v>
          </cell>
          <cell r="I261" t="str">
            <v>IMP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  <cell r="P261">
            <v>0</v>
          </cell>
        </row>
        <row r="262">
          <cell r="C262" t="str">
            <v>307BAM0490</v>
          </cell>
          <cell r="D262" t="str">
            <v>IGARAPÉ CACHOEIRINHA</v>
          </cell>
          <cell r="E262" t="str">
            <v>ENTR ESTRADA DE CAMANAUS</v>
          </cell>
          <cell r="F262">
            <v>1330.3</v>
          </cell>
          <cell r="G262">
            <v>1334.8</v>
          </cell>
          <cell r="H262">
            <v>4.5</v>
          </cell>
          <cell r="I262" t="str">
            <v>IMP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  <cell r="P262">
            <v>0</v>
          </cell>
        </row>
        <row r="263">
          <cell r="C263" t="str">
            <v>307BAM0510</v>
          </cell>
          <cell r="D263" t="str">
            <v>ENTR ESTRADA DE CAMANAUS</v>
          </cell>
          <cell r="E263" t="str">
            <v>IGARAPÉ NOBUO OBA</v>
          </cell>
          <cell r="F263">
            <v>1334.8</v>
          </cell>
          <cell r="G263">
            <v>1355.8</v>
          </cell>
          <cell r="H263">
            <v>21</v>
          </cell>
          <cell r="I263" t="str">
            <v>IMP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  <cell r="P263">
            <v>0</v>
          </cell>
        </row>
        <row r="264">
          <cell r="C264" t="str">
            <v>307BAM0530</v>
          </cell>
          <cell r="D264" t="str">
            <v>IGARAPÉ NOBUO OBA</v>
          </cell>
          <cell r="E264" t="str">
            <v>INÍCIO PARQUE NACIONAL PICO DA NEBLINA</v>
          </cell>
          <cell r="F264">
            <v>1355.8</v>
          </cell>
          <cell r="G264">
            <v>1369.8</v>
          </cell>
          <cell r="H264">
            <v>14</v>
          </cell>
          <cell r="I264" t="str">
            <v>IMP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  <cell r="P264">
            <v>0</v>
          </cell>
        </row>
        <row r="265">
          <cell r="C265" t="str">
            <v>307BAM0490</v>
          </cell>
          <cell r="D265" t="str">
            <v>INÍCIO PARQUE NACIONAL PICO DA NEBLINA</v>
          </cell>
          <cell r="E265" t="str">
            <v>IGARAPÉ MIUÁ (IN TERRA INDÍG DO BALAIO)</v>
          </cell>
          <cell r="F265">
            <v>1369.8</v>
          </cell>
          <cell r="G265">
            <v>1381.9</v>
          </cell>
          <cell r="H265">
            <v>12.1</v>
          </cell>
          <cell r="I265" t="str">
            <v>IMP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</row>
        <row r="266">
          <cell r="C266" t="str">
            <v>307BAM0510</v>
          </cell>
          <cell r="D266" t="str">
            <v>IGARAPÉ MIUÁ (IN TERRA INDÍG DO BALAIO)</v>
          </cell>
          <cell r="E266" t="str">
            <v>ENTR BR-210 (IGARAPÉ PORANGÁ)</v>
          </cell>
          <cell r="F266">
            <v>1381.9</v>
          </cell>
          <cell r="G266">
            <v>1395.3</v>
          </cell>
          <cell r="H266">
            <v>13.4</v>
          </cell>
          <cell r="I266" t="str">
            <v>IMP</v>
          </cell>
          <cell r="J266">
            <v>0</v>
          </cell>
          <cell r="L266">
            <v>0</v>
          </cell>
          <cell r="M266">
            <v>0</v>
          </cell>
          <cell r="O266">
            <v>0</v>
          </cell>
          <cell r="P266">
            <v>0</v>
          </cell>
        </row>
        <row r="267">
          <cell r="C267" t="str">
            <v>307BAM0530</v>
          </cell>
          <cell r="D267" t="str">
            <v>ENTR BR-210 (IGARAPÉ PORANGÁ)</v>
          </cell>
          <cell r="E267" t="str">
            <v>IGARAPÉ IÁ MIRIM</v>
          </cell>
          <cell r="F267">
            <v>1395.3</v>
          </cell>
          <cell r="G267">
            <v>1413.5</v>
          </cell>
          <cell r="H267">
            <v>18.2</v>
          </cell>
          <cell r="I267" t="str">
            <v>IMP</v>
          </cell>
          <cell r="J267">
            <v>0</v>
          </cell>
          <cell r="L267">
            <v>0</v>
          </cell>
          <cell r="M267">
            <v>0</v>
          </cell>
          <cell r="O267">
            <v>0</v>
          </cell>
          <cell r="P267">
            <v>0</v>
          </cell>
        </row>
        <row r="268">
          <cell r="C268" t="str">
            <v>307BAM0490</v>
          </cell>
          <cell r="D268" t="str">
            <v>IGARAPÉ IÁ MIRIM</v>
          </cell>
          <cell r="E268" t="str">
            <v>IGARAPÉ RODRIGO CIBELE</v>
          </cell>
          <cell r="F268">
            <v>1413.5</v>
          </cell>
          <cell r="G268">
            <v>1424</v>
          </cell>
          <cell r="H268">
            <v>10.5</v>
          </cell>
          <cell r="I268" t="str">
            <v>IMP</v>
          </cell>
          <cell r="J268">
            <v>0</v>
          </cell>
          <cell r="L268">
            <v>0</v>
          </cell>
          <cell r="M268">
            <v>0</v>
          </cell>
          <cell r="O268">
            <v>0</v>
          </cell>
          <cell r="P268">
            <v>0</v>
          </cell>
        </row>
        <row r="269">
          <cell r="C269" t="str">
            <v>307BAM0510</v>
          </cell>
          <cell r="D269" t="str">
            <v>IGARAPÉ RODRIGO CIBELE</v>
          </cell>
          <cell r="E269" t="str">
            <v>IGARAPÉ BALAIO</v>
          </cell>
          <cell r="F269">
            <v>1424</v>
          </cell>
          <cell r="G269">
            <v>1429.6</v>
          </cell>
          <cell r="H269">
            <v>5.6</v>
          </cell>
          <cell r="I269" t="str">
            <v>IMP</v>
          </cell>
          <cell r="J269">
            <v>0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</row>
        <row r="270">
          <cell r="C270" t="str">
            <v>307BAM0530</v>
          </cell>
          <cell r="D270" t="str">
            <v>IGARAPÉ BALAIO</v>
          </cell>
          <cell r="E270" t="str">
            <v>ENTR ESTRADA MATURACÁ</v>
          </cell>
          <cell r="F270">
            <v>1429.6</v>
          </cell>
          <cell r="G270">
            <v>1440.3</v>
          </cell>
          <cell r="H270">
            <v>10.7</v>
          </cell>
          <cell r="I270" t="str">
            <v>IMP</v>
          </cell>
          <cell r="J270">
            <v>0</v>
          </cell>
          <cell r="L270">
            <v>0</v>
          </cell>
          <cell r="M270">
            <v>0</v>
          </cell>
          <cell r="O270">
            <v>0</v>
          </cell>
          <cell r="P270">
            <v>0</v>
          </cell>
        </row>
        <row r="271">
          <cell r="C271" t="str">
            <v>307BAM0490</v>
          </cell>
          <cell r="D271" t="str">
            <v>ENTR ESTRADA MATURACÁ</v>
          </cell>
          <cell r="E271" t="str">
            <v>IGARAPÉ JANINE JUSSARA</v>
          </cell>
          <cell r="F271">
            <v>1440.3</v>
          </cell>
          <cell r="G271">
            <v>1445.8</v>
          </cell>
          <cell r="H271">
            <v>5.5</v>
          </cell>
          <cell r="I271" t="str">
            <v>IMP</v>
          </cell>
          <cell r="J271">
            <v>0</v>
          </cell>
          <cell r="L271">
            <v>0</v>
          </cell>
          <cell r="M271">
            <v>0</v>
          </cell>
          <cell r="O271">
            <v>0</v>
          </cell>
          <cell r="P271">
            <v>0</v>
          </cell>
        </row>
        <row r="272">
          <cell r="C272" t="str">
            <v>307BAM0510</v>
          </cell>
          <cell r="D272" t="str">
            <v>IGARAPÉ JANINE JUSSARA</v>
          </cell>
          <cell r="E272" t="str">
            <v>IGARAPÉ TENENTE MELO (SERRA DO PADRE)</v>
          </cell>
          <cell r="F272">
            <v>1445.8</v>
          </cell>
          <cell r="G272">
            <v>1454.8</v>
          </cell>
          <cell r="H272">
            <v>9</v>
          </cell>
          <cell r="I272" t="str">
            <v>IMP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  <cell r="P272">
            <v>0</v>
          </cell>
        </row>
        <row r="273">
          <cell r="C273" t="str">
            <v>307BAM0530</v>
          </cell>
          <cell r="D273" t="str">
            <v>IGARAPÉ TENENTE MELO (SERRA DO PADRE)</v>
          </cell>
          <cell r="E273" t="str">
            <v>IGARAPÉ MANOEL RIBEIRO</v>
          </cell>
          <cell r="F273">
            <v>1454.8</v>
          </cell>
          <cell r="G273">
            <v>1456.3</v>
          </cell>
          <cell r="H273">
            <v>1.5</v>
          </cell>
          <cell r="I273" t="str">
            <v>IMP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  <cell r="P273">
            <v>0</v>
          </cell>
        </row>
        <row r="274">
          <cell r="C274" t="str">
            <v>307BAM0490</v>
          </cell>
          <cell r="D274" t="str">
            <v>IGARAPÉ MANOEL RIBEIRO</v>
          </cell>
          <cell r="E274" t="str">
            <v>IG DEMITI (FIM DA TERRA INDÍG DO BALAIO)</v>
          </cell>
          <cell r="F274">
            <v>1456.3</v>
          </cell>
          <cell r="G274">
            <v>1465.8</v>
          </cell>
          <cell r="H274">
            <v>9.5</v>
          </cell>
          <cell r="I274" t="str">
            <v>IMP</v>
          </cell>
          <cell r="J274">
            <v>0</v>
          </cell>
          <cell r="L274">
            <v>0</v>
          </cell>
          <cell r="M274">
            <v>0</v>
          </cell>
          <cell r="O274">
            <v>0</v>
          </cell>
          <cell r="P274">
            <v>0</v>
          </cell>
        </row>
        <row r="275">
          <cell r="C275" t="str">
            <v>307BAM0510</v>
          </cell>
          <cell r="D275" t="str">
            <v>IG DEMITI (FIM DA TERRA INDÍG DO BALAIO)</v>
          </cell>
          <cell r="E275" t="str">
            <v>IGARAPÉ KM 1.468,8</v>
          </cell>
          <cell r="F275">
            <v>1465.8</v>
          </cell>
          <cell r="G275">
            <v>1468.8</v>
          </cell>
          <cell r="H275">
            <v>3</v>
          </cell>
          <cell r="I275" t="str">
            <v>IMP</v>
          </cell>
          <cell r="J275">
            <v>0</v>
          </cell>
          <cell r="L275">
            <v>0</v>
          </cell>
          <cell r="M275">
            <v>0</v>
          </cell>
          <cell r="O275">
            <v>0</v>
          </cell>
          <cell r="P275">
            <v>0</v>
          </cell>
        </row>
        <row r="276">
          <cell r="C276" t="str">
            <v>307BAM0530</v>
          </cell>
          <cell r="D276" t="str">
            <v>IGARAPÉ KM 1.468,8</v>
          </cell>
          <cell r="E276" t="str">
            <v>IGARAPÉ FREIRE</v>
          </cell>
          <cell r="F276">
            <v>1468.8</v>
          </cell>
          <cell r="G276">
            <v>1487.8</v>
          </cell>
          <cell r="H276">
            <v>19</v>
          </cell>
          <cell r="I276" t="str">
            <v>IMP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  <cell r="P276">
            <v>0</v>
          </cell>
        </row>
        <row r="277">
          <cell r="C277" t="str">
            <v>307BAM0490</v>
          </cell>
          <cell r="D277" t="str">
            <v>IGARAPÉ FREIRE</v>
          </cell>
          <cell r="E277" t="str">
            <v>IGARAPÉ KM 1.492,8</v>
          </cell>
          <cell r="F277">
            <v>1487.8</v>
          </cell>
          <cell r="G277">
            <v>1492.8</v>
          </cell>
          <cell r="H277">
            <v>5</v>
          </cell>
          <cell r="I277" t="str">
            <v>IMP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  <cell r="P277">
            <v>0</v>
          </cell>
        </row>
        <row r="278">
          <cell r="C278" t="str">
            <v>307BAM0510</v>
          </cell>
          <cell r="D278" t="str">
            <v>IGARAPÉ KM 1.492,8</v>
          </cell>
          <cell r="E278" t="str">
            <v>IGARAPÉ MABI</v>
          </cell>
          <cell r="F278">
            <v>1492.8</v>
          </cell>
          <cell r="G278">
            <v>1500.8</v>
          </cell>
          <cell r="H278">
            <v>8</v>
          </cell>
          <cell r="I278" t="str">
            <v>IMP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  <cell r="P278">
            <v>0</v>
          </cell>
        </row>
        <row r="279">
          <cell r="C279" t="str">
            <v>307BAM0530</v>
          </cell>
          <cell r="D279" t="str">
            <v>IGARAPÉ MABI</v>
          </cell>
          <cell r="E279" t="str">
            <v>IG BUSTAMENTE (FIM P NAC PICO DA NEBL)</v>
          </cell>
          <cell r="F279">
            <v>1500.8</v>
          </cell>
          <cell r="G279">
            <v>1514.8</v>
          </cell>
          <cell r="H279">
            <v>14</v>
          </cell>
          <cell r="I279" t="str">
            <v>IMP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</row>
        <row r="280">
          <cell r="C280" t="str">
            <v>307BAM0510</v>
          </cell>
          <cell r="D280" t="str">
            <v>IG BUSTAMENTE (FIM P NAC PICO DA NEBL)</v>
          </cell>
          <cell r="E280" t="str">
            <v>IGARAPÉ KM 1.522,8</v>
          </cell>
          <cell r="F280">
            <v>1514.8</v>
          </cell>
          <cell r="G280">
            <v>1522.8</v>
          </cell>
          <cell r="H280">
            <v>8</v>
          </cell>
          <cell r="I280" t="str">
            <v>IMP</v>
          </cell>
          <cell r="J280">
            <v>0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</row>
        <row r="281">
          <cell r="C281" t="str">
            <v>307BAM0530</v>
          </cell>
          <cell r="D281" t="str">
            <v>IGARAPÉ KM 1.522,8</v>
          </cell>
          <cell r="E281" t="str">
            <v>FRONT BRASIL/VENEZUELA (IGARAPÉ BONTÉ (CUCUÍ))</v>
          </cell>
          <cell r="F281">
            <v>1522.8</v>
          </cell>
          <cell r="G281">
            <v>1532.6</v>
          </cell>
          <cell r="H281">
            <v>9.8000000000000007</v>
          </cell>
          <cell r="I281" t="str">
            <v>IMP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  <cell r="P281">
            <v>0</v>
          </cell>
        </row>
        <row r="282">
          <cell r="J282">
            <v>0</v>
          </cell>
        </row>
        <row r="283">
          <cell r="C283" t="str">
            <v>317BAM0010</v>
          </cell>
          <cell r="D283" t="str">
            <v>ENTR BR-230 (LÁBREA)</v>
          </cell>
          <cell r="E283" t="str">
            <v>PARANÁ</v>
          </cell>
          <cell r="F283">
            <v>0</v>
          </cell>
          <cell r="G283">
            <v>35</v>
          </cell>
          <cell r="H283">
            <v>35</v>
          </cell>
          <cell r="I283" t="str">
            <v>PLA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  <cell r="P283">
            <v>0</v>
          </cell>
        </row>
        <row r="284">
          <cell r="C284" t="str">
            <v>317BAM0030</v>
          </cell>
          <cell r="D284" t="str">
            <v>PARANÁ</v>
          </cell>
          <cell r="E284" t="str">
            <v>BOM JESUS</v>
          </cell>
          <cell r="F284">
            <v>35</v>
          </cell>
          <cell r="G284">
            <v>130</v>
          </cell>
          <cell r="H284">
            <v>95</v>
          </cell>
          <cell r="I284" t="str">
            <v>PLA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  <cell r="P284">
            <v>0</v>
          </cell>
        </row>
        <row r="285">
          <cell r="C285" t="str">
            <v>317BAM0050</v>
          </cell>
          <cell r="D285" t="str">
            <v>BOM JESUS</v>
          </cell>
          <cell r="E285" t="str">
            <v>CACAU</v>
          </cell>
          <cell r="F285">
            <v>130</v>
          </cell>
          <cell r="G285">
            <v>190</v>
          </cell>
          <cell r="H285">
            <v>60</v>
          </cell>
          <cell r="I285" t="str">
            <v>PLA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  <cell r="P285">
            <v>0</v>
          </cell>
        </row>
        <row r="286">
          <cell r="C286" t="str">
            <v>317BAM0070</v>
          </cell>
          <cell r="D286" t="str">
            <v>CACAU</v>
          </cell>
          <cell r="E286" t="str">
            <v>RIO TUMIÃ</v>
          </cell>
          <cell r="F286">
            <v>190</v>
          </cell>
          <cell r="G286">
            <v>280</v>
          </cell>
          <cell r="H286">
            <v>90</v>
          </cell>
          <cell r="I286" t="str">
            <v>PLA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  <cell r="P286">
            <v>0</v>
          </cell>
        </row>
        <row r="287">
          <cell r="C287" t="str">
            <v>317BAM0090</v>
          </cell>
          <cell r="D287" t="str">
            <v>RIO TUMIÃ</v>
          </cell>
          <cell r="E287" t="str">
            <v>ENTR AM-175</v>
          </cell>
          <cell r="F287">
            <v>280</v>
          </cell>
          <cell r="G287">
            <v>340</v>
          </cell>
          <cell r="H287">
            <v>60</v>
          </cell>
          <cell r="I287" t="str">
            <v>PLA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  <cell r="P287">
            <v>0</v>
          </cell>
        </row>
        <row r="288">
          <cell r="C288" t="str">
            <v>317BAM0110</v>
          </cell>
          <cell r="D288" t="str">
            <v>ENTR AM-175</v>
          </cell>
          <cell r="E288" t="str">
            <v>BOCA DO ACRE</v>
          </cell>
          <cell r="F288">
            <v>340</v>
          </cell>
          <cell r="G288">
            <v>416</v>
          </cell>
          <cell r="H288">
            <v>76</v>
          </cell>
          <cell r="I288" t="str">
            <v>PLA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  <cell r="P288">
            <v>0</v>
          </cell>
        </row>
        <row r="289">
          <cell r="C289" t="str">
            <v>317BAM0120</v>
          </cell>
          <cell r="D289" t="str">
            <v>BOCA DO ACRE</v>
          </cell>
          <cell r="E289" t="str">
            <v>INÍCIO ÁREA INDÍGENA APURINÃ</v>
          </cell>
          <cell r="F289">
            <v>416</v>
          </cell>
          <cell r="G289">
            <v>452.7</v>
          </cell>
          <cell r="H289">
            <v>36.700000000000003</v>
          </cell>
          <cell r="I289" t="str">
            <v>IMP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  <cell r="P289">
            <v>0</v>
          </cell>
        </row>
        <row r="290">
          <cell r="C290" t="str">
            <v>317BAM0130</v>
          </cell>
          <cell r="D290" t="str">
            <v>INÍCIO ÁREA INDÍGENA APURINÃ</v>
          </cell>
          <cell r="E290" t="str">
            <v>FINAL ÁREA INDÍGENA APURINÃ</v>
          </cell>
          <cell r="F290">
            <v>452.7</v>
          </cell>
          <cell r="G290">
            <v>469.2</v>
          </cell>
          <cell r="H290">
            <v>16.5</v>
          </cell>
          <cell r="I290" t="str">
            <v>IMP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  <cell r="P290">
            <v>0</v>
          </cell>
        </row>
        <row r="291">
          <cell r="C291" t="str">
            <v>317BAM0140</v>
          </cell>
          <cell r="D291" t="str">
            <v>FINAL ÁREA INDÍGENA APURINÃ</v>
          </cell>
          <cell r="E291" t="str">
            <v>INÍCIO ÁREA INDÍGENA BOCA DO ACRE</v>
          </cell>
          <cell r="F291">
            <v>469.2</v>
          </cell>
          <cell r="G291">
            <v>479</v>
          </cell>
          <cell r="H291">
            <v>9.8000000000000007</v>
          </cell>
          <cell r="I291" t="str">
            <v>IMP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  <cell r="P291">
            <v>0</v>
          </cell>
        </row>
        <row r="292">
          <cell r="C292" t="str">
            <v>317BAM0150</v>
          </cell>
          <cell r="D292" t="str">
            <v>INÍCIO ÁREA INDÍGENA BOCA DO ACRE</v>
          </cell>
          <cell r="E292" t="str">
            <v>FINAL ÁREA INDÍGENA BOCA DO ACRE</v>
          </cell>
          <cell r="F292">
            <v>479</v>
          </cell>
          <cell r="G292">
            <v>496.9</v>
          </cell>
          <cell r="H292">
            <v>17.899999999999999</v>
          </cell>
          <cell r="I292" t="str">
            <v>IMP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  <cell r="P292">
            <v>0</v>
          </cell>
        </row>
        <row r="293">
          <cell r="C293" t="str">
            <v>317BAM0160</v>
          </cell>
          <cell r="D293" t="str">
            <v>FINAL ÁREA INDÍGENA BOCA DO ACRE</v>
          </cell>
          <cell r="E293" t="str">
            <v>DIV AM/AC</v>
          </cell>
          <cell r="F293">
            <v>496.9</v>
          </cell>
          <cell r="G293">
            <v>526.70000000000005</v>
          </cell>
          <cell r="H293">
            <v>29.8</v>
          </cell>
          <cell r="I293" t="str">
            <v>IMP</v>
          </cell>
          <cell r="J293">
            <v>0</v>
          </cell>
          <cell r="L293">
            <v>0</v>
          </cell>
          <cell r="M293">
            <v>0</v>
          </cell>
          <cell r="O293">
            <v>0</v>
          </cell>
          <cell r="P293">
            <v>0</v>
          </cell>
        </row>
        <row r="294">
          <cell r="J294">
            <v>0</v>
          </cell>
        </row>
        <row r="295">
          <cell r="C295" t="str">
            <v>319BAM0020</v>
          </cell>
          <cell r="D295" t="str">
            <v>POLÍCIA RODOVIÁRIA FEDERAL (MANAUS)</v>
          </cell>
          <cell r="E295" t="str">
            <v>INÍCIO TRAVESSIA RIO AMAZONAS</v>
          </cell>
          <cell r="F295">
            <v>0</v>
          </cell>
          <cell r="G295">
            <v>1</v>
          </cell>
          <cell r="H295">
            <v>1</v>
          </cell>
          <cell r="I295" t="str">
            <v>PLA</v>
          </cell>
          <cell r="J295">
            <v>0</v>
          </cell>
          <cell r="K295" t="str">
            <v>174BAM0510</v>
          </cell>
          <cell r="L295">
            <v>0</v>
          </cell>
          <cell r="M295">
            <v>0</v>
          </cell>
          <cell r="N295" t="str">
            <v xml:space="preserve">AM-174 </v>
          </cell>
          <cell r="O295" t="str">
            <v>DUP</v>
          </cell>
          <cell r="P295">
            <v>0</v>
          </cell>
        </row>
        <row r="296">
          <cell r="C296" t="str">
            <v>319BAM0030</v>
          </cell>
          <cell r="D296" t="str">
            <v>INÍCIO TRAVESSIA RIO AMAZONAS</v>
          </cell>
          <cell r="E296" t="str">
            <v>FIM TRAVESSIA RIO AMAZONAS (CAREIRO)</v>
          </cell>
          <cell r="F296">
            <v>1</v>
          </cell>
          <cell r="G296">
            <v>13</v>
          </cell>
          <cell r="H296">
            <v>12</v>
          </cell>
          <cell r="I296" t="str">
            <v>TRV</v>
          </cell>
          <cell r="J296">
            <v>0</v>
          </cell>
          <cell r="K296" t="str">
            <v>174BAM0490</v>
          </cell>
          <cell r="L296">
            <v>0</v>
          </cell>
          <cell r="M296">
            <v>0</v>
          </cell>
          <cell r="O296">
            <v>0</v>
          </cell>
          <cell r="P296">
            <v>0</v>
          </cell>
        </row>
        <row r="297">
          <cell r="C297" t="str">
            <v>319BAM0040</v>
          </cell>
          <cell r="D297" t="str">
            <v>FIM TRAVESSIA RIO AMAZONAS (CAREIRO)</v>
          </cell>
          <cell r="E297" t="str">
            <v>IGARAPÉ CAPITARI</v>
          </cell>
          <cell r="F297">
            <v>13</v>
          </cell>
          <cell r="G297">
            <v>15.8</v>
          </cell>
          <cell r="H297">
            <v>2.8</v>
          </cell>
          <cell r="I297" t="str">
            <v>PAV</v>
          </cell>
          <cell r="J297">
            <v>0</v>
          </cell>
          <cell r="K297" t="str">
            <v>174BAM0485</v>
          </cell>
          <cell r="L297">
            <v>0</v>
          </cell>
          <cell r="M297">
            <v>0</v>
          </cell>
          <cell r="O297">
            <v>0</v>
          </cell>
          <cell r="P297">
            <v>0</v>
          </cell>
        </row>
        <row r="298">
          <cell r="C298" t="str">
            <v>319BAM0045</v>
          </cell>
          <cell r="D298" t="str">
            <v>IGARAPÉ CAPITARI</v>
          </cell>
          <cell r="E298" t="str">
            <v>IGARAPÉ CURUÇÁ</v>
          </cell>
          <cell r="F298">
            <v>15.8</v>
          </cell>
          <cell r="G298">
            <v>23.1</v>
          </cell>
          <cell r="H298">
            <v>7.3</v>
          </cell>
          <cell r="I298" t="str">
            <v>PAV</v>
          </cell>
          <cell r="J298">
            <v>0</v>
          </cell>
          <cell r="K298" t="str">
            <v>174BAM0480</v>
          </cell>
          <cell r="L298">
            <v>0</v>
          </cell>
          <cell r="M298">
            <v>0</v>
          </cell>
          <cell r="O298">
            <v>0</v>
          </cell>
          <cell r="P298">
            <v>0</v>
          </cell>
        </row>
        <row r="299">
          <cell r="C299" t="str">
            <v>319BAM0050</v>
          </cell>
          <cell r="D299" t="str">
            <v>IGARAPÉ CURUÇÁ</v>
          </cell>
          <cell r="E299" t="str">
            <v>IGARAPÉ AUTAZ MIRIM</v>
          </cell>
          <cell r="F299">
            <v>23.1</v>
          </cell>
          <cell r="G299">
            <v>24.6</v>
          </cell>
          <cell r="H299">
            <v>1.5</v>
          </cell>
          <cell r="I299" t="str">
            <v>PAV</v>
          </cell>
          <cell r="J299">
            <v>0</v>
          </cell>
          <cell r="K299" t="str">
            <v>174BAM0475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</row>
        <row r="300">
          <cell r="C300" t="str">
            <v>319BAM0055</v>
          </cell>
          <cell r="D300" t="str">
            <v>IGARAPÉ AUTAZ MIRIM</v>
          </cell>
          <cell r="E300" t="str">
            <v>ENTR AM-254</v>
          </cell>
          <cell r="F300">
            <v>24.6</v>
          </cell>
          <cell r="G300">
            <v>39.799999999999997</v>
          </cell>
          <cell r="H300">
            <v>15.2</v>
          </cell>
          <cell r="I300" t="str">
            <v>PAV</v>
          </cell>
          <cell r="J300">
            <v>0</v>
          </cell>
          <cell r="K300" t="str">
            <v>174BAM0470</v>
          </cell>
          <cell r="L300">
            <v>0</v>
          </cell>
          <cell r="M300">
            <v>0</v>
          </cell>
          <cell r="O300">
            <v>0</v>
          </cell>
          <cell r="P300">
            <v>0</v>
          </cell>
        </row>
        <row r="301">
          <cell r="C301" t="str">
            <v>319BAM0060</v>
          </cell>
          <cell r="D301" t="str">
            <v>ENTR AM-254</v>
          </cell>
          <cell r="E301" t="str">
            <v>INÍCIO TRAVESSIA IGARAPÉ ARAÇÁ</v>
          </cell>
          <cell r="F301">
            <v>39.799999999999997</v>
          </cell>
          <cell r="G301">
            <v>52.7</v>
          </cell>
          <cell r="H301">
            <v>12.9</v>
          </cell>
          <cell r="I301" t="str">
            <v>PAV</v>
          </cell>
          <cell r="J301">
            <v>0</v>
          </cell>
          <cell r="K301" t="str">
            <v>174BAM0465</v>
          </cell>
          <cell r="L301">
            <v>0</v>
          </cell>
          <cell r="M301">
            <v>0</v>
          </cell>
          <cell r="O301">
            <v>0</v>
          </cell>
          <cell r="P301">
            <v>0</v>
          </cell>
        </row>
        <row r="302">
          <cell r="C302" t="str">
            <v>319BAM0065</v>
          </cell>
          <cell r="D302" t="str">
            <v>INÍCIO TRAVESSIA IGARAPÉ ARAÇÁ</v>
          </cell>
          <cell r="E302" t="str">
            <v>FIM TRAVESSIA IGARAPÉ ARAÇÁ</v>
          </cell>
          <cell r="F302">
            <v>52.7</v>
          </cell>
          <cell r="G302">
            <v>53</v>
          </cell>
          <cell r="H302">
            <v>0.3</v>
          </cell>
          <cell r="I302" t="str">
            <v>TRV</v>
          </cell>
          <cell r="J302">
            <v>0</v>
          </cell>
          <cell r="K302" t="str">
            <v>174BAM0460</v>
          </cell>
          <cell r="L302">
            <v>0</v>
          </cell>
          <cell r="M302">
            <v>0</v>
          </cell>
          <cell r="O302">
            <v>0</v>
          </cell>
          <cell r="P302">
            <v>0</v>
          </cell>
        </row>
        <row r="303">
          <cell r="C303" t="str">
            <v>319BAM0070</v>
          </cell>
          <cell r="D303" t="str">
            <v>FIM TRAVESSIA IGARAPÉ ARAÇÁ</v>
          </cell>
          <cell r="E303" t="str">
            <v>ENTR AM-354</v>
          </cell>
          <cell r="F303">
            <v>53</v>
          </cell>
          <cell r="G303">
            <v>102.4</v>
          </cell>
          <cell r="H303">
            <v>49.4</v>
          </cell>
          <cell r="I303" t="str">
            <v>PAV</v>
          </cell>
          <cell r="J303">
            <v>0</v>
          </cell>
          <cell r="K303" t="str">
            <v>174BAM0450</v>
          </cell>
          <cell r="L303">
            <v>0</v>
          </cell>
          <cell r="M303">
            <v>0</v>
          </cell>
          <cell r="O303">
            <v>0</v>
          </cell>
          <cell r="P303">
            <v>0</v>
          </cell>
        </row>
        <row r="304">
          <cell r="C304" t="str">
            <v>319BAM0075</v>
          </cell>
          <cell r="D304" t="str">
            <v>ENTR AM-354</v>
          </cell>
          <cell r="E304" t="str">
            <v>INÍCIO TRAVESSIA RIO CASTANHO</v>
          </cell>
          <cell r="F304">
            <v>102.4</v>
          </cell>
          <cell r="G304">
            <v>113.2</v>
          </cell>
          <cell r="H304">
            <v>10.8</v>
          </cell>
          <cell r="I304" t="str">
            <v>PAV</v>
          </cell>
          <cell r="J304">
            <v>0</v>
          </cell>
          <cell r="K304" t="str">
            <v>174BAM0445</v>
          </cell>
          <cell r="L304">
            <v>0</v>
          </cell>
          <cell r="M304">
            <v>0</v>
          </cell>
          <cell r="O304">
            <v>0</v>
          </cell>
          <cell r="P304">
            <v>0</v>
          </cell>
        </row>
        <row r="305">
          <cell r="C305" t="str">
            <v>319BAM0080</v>
          </cell>
          <cell r="D305" t="str">
            <v>INÍCIO TRAVESSIA RIO CASTANHO</v>
          </cell>
          <cell r="E305" t="str">
            <v>FIM TRAVESSIA RIO CASTANHO</v>
          </cell>
          <cell r="F305">
            <v>113.2</v>
          </cell>
          <cell r="G305">
            <v>113.7</v>
          </cell>
          <cell r="H305">
            <v>0.5</v>
          </cell>
          <cell r="I305" t="str">
            <v>TRV</v>
          </cell>
          <cell r="J305">
            <v>0</v>
          </cell>
          <cell r="K305" t="str">
            <v>174BAM0440</v>
          </cell>
          <cell r="L305">
            <v>0</v>
          </cell>
          <cell r="M305">
            <v>0</v>
          </cell>
          <cell r="O305">
            <v>0</v>
          </cell>
          <cell r="P305">
            <v>0</v>
          </cell>
        </row>
        <row r="306">
          <cell r="C306" t="str">
            <v>319BAM0085</v>
          </cell>
          <cell r="D306" t="str">
            <v>FIM TRAVESSIA RIO CASTANHO</v>
          </cell>
          <cell r="E306" t="str">
            <v>ENTR AM-356</v>
          </cell>
          <cell r="F306">
            <v>113.7</v>
          </cell>
          <cell r="G306">
            <v>166.5</v>
          </cell>
          <cell r="H306">
            <v>52.8</v>
          </cell>
          <cell r="I306" t="str">
            <v>PAV</v>
          </cell>
          <cell r="J306">
            <v>0</v>
          </cell>
          <cell r="K306" t="str">
            <v>174BAM0435</v>
          </cell>
          <cell r="L306">
            <v>0</v>
          </cell>
          <cell r="M306">
            <v>0</v>
          </cell>
          <cell r="O306">
            <v>0</v>
          </cell>
          <cell r="P306">
            <v>0</v>
          </cell>
        </row>
        <row r="307">
          <cell r="C307" t="str">
            <v>319BAM0090</v>
          </cell>
          <cell r="D307" t="str">
            <v>ENTR AM-356</v>
          </cell>
          <cell r="E307" t="str">
            <v>RIO TUPUNÃ</v>
          </cell>
          <cell r="F307">
            <v>166.5</v>
          </cell>
          <cell r="G307">
            <v>177.8</v>
          </cell>
          <cell r="H307">
            <v>11.3</v>
          </cell>
          <cell r="I307" t="str">
            <v>PAV</v>
          </cell>
          <cell r="J307">
            <v>0</v>
          </cell>
          <cell r="K307" t="str">
            <v>174BAM0430</v>
          </cell>
          <cell r="L307">
            <v>0</v>
          </cell>
          <cell r="M307">
            <v>0</v>
          </cell>
          <cell r="O307">
            <v>0</v>
          </cell>
          <cell r="P307">
            <v>0</v>
          </cell>
        </row>
        <row r="308">
          <cell r="C308" t="str">
            <v>319BAM0100</v>
          </cell>
          <cell r="D308" t="str">
            <v>RIO TUPUNÃ</v>
          </cell>
          <cell r="E308" t="str">
            <v>IGARAPÉ ATU</v>
          </cell>
          <cell r="F308">
            <v>177.8</v>
          </cell>
          <cell r="G308">
            <v>237.1</v>
          </cell>
          <cell r="H308">
            <v>59.3</v>
          </cell>
          <cell r="I308" t="str">
            <v>EOP</v>
          </cell>
          <cell r="J308">
            <v>0</v>
          </cell>
          <cell r="K308" t="str">
            <v>174BAM0420</v>
          </cell>
          <cell r="L308">
            <v>0</v>
          </cell>
          <cell r="M308">
            <v>0</v>
          </cell>
          <cell r="O308">
            <v>0</v>
          </cell>
          <cell r="P308">
            <v>0</v>
          </cell>
        </row>
        <row r="309">
          <cell r="C309" t="str">
            <v>319BAM0105</v>
          </cell>
          <cell r="D309" t="str">
            <v>IGARAPÉ ATU</v>
          </cell>
          <cell r="E309" t="str">
            <v>ENTR AM-360</v>
          </cell>
          <cell r="F309">
            <v>237.1</v>
          </cell>
          <cell r="G309">
            <v>253.3</v>
          </cell>
          <cell r="H309">
            <v>16.2</v>
          </cell>
          <cell r="I309" t="str">
            <v>EOP</v>
          </cell>
          <cell r="J309">
            <v>0</v>
          </cell>
          <cell r="K309" t="str">
            <v>174BAM0415</v>
          </cell>
          <cell r="L309">
            <v>0</v>
          </cell>
          <cell r="M309">
            <v>0</v>
          </cell>
          <cell r="O309">
            <v>0</v>
          </cell>
          <cell r="P309">
            <v>0</v>
          </cell>
        </row>
        <row r="310">
          <cell r="C310" t="str">
            <v>319BAM0110</v>
          </cell>
          <cell r="D310" t="str">
            <v>ENTR AM-360</v>
          </cell>
          <cell r="E310" t="str">
            <v>INÍCIO TRAVESSIA RIO IGAPÓ-AÇU</v>
          </cell>
          <cell r="F310">
            <v>253.3</v>
          </cell>
          <cell r="G310">
            <v>260</v>
          </cell>
          <cell r="H310">
            <v>6.7</v>
          </cell>
          <cell r="I310" t="str">
            <v>IMP</v>
          </cell>
          <cell r="J310">
            <v>0</v>
          </cell>
          <cell r="K310" t="str">
            <v>174BAM0410</v>
          </cell>
          <cell r="L310">
            <v>0</v>
          </cell>
          <cell r="M310">
            <v>0</v>
          </cell>
          <cell r="O310">
            <v>0</v>
          </cell>
          <cell r="P310">
            <v>0</v>
          </cell>
        </row>
        <row r="311">
          <cell r="C311" t="str">
            <v>319BAM0115</v>
          </cell>
          <cell r="D311" t="str">
            <v>INÍCIO TRAVESSIA RIO IGAPÓ-AÇU</v>
          </cell>
          <cell r="E311" t="str">
            <v>FIM TRAVESSIA RIO IGAPÓ-AÇU</v>
          </cell>
          <cell r="F311">
            <v>260</v>
          </cell>
          <cell r="G311">
            <v>260.39999999999998</v>
          </cell>
          <cell r="H311">
            <v>0.4</v>
          </cell>
          <cell r="I311" t="str">
            <v>TRV</v>
          </cell>
          <cell r="J311">
            <v>0</v>
          </cell>
          <cell r="K311" t="str">
            <v>174BAM0405</v>
          </cell>
          <cell r="L311">
            <v>0</v>
          </cell>
          <cell r="M311">
            <v>0</v>
          </cell>
          <cell r="O311">
            <v>0</v>
          </cell>
          <cell r="P311">
            <v>0</v>
          </cell>
        </row>
        <row r="312">
          <cell r="C312" t="str">
            <v>319BAM0120</v>
          </cell>
          <cell r="D312" t="str">
            <v>FIM TRAVESSIA RIO IGAPÓ-AÇU</v>
          </cell>
          <cell r="E312" t="str">
            <v>IGARAPÉ JACARETINGA</v>
          </cell>
          <cell r="F312">
            <v>260.39999999999998</v>
          </cell>
          <cell r="G312">
            <v>288.89999999999998</v>
          </cell>
          <cell r="H312">
            <v>28.5</v>
          </cell>
          <cell r="I312" t="str">
            <v>IMP</v>
          </cell>
          <cell r="J312">
            <v>0</v>
          </cell>
          <cell r="K312" t="str">
            <v>174BAM0400</v>
          </cell>
          <cell r="L312">
            <v>0</v>
          </cell>
          <cell r="M312">
            <v>0</v>
          </cell>
          <cell r="O312">
            <v>0</v>
          </cell>
          <cell r="P312">
            <v>0</v>
          </cell>
        </row>
        <row r="313">
          <cell r="C313" t="str">
            <v>319BAM0125</v>
          </cell>
          <cell r="D313" t="str">
            <v>IGARAPÉ JACARETINGA</v>
          </cell>
          <cell r="E313" t="str">
            <v>ENTR BR-174(B)/AM-364</v>
          </cell>
          <cell r="F313">
            <v>288.89999999999998</v>
          </cell>
          <cell r="G313">
            <v>345.5</v>
          </cell>
          <cell r="H313">
            <v>56.6</v>
          </cell>
          <cell r="I313" t="str">
            <v>IMP</v>
          </cell>
          <cell r="J313">
            <v>0</v>
          </cell>
          <cell r="K313" t="str">
            <v>174BAM0390</v>
          </cell>
          <cell r="L313">
            <v>0</v>
          </cell>
          <cell r="M313">
            <v>0</v>
          </cell>
          <cell r="O313">
            <v>0</v>
          </cell>
          <cell r="P313">
            <v>0</v>
          </cell>
        </row>
        <row r="314">
          <cell r="C314" t="str">
            <v>319BAM0130</v>
          </cell>
          <cell r="D314" t="str">
            <v>ENTR BR-174(B)/AM-364</v>
          </cell>
          <cell r="E314" t="str">
            <v>IGARAPÉ NOVO</v>
          </cell>
          <cell r="F314">
            <v>345.5</v>
          </cell>
          <cell r="G314">
            <v>366.5</v>
          </cell>
          <cell r="H314">
            <v>21</v>
          </cell>
          <cell r="I314" t="str">
            <v>IMP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  <cell r="P314">
            <v>0</v>
          </cell>
        </row>
        <row r="315">
          <cell r="C315" t="str">
            <v>319BAM0135</v>
          </cell>
          <cell r="D315" t="str">
            <v>IGARAPÉ NOVO</v>
          </cell>
          <cell r="E315" t="str">
            <v>IGARAPÉ JUTAÍ</v>
          </cell>
          <cell r="F315">
            <v>366.5</v>
          </cell>
          <cell r="G315">
            <v>385.5</v>
          </cell>
          <cell r="H315">
            <v>19</v>
          </cell>
          <cell r="I315" t="str">
            <v>IMP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  <cell r="P315">
            <v>0</v>
          </cell>
        </row>
        <row r="316">
          <cell r="C316" t="str">
            <v>319BAM0140</v>
          </cell>
          <cell r="D316" t="str">
            <v>IGARAPÉ JUTAÍ</v>
          </cell>
          <cell r="E316" t="str">
            <v>IGARAPÉ CAETANO</v>
          </cell>
          <cell r="F316">
            <v>385.5</v>
          </cell>
          <cell r="G316">
            <v>432.4</v>
          </cell>
          <cell r="H316">
            <v>46.9</v>
          </cell>
          <cell r="I316" t="str">
            <v>IMP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  <cell r="P316">
            <v>0</v>
          </cell>
        </row>
        <row r="317">
          <cell r="C317" t="str">
            <v>319BAM0145</v>
          </cell>
          <cell r="D317" t="str">
            <v>IGARAPÉ CAETANO</v>
          </cell>
          <cell r="E317" t="str">
            <v>IGARAPÉ VELOSO</v>
          </cell>
          <cell r="F317">
            <v>432.4</v>
          </cell>
          <cell r="G317">
            <v>434.2</v>
          </cell>
          <cell r="H317">
            <v>1.8</v>
          </cell>
          <cell r="I317" t="str">
            <v>IMP</v>
          </cell>
          <cell r="J317">
            <v>0</v>
          </cell>
          <cell r="L317">
            <v>0</v>
          </cell>
          <cell r="M317">
            <v>0</v>
          </cell>
          <cell r="O317">
            <v>0</v>
          </cell>
          <cell r="P317">
            <v>0</v>
          </cell>
        </row>
        <row r="318">
          <cell r="C318" t="str">
            <v>319BAM0150</v>
          </cell>
          <cell r="D318" t="str">
            <v>IGARAPÉ VELOSO</v>
          </cell>
          <cell r="E318" t="str">
            <v>ENTR AM-366</v>
          </cell>
          <cell r="F318">
            <v>434.2</v>
          </cell>
          <cell r="G318">
            <v>468.9</v>
          </cell>
          <cell r="H318">
            <v>34.700000000000003</v>
          </cell>
          <cell r="I318" t="str">
            <v>IMP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  <cell r="P318">
            <v>0</v>
          </cell>
        </row>
        <row r="319">
          <cell r="C319" t="str">
            <v>319BAM0155</v>
          </cell>
          <cell r="D319" t="str">
            <v>ENTR AM-366</v>
          </cell>
          <cell r="E319" t="str">
            <v>IGARAPÉ PIQUIÁ</v>
          </cell>
          <cell r="F319">
            <v>468.9</v>
          </cell>
          <cell r="G319">
            <v>513.1</v>
          </cell>
          <cell r="H319">
            <v>44.2</v>
          </cell>
          <cell r="I319" t="str">
            <v>IMP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  <cell r="P319">
            <v>0</v>
          </cell>
        </row>
        <row r="320">
          <cell r="C320" t="str">
            <v>319BAM0160</v>
          </cell>
          <cell r="D320" t="str">
            <v>IGARAPÉ PIQUIÁ</v>
          </cell>
          <cell r="E320" t="str">
            <v>IGARAPÉ PURUZINHO</v>
          </cell>
          <cell r="F320">
            <v>513.1</v>
          </cell>
          <cell r="G320">
            <v>522</v>
          </cell>
          <cell r="H320">
            <v>8.9</v>
          </cell>
          <cell r="I320" t="str">
            <v>IMP</v>
          </cell>
          <cell r="J320">
            <v>0</v>
          </cell>
          <cell r="L320">
            <v>0</v>
          </cell>
          <cell r="M320">
            <v>0</v>
          </cell>
          <cell r="O320">
            <v>0</v>
          </cell>
          <cell r="P320">
            <v>0</v>
          </cell>
        </row>
        <row r="321">
          <cell r="C321" t="str">
            <v>319BAM0165</v>
          </cell>
          <cell r="D321" t="str">
            <v>IGARAPÉ PURUZINHO</v>
          </cell>
          <cell r="E321" t="str">
            <v>IGARAPÉ ACARÁ</v>
          </cell>
          <cell r="F321">
            <v>522</v>
          </cell>
          <cell r="G321">
            <v>553.5</v>
          </cell>
          <cell r="H321">
            <v>31.5</v>
          </cell>
          <cell r="I321" t="str">
            <v>IMP</v>
          </cell>
          <cell r="J321">
            <v>0</v>
          </cell>
          <cell r="L321">
            <v>0</v>
          </cell>
          <cell r="M321">
            <v>0</v>
          </cell>
          <cell r="O321">
            <v>0</v>
          </cell>
          <cell r="P321">
            <v>0</v>
          </cell>
        </row>
        <row r="322">
          <cell r="C322" t="str">
            <v>319BAM0170</v>
          </cell>
          <cell r="D322" t="str">
            <v>IGARAPÉ ACARÁ</v>
          </cell>
          <cell r="E322" t="str">
            <v>IGARAPÉ NAZARÉ</v>
          </cell>
          <cell r="F322">
            <v>553.5</v>
          </cell>
          <cell r="G322">
            <v>571.1</v>
          </cell>
          <cell r="H322">
            <v>17.600000000000001</v>
          </cell>
          <cell r="I322" t="str">
            <v>IMP</v>
          </cell>
          <cell r="J322">
            <v>0</v>
          </cell>
          <cell r="L322">
            <v>0</v>
          </cell>
          <cell r="M322">
            <v>0</v>
          </cell>
          <cell r="O322">
            <v>0</v>
          </cell>
          <cell r="P322">
            <v>0</v>
          </cell>
        </row>
        <row r="323">
          <cell r="C323" t="str">
            <v>319BAM0175</v>
          </cell>
          <cell r="D323" t="str">
            <v>IGARAPÉ NAZARÉ</v>
          </cell>
          <cell r="E323" t="str">
            <v>IGARAPÉ SANTO ANTÔNIO</v>
          </cell>
          <cell r="F323">
            <v>571.1</v>
          </cell>
          <cell r="G323">
            <v>575</v>
          </cell>
          <cell r="H323">
            <v>3.9</v>
          </cell>
          <cell r="I323" t="str">
            <v>IMP</v>
          </cell>
          <cell r="J323">
            <v>0</v>
          </cell>
          <cell r="L323">
            <v>0</v>
          </cell>
          <cell r="M323">
            <v>0</v>
          </cell>
          <cell r="O323">
            <v>0</v>
          </cell>
          <cell r="P323">
            <v>0</v>
          </cell>
        </row>
        <row r="324">
          <cell r="C324" t="str">
            <v>319BAM0180</v>
          </cell>
          <cell r="D324" t="str">
            <v>IGARAPÉ SANTO ANTÔNIO</v>
          </cell>
          <cell r="E324" t="str">
            <v>IGARAPÉ REALIDADE</v>
          </cell>
          <cell r="F324">
            <v>575</v>
          </cell>
          <cell r="G324">
            <v>589.4</v>
          </cell>
          <cell r="H324">
            <v>14.4</v>
          </cell>
          <cell r="I324" t="str">
            <v>IMP</v>
          </cell>
          <cell r="J324">
            <v>0</v>
          </cell>
          <cell r="L324">
            <v>0</v>
          </cell>
          <cell r="M324">
            <v>0</v>
          </cell>
          <cell r="O324">
            <v>0</v>
          </cell>
          <cell r="P324">
            <v>0</v>
          </cell>
        </row>
        <row r="325">
          <cell r="C325" t="str">
            <v>319BAM0185</v>
          </cell>
          <cell r="D325" t="str">
            <v>IGARAPÉ REALIDADE</v>
          </cell>
          <cell r="E325" t="str">
            <v>IGARAPÉ FORTALEZA</v>
          </cell>
          <cell r="F325">
            <v>589.4</v>
          </cell>
          <cell r="G325">
            <v>600.29999999999995</v>
          </cell>
          <cell r="H325">
            <v>10.9</v>
          </cell>
          <cell r="I325" t="str">
            <v>IMP</v>
          </cell>
          <cell r="J325">
            <v>0</v>
          </cell>
          <cell r="L325">
            <v>0</v>
          </cell>
          <cell r="M325">
            <v>0</v>
          </cell>
          <cell r="O325">
            <v>0</v>
          </cell>
          <cell r="P325">
            <v>0</v>
          </cell>
        </row>
        <row r="326">
          <cell r="C326" t="str">
            <v>319BAM0190</v>
          </cell>
          <cell r="D326" t="str">
            <v>IGARAPÉ FORTALEZA</v>
          </cell>
          <cell r="E326" t="str">
            <v>ENTR BR-230(A)</v>
          </cell>
          <cell r="F326">
            <v>600.29999999999995</v>
          </cell>
          <cell r="G326">
            <v>655.7</v>
          </cell>
          <cell r="H326">
            <v>55.4</v>
          </cell>
          <cell r="I326" t="str">
            <v>IMP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  <cell r="P326">
            <v>0</v>
          </cell>
        </row>
        <row r="327">
          <cell r="C327" t="str">
            <v>319BAM0195</v>
          </cell>
          <cell r="D327" t="str">
            <v>ENTR BR-230(A)</v>
          </cell>
          <cell r="E327" t="str">
            <v>IGARAPÉ DO RETIRO</v>
          </cell>
          <cell r="F327">
            <v>655.7</v>
          </cell>
          <cell r="G327">
            <v>666.8</v>
          </cell>
          <cell r="H327">
            <v>11.1</v>
          </cell>
          <cell r="I327" t="str">
            <v>IMP</v>
          </cell>
          <cell r="J327">
            <v>0</v>
          </cell>
          <cell r="K327" t="str">
            <v>230BAM2010</v>
          </cell>
          <cell r="L327">
            <v>0</v>
          </cell>
          <cell r="M327">
            <v>0</v>
          </cell>
          <cell r="O327">
            <v>0</v>
          </cell>
          <cell r="P327">
            <v>0</v>
          </cell>
        </row>
        <row r="328">
          <cell r="C328" t="str">
            <v>319BAM0200</v>
          </cell>
          <cell r="D328" t="str">
            <v>IGARAPÉ DO RETIRO</v>
          </cell>
          <cell r="E328" t="str">
            <v>IGARAPÉ BOM FUTURO</v>
          </cell>
          <cell r="F328">
            <v>666.8</v>
          </cell>
          <cell r="G328">
            <v>674.1</v>
          </cell>
          <cell r="H328">
            <v>7.3</v>
          </cell>
          <cell r="I328" t="str">
            <v>IMP</v>
          </cell>
          <cell r="J328">
            <v>0</v>
          </cell>
          <cell r="K328" t="str">
            <v>230BAM2005</v>
          </cell>
          <cell r="L328">
            <v>0</v>
          </cell>
          <cell r="M328">
            <v>0</v>
          </cell>
          <cell r="O328">
            <v>0</v>
          </cell>
          <cell r="P328">
            <v>0</v>
          </cell>
        </row>
        <row r="329">
          <cell r="C329" t="str">
            <v>319BAM0205</v>
          </cell>
          <cell r="D329" t="str">
            <v>IGARAPÉ BOM FUTURO</v>
          </cell>
          <cell r="E329" t="str">
            <v>ENTR BR-230(B) (P/HUMAITÁ)</v>
          </cell>
          <cell r="F329">
            <v>674.1</v>
          </cell>
          <cell r="G329">
            <v>678.6</v>
          </cell>
          <cell r="H329">
            <v>4.5</v>
          </cell>
          <cell r="I329" t="str">
            <v>IMP</v>
          </cell>
          <cell r="J329">
            <v>0</v>
          </cell>
          <cell r="K329" t="str">
            <v>230BAM2000</v>
          </cell>
          <cell r="L329">
            <v>0</v>
          </cell>
          <cell r="M329">
            <v>0</v>
          </cell>
          <cell r="O329">
            <v>0</v>
          </cell>
          <cell r="P329">
            <v>0</v>
          </cell>
        </row>
        <row r="330">
          <cell r="C330" t="str">
            <v>319BAM0210</v>
          </cell>
          <cell r="D330" t="str">
            <v>ENTR BR-230(B) (P/HUMAITÁ)</v>
          </cell>
          <cell r="E330" t="str">
            <v>IGARAPÉ BELÉM</v>
          </cell>
          <cell r="F330">
            <v>678.6</v>
          </cell>
          <cell r="G330">
            <v>706</v>
          </cell>
          <cell r="H330">
            <v>27.4</v>
          </cell>
          <cell r="I330" t="str">
            <v>EOP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  <cell r="P330">
            <v>0</v>
          </cell>
        </row>
        <row r="331">
          <cell r="C331" t="str">
            <v>319BAM0215</v>
          </cell>
          <cell r="D331" t="str">
            <v>IGARAPÉ BELÉM</v>
          </cell>
          <cell r="E331" t="str">
            <v>IGARAPÉ SÃO JOÃO</v>
          </cell>
          <cell r="F331">
            <v>706</v>
          </cell>
          <cell r="G331">
            <v>734.9</v>
          </cell>
          <cell r="H331">
            <v>28.9</v>
          </cell>
          <cell r="I331" t="str">
            <v>EOP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  <cell r="P331">
            <v>0</v>
          </cell>
        </row>
        <row r="332">
          <cell r="C332" t="str">
            <v>319BAM0220</v>
          </cell>
          <cell r="D332" t="str">
            <v>IGARAPÉ SÃO JOÃO</v>
          </cell>
          <cell r="E332" t="str">
            <v>IGARAPÉ DO ÍNDIO</v>
          </cell>
          <cell r="F332">
            <v>734.9</v>
          </cell>
          <cell r="G332">
            <v>770.4</v>
          </cell>
          <cell r="H332">
            <v>35.5</v>
          </cell>
          <cell r="I332" t="str">
            <v>EOP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  <cell r="P332">
            <v>0</v>
          </cell>
        </row>
        <row r="333">
          <cell r="C333" t="str">
            <v>319BAM0230</v>
          </cell>
          <cell r="D333" t="str">
            <v>IGARAPÉ DO ÍNDIO</v>
          </cell>
          <cell r="E333" t="str">
            <v>IGARAPÉ SÃO BERNARDO</v>
          </cell>
          <cell r="F333">
            <v>770.4</v>
          </cell>
          <cell r="G333">
            <v>789</v>
          </cell>
          <cell r="H333">
            <v>18.600000000000001</v>
          </cell>
          <cell r="I333" t="str">
            <v>EOP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  <cell r="P333">
            <v>0</v>
          </cell>
        </row>
        <row r="334">
          <cell r="C334" t="str">
            <v>319BAM0240</v>
          </cell>
          <cell r="D334" t="str">
            <v>IGARAPÉ SÃO BERNARDO</v>
          </cell>
          <cell r="E334" t="str">
            <v>IGARAPÉ IÇÚA</v>
          </cell>
          <cell r="F334">
            <v>789</v>
          </cell>
          <cell r="G334">
            <v>805</v>
          </cell>
          <cell r="H334">
            <v>16</v>
          </cell>
          <cell r="I334" t="str">
            <v>EOP</v>
          </cell>
          <cell r="J334">
            <v>0</v>
          </cell>
          <cell r="L334">
            <v>0</v>
          </cell>
          <cell r="M334">
            <v>0</v>
          </cell>
          <cell r="O334">
            <v>0</v>
          </cell>
          <cell r="P334">
            <v>0</v>
          </cell>
        </row>
        <row r="335">
          <cell r="C335" t="str">
            <v>319BAM0250</v>
          </cell>
          <cell r="D335" t="str">
            <v>IGARAPÉ IÇÚA</v>
          </cell>
          <cell r="E335" t="str">
            <v>IGARAPÉ CASTANHALZINHO</v>
          </cell>
          <cell r="F335">
            <v>805</v>
          </cell>
          <cell r="G335">
            <v>807.4</v>
          </cell>
          <cell r="H335">
            <v>2.4</v>
          </cell>
          <cell r="I335" t="str">
            <v>EOP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  <cell r="P335">
            <v>0</v>
          </cell>
        </row>
        <row r="336">
          <cell r="C336" t="str">
            <v>319BAM0260</v>
          </cell>
          <cell r="D336" t="str">
            <v>IGARAPÉ CASTANHALZINHO</v>
          </cell>
          <cell r="E336" t="str">
            <v>IGARAPÉ PRETO</v>
          </cell>
          <cell r="F336">
            <v>807.4</v>
          </cell>
          <cell r="G336">
            <v>810.4</v>
          </cell>
          <cell r="H336">
            <v>3</v>
          </cell>
          <cell r="I336" t="str">
            <v>EOP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  <cell r="P336">
            <v>0</v>
          </cell>
        </row>
        <row r="337">
          <cell r="C337" t="str">
            <v>319BAM0270</v>
          </cell>
          <cell r="D337" t="str">
            <v>IGARAPÉ PRETO</v>
          </cell>
          <cell r="E337" t="str">
            <v>IGARAPÉ GALO</v>
          </cell>
          <cell r="F337">
            <v>810.4</v>
          </cell>
          <cell r="G337">
            <v>834.9</v>
          </cell>
          <cell r="H337">
            <v>24.5</v>
          </cell>
          <cell r="I337" t="str">
            <v>EOP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  <cell r="P337">
            <v>0</v>
          </cell>
        </row>
        <row r="338">
          <cell r="C338" t="str">
            <v>319BAM0280</v>
          </cell>
          <cell r="D338" t="str">
            <v>IGARAPÉ GALO</v>
          </cell>
          <cell r="E338" t="str">
            <v>IGARAPÉ BEM-TE-VI</v>
          </cell>
          <cell r="F338">
            <v>834.9</v>
          </cell>
          <cell r="G338">
            <v>848.9</v>
          </cell>
          <cell r="H338">
            <v>14</v>
          </cell>
          <cell r="I338" t="str">
            <v>EOP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  <cell r="P338">
            <v>0</v>
          </cell>
        </row>
        <row r="339">
          <cell r="C339" t="str">
            <v>319BAM0290</v>
          </cell>
          <cell r="D339" t="str">
            <v>IGARAPÉ BEM-TE-VI</v>
          </cell>
          <cell r="E339" t="str">
            <v>DIV AM/RO</v>
          </cell>
          <cell r="F339">
            <v>848.9</v>
          </cell>
          <cell r="G339">
            <v>859.5</v>
          </cell>
          <cell r="H339">
            <v>10.6</v>
          </cell>
          <cell r="I339" t="str">
            <v>EOP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  <cell r="P339">
            <v>0</v>
          </cell>
        </row>
        <row r="340">
          <cell r="J340">
            <v>0</v>
          </cell>
        </row>
        <row r="341">
          <cell r="C341" t="str">
            <v>411BAM0010</v>
          </cell>
          <cell r="D341" t="str">
            <v>ENTR BR-307</v>
          </cell>
          <cell r="E341" t="str">
            <v>FRONT BRASIL/PERU (ELVIRA)</v>
          </cell>
          <cell r="F341">
            <v>0</v>
          </cell>
          <cell r="G341">
            <v>85</v>
          </cell>
          <cell r="H341">
            <v>85</v>
          </cell>
          <cell r="I341" t="str">
            <v>PLA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  <cell r="P341">
            <v>0</v>
          </cell>
        </row>
        <row r="342">
          <cell r="J342">
            <v>0</v>
          </cell>
        </row>
        <row r="343">
          <cell r="C343" t="str">
            <v>413BAM0010</v>
          </cell>
          <cell r="D343" t="str">
            <v>ENTR BR-307</v>
          </cell>
          <cell r="E343" t="str">
            <v>FRONT BRASIL/PERU (CAXIAS)</v>
          </cell>
          <cell r="F343">
            <v>0</v>
          </cell>
          <cell r="G343">
            <v>40</v>
          </cell>
          <cell r="H343">
            <v>40</v>
          </cell>
          <cell r="I343" t="str">
            <v>PLA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  <cell r="P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C346" t="str">
            <v>174BRR0670</v>
          </cell>
          <cell r="D346" t="str">
            <v>DIV AM/RR (RIO ALALAÚ)</v>
          </cell>
          <cell r="E346" t="str">
            <v>IGARAPÉ MAJOR BALBINO</v>
          </cell>
          <cell r="F346">
            <v>0</v>
          </cell>
          <cell r="G346">
            <v>30.5</v>
          </cell>
          <cell r="H346">
            <v>30.5</v>
          </cell>
          <cell r="I346" t="str">
            <v>PAV</v>
          </cell>
          <cell r="J346" t="str">
            <v>*</v>
          </cell>
          <cell r="L346">
            <v>0</v>
          </cell>
          <cell r="M346">
            <v>0</v>
          </cell>
          <cell r="O346">
            <v>0</v>
          </cell>
          <cell r="P346">
            <v>0</v>
          </cell>
        </row>
        <row r="347">
          <cell r="C347" t="str">
            <v>174BRR0675</v>
          </cell>
          <cell r="D347" t="str">
            <v>IGARAPÉ MAJOR BALBINO</v>
          </cell>
          <cell r="E347" t="str">
            <v>IGARAPÉ ANDRÉ</v>
          </cell>
          <cell r="F347">
            <v>30.5</v>
          </cell>
          <cell r="G347">
            <v>42</v>
          </cell>
          <cell r="H347">
            <v>11.5</v>
          </cell>
          <cell r="I347" t="str">
            <v>PAV</v>
          </cell>
          <cell r="J347" t="str">
            <v>*</v>
          </cell>
          <cell r="L347">
            <v>0</v>
          </cell>
          <cell r="M347">
            <v>0</v>
          </cell>
          <cell r="O347">
            <v>0</v>
          </cell>
          <cell r="P347">
            <v>0</v>
          </cell>
        </row>
        <row r="348">
          <cell r="C348" t="str">
            <v>174BRR0685</v>
          </cell>
          <cell r="D348" t="str">
            <v>IGARAPÉ ANDRÉ</v>
          </cell>
          <cell r="E348" t="str">
            <v>IGARAPÉ CAPITÃO TAVARES</v>
          </cell>
          <cell r="F348">
            <v>42</v>
          </cell>
          <cell r="G348">
            <v>66.400000000000006</v>
          </cell>
          <cell r="H348">
            <v>24.4</v>
          </cell>
          <cell r="I348" t="str">
            <v>PAV</v>
          </cell>
          <cell r="J348" t="str">
            <v>*</v>
          </cell>
          <cell r="L348">
            <v>0</v>
          </cell>
          <cell r="M348">
            <v>0</v>
          </cell>
          <cell r="O348">
            <v>0</v>
          </cell>
          <cell r="P348">
            <v>0</v>
          </cell>
        </row>
        <row r="349">
          <cell r="C349" t="str">
            <v>174BRR0690</v>
          </cell>
          <cell r="D349" t="str">
            <v>IGARAPÉ CAPITÃO TAVARES</v>
          </cell>
          <cell r="E349" t="str">
            <v>IGARAPÉ JUNDIÁ</v>
          </cell>
          <cell r="F349">
            <v>66.400000000000006</v>
          </cell>
          <cell r="G349">
            <v>72.7</v>
          </cell>
          <cell r="H349">
            <v>6.3</v>
          </cell>
          <cell r="I349" t="str">
            <v>PAV</v>
          </cell>
          <cell r="J349" t="str">
            <v>*</v>
          </cell>
          <cell r="L349">
            <v>0</v>
          </cell>
          <cell r="M349">
            <v>0</v>
          </cell>
          <cell r="O349">
            <v>0</v>
          </cell>
          <cell r="P349">
            <v>0</v>
          </cell>
        </row>
        <row r="350">
          <cell r="C350" t="str">
            <v>174BRR0695</v>
          </cell>
          <cell r="D350" t="str">
            <v>IGARAPÉ JUNDIÁ</v>
          </cell>
          <cell r="E350" t="str">
            <v>RIO BRANQUINHO</v>
          </cell>
          <cell r="F350">
            <v>72.7</v>
          </cell>
          <cell r="G350">
            <v>88.5</v>
          </cell>
          <cell r="H350">
            <v>15.8</v>
          </cell>
          <cell r="I350" t="str">
            <v>PAV</v>
          </cell>
          <cell r="J350" t="str">
            <v>*</v>
          </cell>
          <cell r="L350">
            <v>0</v>
          </cell>
          <cell r="M350">
            <v>0</v>
          </cell>
          <cell r="O350">
            <v>0</v>
          </cell>
          <cell r="P350">
            <v>0</v>
          </cell>
        </row>
        <row r="351">
          <cell r="C351" t="str">
            <v>174BRR0700</v>
          </cell>
          <cell r="D351" t="str">
            <v>RIO BRANQUINHO</v>
          </cell>
          <cell r="E351" t="str">
            <v>IGARAPÉ ARRUDA</v>
          </cell>
          <cell r="F351">
            <v>88.5</v>
          </cell>
          <cell r="G351">
            <v>102.4</v>
          </cell>
          <cell r="H351">
            <v>13.9</v>
          </cell>
          <cell r="I351" t="str">
            <v>PAV</v>
          </cell>
          <cell r="J351" t="str">
            <v>*</v>
          </cell>
          <cell r="L351">
            <v>0</v>
          </cell>
          <cell r="M351">
            <v>0</v>
          </cell>
          <cell r="O351">
            <v>0</v>
          </cell>
          <cell r="P351">
            <v>0</v>
          </cell>
        </row>
        <row r="352">
          <cell r="C352" t="str">
            <v>174BRR0705</v>
          </cell>
          <cell r="D352" t="str">
            <v>IGARAPÉ ARRUDA</v>
          </cell>
          <cell r="E352" t="str">
            <v>IGARAPÉ JUNQUEIRA</v>
          </cell>
          <cell r="F352">
            <v>102.4</v>
          </cell>
          <cell r="G352">
            <v>108.6</v>
          </cell>
          <cell r="H352">
            <v>6.2</v>
          </cell>
          <cell r="I352" t="str">
            <v>PAV</v>
          </cell>
          <cell r="J352" t="str">
            <v>*</v>
          </cell>
          <cell r="L352">
            <v>0</v>
          </cell>
          <cell r="M352">
            <v>0</v>
          </cell>
          <cell r="O352">
            <v>0</v>
          </cell>
          <cell r="P352">
            <v>0</v>
          </cell>
        </row>
        <row r="353">
          <cell r="C353" t="str">
            <v>174BRR0710</v>
          </cell>
          <cell r="D353" t="str">
            <v>IGARAPÉ JUNQUEIRA</v>
          </cell>
          <cell r="E353" t="str">
            <v>VILA DO EQUADOR</v>
          </cell>
          <cell r="F353">
            <v>108.6</v>
          </cell>
          <cell r="G353">
            <v>118.5</v>
          </cell>
          <cell r="H353">
            <v>9.9</v>
          </cell>
          <cell r="I353" t="str">
            <v>PAV</v>
          </cell>
          <cell r="J353" t="str">
            <v>*</v>
          </cell>
          <cell r="L353">
            <v>0</v>
          </cell>
          <cell r="M353">
            <v>0</v>
          </cell>
          <cell r="O353">
            <v>0</v>
          </cell>
          <cell r="P353">
            <v>0</v>
          </cell>
        </row>
        <row r="354">
          <cell r="C354" t="str">
            <v>174BRR0715</v>
          </cell>
          <cell r="D354" t="str">
            <v>VILA DO EQUADOR</v>
          </cell>
          <cell r="E354" t="str">
            <v>IGARAPÉ DOS PEIXES</v>
          </cell>
          <cell r="F354">
            <v>118.5</v>
          </cell>
          <cell r="G354">
            <v>137.30000000000001</v>
          </cell>
          <cell r="H354">
            <v>18.8</v>
          </cell>
          <cell r="I354" t="str">
            <v>PAV</v>
          </cell>
          <cell r="J354" t="str">
            <v>*</v>
          </cell>
          <cell r="L354">
            <v>0</v>
          </cell>
          <cell r="M354">
            <v>0</v>
          </cell>
          <cell r="O354">
            <v>0</v>
          </cell>
          <cell r="P354">
            <v>0</v>
          </cell>
        </row>
        <row r="355">
          <cell r="C355" t="str">
            <v>174BRR0720</v>
          </cell>
          <cell r="D355" t="str">
            <v>IGARAPÉ DOS PEIXES</v>
          </cell>
          <cell r="E355" t="str">
            <v>RIO TRAIRÍ</v>
          </cell>
          <cell r="F355">
            <v>137.30000000000001</v>
          </cell>
          <cell r="G355">
            <v>143.19999999999999</v>
          </cell>
          <cell r="H355">
            <v>5.9</v>
          </cell>
          <cell r="I355" t="str">
            <v>PAV</v>
          </cell>
          <cell r="J355" t="str">
            <v>*</v>
          </cell>
          <cell r="L355">
            <v>0</v>
          </cell>
          <cell r="M355">
            <v>0</v>
          </cell>
          <cell r="O355">
            <v>0</v>
          </cell>
          <cell r="P355">
            <v>0</v>
          </cell>
        </row>
        <row r="356">
          <cell r="C356" t="str">
            <v>174BRR0725</v>
          </cell>
          <cell r="D356" t="str">
            <v>RIO TRAIRÍ</v>
          </cell>
          <cell r="E356" t="str">
            <v>IGARAPÉ EVARISTO</v>
          </cell>
          <cell r="F356">
            <v>143.19999999999999</v>
          </cell>
          <cell r="G356">
            <v>151.1</v>
          </cell>
          <cell r="H356">
            <v>7.9</v>
          </cell>
          <cell r="I356" t="str">
            <v>PAV</v>
          </cell>
          <cell r="J356" t="str">
            <v>*</v>
          </cell>
          <cell r="L356">
            <v>0</v>
          </cell>
          <cell r="M356">
            <v>0</v>
          </cell>
          <cell r="O356">
            <v>0</v>
          </cell>
          <cell r="P356">
            <v>0</v>
          </cell>
        </row>
        <row r="357">
          <cell r="C357" t="str">
            <v>174BRR0730</v>
          </cell>
          <cell r="D357" t="str">
            <v>IGARAPÉ EVARISTO</v>
          </cell>
          <cell r="E357" t="str">
            <v>RIO JAUAPERÍ</v>
          </cell>
          <cell r="F357">
            <v>151.1</v>
          </cell>
          <cell r="G357">
            <v>163.4</v>
          </cell>
          <cell r="H357">
            <v>12.3</v>
          </cell>
          <cell r="I357" t="str">
            <v>PAV</v>
          </cell>
          <cell r="J357" t="str">
            <v>*</v>
          </cell>
          <cell r="L357">
            <v>0</v>
          </cell>
          <cell r="M357">
            <v>0</v>
          </cell>
          <cell r="O357">
            <v>0</v>
          </cell>
          <cell r="P357">
            <v>0</v>
          </cell>
        </row>
        <row r="358">
          <cell r="C358" t="str">
            <v>174BRR0735</v>
          </cell>
          <cell r="D358" t="str">
            <v>RIO JAUAPERÍ</v>
          </cell>
          <cell r="E358" t="str">
            <v>VILA NOVA COLINA</v>
          </cell>
          <cell r="F358">
            <v>163.4</v>
          </cell>
          <cell r="G358">
            <v>173.4</v>
          </cell>
          <cell r="H358">
            <v>10</v>
          </cell>
          <cell r="I358" t="str">
            <v>PAV</v>
          </cell>
          <cell r="J358" t="str">
            <v>*</v>
          </cell>
          <cell r="L358">
            <v>0</v>
          </cell>
          <cell r="M358">
            <v>0</v>
          </cell>
          <cell r="O358">
            <v>0</v>
          </cell>
          <cell r="P358">
            <v>0</v>
          </cell>
        </row>
        <row r="359">
          <cell r="C359" t="str">
            <v>174BRR0740</v>
          </cell>
          <cell r="D359" t="str">
            <v>VILA NOVA COLINA</v>
          </cell>
          <cell r="E359" t="str">
            <v>IGARAPÉ SEABRA</v>
          </cell>
          <cell r="F359">
            <v>173.4</v>
          </cell>
          <cell r="G359">
            <v>182.4</v>
          </cell>
          <cell r="H359">
            <v>9</v>
          </cell>
          <cell r="I359" t="str">
            <v>PAV</v>
          </cell>
          <cell r="J359" t="str">
            <v>*</v>
          </cell>
          <cell r="L359">
            <v>0</v>
          </cell>
          <cell r="M359">
            <v>0</v>
          </cell>
          <cell r="O359">
            <v>0</v>
          </cell>
          <cell r="P359">
            <v>0</v>
          </cell>
        </row>
        <row r="360">
          <cell r="C360" t="str">
            <v>174BRR0745</v>
          </cell>
          <cell r="D360" t="str">
            <v>IGARAPÉ SEABRA</v>
          </cell>
          <cell r="E360" t="str">
            <v>IGARAPÉ SÁ NETO</v>
          </cell>
          <cell r="F360">
            <v>182.4</v>
          </cell>
          <cell r="G360">
            <v>194</v>
          </cell>
          <cell r="H360">
            <v>11.6</v>
          </cell>
          <cell r="I360" t="str">
            <v>PAV</v>
          </cell>
          <cell r="J360" t="str">
            <v>*</v>
          </cell>
          <cell r="L360">
            <v>0</v>
          </cell>
          <cell r="M360">
            <v>0</v>
          </cell>
          <cell r="O360">
            <v>0</v>
          </cell>
          <cell r="P360">
            <v>0</v>
          </cell>
        </row>
        <row r="361">
          <cell r="C361" t="str">
            <v>174BRR0750</v>
          </cell>
          <cell r="D361" t="str">
            <v>IGARAPÉ SÁ NETO</v>
          </cell>
          <cell r="E361" t="str">
            <v>IGARAPÉ YAMANAKA</v>
          </cell>
          <cell r="F361">
            <v>194</v>
          </cell>
          <cell r="G361">
            <v>207.9</v>
          </cell>
          <cell r="H361">
            <v>13.9</v>
          </cell>
          <cell r="I361" t="str">
            <v>PAV</v>
          </cell>
          <cell r="J361" t="str">
            <v>*</v>
          </cell>
          <cell r="L361">
            <v>0</v>
          </cell>
          <cell r="M361">
            <v>0</v>
          </cell>
          <cell r="O361">
            <v>0</v>
          </cell>
          <cell r="P361">
            <v>0</v>
          </cell>
        </row>
        <row r="362">
          <cell r="C362" t="str">
            <v>174BRR0755</v>
          </cell>
          <cell r="D362" t="str">
            <v>IGARAPÉ YAMANAKA</v>
          </cell>
          <cell r="E362" t="str">
            <v>IGARAPÉ MARTINS PEREIRA</v>
          </cell>
          <cell r="F362">
            <v>207.9</v>
          </cell>
          <cell r="G362">
            <v>224.7</v>
          </cell>
          <cell r="H362">
            <v>16.8</v>
          </cell>
          <cell r="I362" t="str">
            <v>PAV</v>
          </cell>
          <cell r="J362" t="str">
            <v>*</v>
          </cell>
          <cell r="L362">
            <v>0</v>
          </cell>
          <cell r="M362">
            <v>0</v>
          </cell>
          <cell r="O362">
            <v>0</v>
          </cell>
          <cell r="P362">
            <v>0</v>
          </cell>
        </row>
        <row r="363">
          <cell r="C363" t="str">
            <v>174BRR0765</v>
          </cell>
          <cell r="D363" t="str">
            <v>IGARAPÉ MARTINS PEREIRA</v>
          </cell>
          <cell r="E363" t="str">
            <v>ENTR BR-210(A)/RR-170 (NOVO PARAÍSO)</v>
          </cell>
          <cell r="F363">
            <v>224.7</v>
          </cell>
          <cell r="G363">
            <v>245.2</v>
          </cell>
          <cell r="H363">
            <v>20.5</v>
          </cell>
          <cell r="I363" t="str">
            <v>PAV</v>
          </cell>
          <cell r="J363" t="str">
            <v>*</v>
          </cell>
          <cell r="L363">
            <v>0</v>
          </cell>
          <cell r="M363">
            <v>0</v>
          </cell>
          <cell r="O363">
            <v>0</v>
          </cell>
          <cell r="P363">
            <v>0</v>
          </cell>
        </row>
        <row r="364">
          <cell r="C364" t="str">
            <v>174BRR0770</v>
          </cell>
          <cell r="D364" t="str">
            <v>ENTR BR-210(A)/RR-170 (NOVO PARAÍSO)</v>
          </cell>
          <cell r="E364" t="str">
            <v>RIO DIAS</v>
          </cell>
          <cell r="F364">
            <v>245.2</v>
          </cell>
          <cell r="G364">
            <v>260.8</v>
          </cell>
          <cell r="H364">
            <v>15.6</v>
          </cell>
          <cell r="I364" t="str">
            <v>PAV</v>
          </cell>
          <cell r="J364" t="str">
            <v>*</v>
          </cell>
          <cell r="K364" t="str">
            <v>210BRR0445</v>
          </cell>
          <cell r="L364">
            <v>0</v>
          </cell>
          <cell r="M364">
            <v>0</v>
          </cell>
          <cell r="O364">
            <v>0</v>
          </cell>
          <cell r="P364">
            <v>0</v>
          </cell>
        </row>
        <row r="365">
          <cell r="C365" t="str">
            <v>174BRR0780</v>
          </cell>
          <cell r="D365" t="str">
            <v>RIO DIAS</v>
          </cell>
          <cell r="E365" t="str">
            <v>IGARAPÉ CALEFFI</v>
          </cell>
          <cell r="F365">
            <v>260.8</v>
          </cell>
          <cell r="G365">
            <v>281.2</v>
          </cell>
          <cell r="H365">
            <v>20.399999999999999</v>
          </cell>
          <cell r="I365" t="str">
            <v>PAV</v>
          </cell>
          <cell r="J365" t="str">
            <v>*</v>
          </cell>
          <cell r="K365" t="str">
            <v>210BRR0450</v>
          </cell>
          <cell r="L365">
            <v>0</v>
          </cell>
          <cell r="M365">
            <v>0</v>
          </cell>
          <cell r="O365">
            <v>0</v>
          </cell>
          <cell r="P365">
            <v>0</v>
          </cell>
        </row>
        <row r="366">
          <cell r="C366" t="str">
            <v>174BRR0785</v>
          </cell>
          <cell r="D366" t="str">
            <v>IGARAPÉ CALEFFI</v>
          </cell>
          <cell r="E366" t="str">
            <v>RIO ITAN</v>
          </cell>
          <cell r="F366">
            <v>281.2</v>
          </cell>
          <cell r="G366">
            <v>296</v>
          </cell>
          <cell r="H366">
            <v>14.8</v>
          </cell>
          <cell r="I366" t="str">
            <v>PAV</v>
          </cell>
          <cell r="J366" t="str">
            <v>*</v>
          </cell>
          <cell r="K366" t="str">
            <v>210BRR0460</v>
          </cell>
          <cell r="L366">
            <v>0</v>
          </cell>
          <cell r="M366">
            <v>0</v>
          </cell>
          <cell r="O366">
            <v>0</v>
          </cell>
          <cell r="P366">
            <v>0</v>
          </cell>
        </row>
        <row r="367">
          <cell r="C367" t="str">
            <v>174BRR0790</v>
          </cell>
          <cell r="D367" t="str">
            <v>RIO ITAN</v>
          </cell>
          <cell r="E367" t="str">
            <v>RIO BARAUANA</v>
          </cell>
          <cell r="F367">
            <v>296</v>
          </cell>
          <cell r="G367">
            <v>308.89999999999998</v>
          </cell>
          <cell r="H367">
            <v>12.9</v>
          </cell>
          <cell r="I367" t="str">
            <v>PAV</v>
          </cell>
          <cell r="J367" t="str">
            <v>*</v>
          </cell>
          <cell r="K367" t="str">
            <v>210BRR0465</v>
          </cell>
          <cell r="L367">
            <v>0</v>
          </cell>
          <cell r="M367">
            <v>0</v>
          </cell>
          <cell r="O367">
            <v>0</v>
          </cell>
          <cell r="P367">
            <v>0</v>
          </cell>
        </row>
        <row r="368">
          <cell r="C368" t="str">
            <v>174BRR0800</v>
          </cell>
          <cell r="D368" t="str">
            <v>RIO BARAUANA</v>
          </cell>
          <cell r="E368" t="str">
            <v>VILA PETROLINA</v>
          </cell>
          <cell r="F368">
            <v>308.89999999999998</v>
          </cell>
          <cell r="G368">
            <v>328.9</v>
          </cell>
          <cell r="H368">
            <v>20</v>
          </cell>
          <cell r="I368" t="str">
            <v>PAV</v>
          </cell>
          <cell r="J368" t="str">
            <v>*</v>
          </cell>
          <cell r="K368" t="str">
            <v>210BRR0470</v>
          </cell>
          <cell r="L368">
            <v>0</v>
          </cell>
          <cell r="M368">
            <v>0</v>
          </cell>
          <cell r="O368">
            <v>0</v>
          </cell>
          <cell r="P368">
            <v>0</v>
          </cell>
        </row>
        <row r="369">
          <cell r="C369" t="str">
            <v>174BRR0805</v>
          </cell>
          <cell r="D369" t="str">
            <v>VILA PETROLINA</v>
          </cell>
          <cell r="E369" t="str">
            <v>INÍCIO TRAVESSIA RIO BRANCO</v>
          </cell>
          <cell r="F369">
            <v>328.9</v>
          </cell>
          <cell r="G369">
            <v>354.8</v>
          </cell>
          <cell r="H369">
            <v>25.9</v>
          </cell>
          <cell r="I369" t="str">
            <v>PAV</v>
          </cell>
          <cell r="J369" t="str">
            <v>*</v>
          </cell>
          <cell r="K369" t="str">
            <v>210BRR0480</v>
          </cell>
          <cell r="L369">
            <v>0</v>
          </cell>
          <cell r="M369">
            <v>0</v>
          </cell>
          <cell r="O369">
            <v>0</v>
          </cell>
          <cell r="P369">
            <v>0</v>
          </cell>
        </row>
        <row r="370">
          <cell r="C370" t="str">
            <v>174BRR0808</v>
          </cell>
          <cell r="D370" t="str">
            <v>INÍCIO TRAVESSIA RIO BRANCO</v>
          </cell>
          <cell r="E370" t="str">
            <v>FIM TRAVESSIA RIO BRANCO</v>
          </cell>
          <cell r="F370">
            <v>354.8</v>
          </cell>
          <cell r="G370">
            <v>356</v>
          </cell>
          <cell r="H370">
            <v>1.2</v>
          </cell>
          <cell r="I370" t="str">
            <v>TRV</v>
          </cell>
          <cell r="J370">
            <v>0</v>
          </cell>
          <cell r="K370" t="str">
            <v>210BRR0490</v>
          </cell>
          <cell r="L370">
            <v>0</v>
          </cell>
          <cell r="M370">
            <v>0</v>
          </cell>
          <cell r="O370">
            <v>0</v>
          </cell>
          <cell r="P370">
            <v>0</v>
          </cell>
        </row>
        <row r="371">
          <cell r="C371" t="str">
            <v>174BRR0810</v>
          </cell>
          <cell r="D371" t="str">
            <v>FIM TRAVESSIA RIO BRANCO</v>
          </cell>
          <cell r="E371" t="str">
            <v>CARACARAÍ</v>
          </cell>
          <cell r="F371">
            <v>356</v>
          </cell>
          <cell r="G371">
            <v>369</v>
          </cell>
          <cell r="H371">
            <v>13</v>
          </cell>
          <cell r="I371" t="str">
            <v>PAV</v>
          </cell>
          <cell r="J371" t="str">
            <v>*</v>
          </cell>
          <cell r="K371" t="str">
            <v>210BRR0510</v>
          </cell>
          <cell r="L371">
            <v>0</v>
          </cell>
          <cell r="M371">
            <v>0</v>
          </cell>
          <cell r="O371">
            <v>0</v>
          </cell>
          <cell r="P371">
            <v>0</v>
          </cell>
        </row>
        <row r="372">
          <cell r="C372" t="str">
            <v>174BRR0830</v>
          </cell>
          <cell r="D372" t="str">
            <v>CARACARAÍ</v>
          </cell>
          <cell r="E372" t="str">
            <v>ENTR BR-210(B)/RR-327/347</v>
          </cell>
          <cell r="F372">
            <v>369</v>
          </cell>
          <cell r="G372">
            <v>377.5</v>
          </cell>
          <cell r="H372">
            <v>8.5</v>
          </cell>
          <cell r="I372" t="str">
            <v>PAV</v>
          </cell>
          <cell r="J372" t="str">
            <v>*</v>
          </cell>
          <cell r="K372" t="str">
            <v>210BRR0530</v>
          </cell>
          <cell r="L372">
            <v>0</v>
          </cell>
          <cell r="M372">
            <v>0</v>
          </cell>
          <cell r="O372">
            <v>0</v>
          </cell>
          <cell r="P372">
            <v>0</v>
          </cell>
        </row>
        <row r="373">
          <cell r="C373" t="str">
            <v>174BRR0850</v>
          </cell>
          <cell r="D373" t="str">
            <v>ENTR BR-210(B)/RR-327/347</v>
          </cell>
          <cell r="E373" t="str">
            <v>ENTR RR-323/325 (VILA IRACEMA)</v>
          </cell>
          <cell r="F373">
            <v>377.5</v>
          </cell>
          <cell r="G373">
            <v>412.8</v>
          </cell>
          <cell r="H373">
            <v>35.299999999999997</v>
          </cell>
          <cell r="I373" t="str">
            <v>PAV</v>
          </cell>
          <cell r="J373" t="str">
            <v>*</v>
          </cell>
          <cell r="L373">
            <v>0</v>
          </cell>
          <cell r="M373">
            <v>0</v>
          </cell>
          <cell r="O373">
            <v>0</v>
          </cell>
          <cell r="P373">
            <v>0</v>
          </cell>
        </row>
        <row r="374">
          <cell r="C374" t="str">
            <v>174BRR0870</v>
          </cell>
          <cell r="D374" t="str">
            <v>ENTR RR-323/325 (VILA IRACEMA)</v>
          </cell>
          <cell r="E374" t="str">
            <v>IGARAPÉ BRANCO</v>
          </cell>
          <cell r="F374">
            <v>412.8</v>
          </cell>
          <cell r="G374">
            <v>431</v>
          </cell>
          <cell r="H374">
            <v>18.2</v>
          </cell>
          <cell r="I374" t="str">
            <v>PAV</v>
          </cell>
          <cell r="J374" t="str">
            <v>*</v>
          </cell>
          <cell r="L374">
            <v>0</v>
          </cell>
          <cell r="M374">
            <v>0</v>
          </cell>
          <cell r="O374">
            <v>0</v>
          </cell>
          <cell r="P374">
            <v>0</v>
          </cell>
        </row>
        <row r="375">
          <cell r="C375" t="str">
            <v>174BRR0900</v>
          </cell>
          <cell r="D375" t="str">
            <v>IGARAPÉ BRANCO</v>
          </cell>
          <cell r="E375" t="str">
            <v>ENTR RR-325/345 (MUCAJAÍ)</v>
          </cell>
          <cell r="F375">
            <v>431</v>
          </cell>
          <cell r="G375">
            <v>454.7</v>
          </cell>
          <cell r="H375">
            <v>23.7</v>
          </cell>
          <cell r="I375" t="str">
            <v>PAV</v>
          </cell>
          <cell r="J375" t="str">
            <v>*</v>
          </cell>
          <cell r="L375">
            <v>0</v>
          </cell>
          <cell r="M375">
            <v>0</v>
          </cell>
          <cell r="O375">
            <v>0</v>
          </cell>
          <cell r="P375">
            <v>0</v>
          </cell>
        </row>
        <row r="376">
          <cell r="C376" t="str">
            <v>174BRR0915</v>
          </cell>
          <cell r="D376" t="str">
            <v>ENTR RR-325/345 (MUCAJAÍ)</v>
          </cell>
          <cell r="E376" t="str">
            <v>IGARAPÉ ÁGUA BOA</v>
          </cell>
          <cell r="F376">
            <v>454.7</v>
          </cell>
          <cell r="G376">
            <v>485.9</v>
          </cell>
          <cell r="H376">
            <v>31.2</v>
          </cell>
          <cell r="I376" t="str">
            <v>PAV</v>
          </cell>
          <cell r="J376" t="str">
            <v>*</v>
          </cell>
          <cell r="L376">
            <v>0</v>
          </cell>
          <cell r="M376">
            <v>0</v>
          </cell>
          <cell r="O376">
            <v>0</v>
          </cell>
          <cell r="P376">
            <v>0</v>
          </cell>
        </row>
        <row r="377">
          <cell r="C377" t="str">
            <v>174BRR0930</v>
          </cell>
          <cell r="D377" t="str">
            <v>IGARAPÉ ÁGUA BOA</v>
          </cell>
          <cell r="E377" t="str">
            <v>ENTR BR-401 (BOA VISTA)</v>
          </cell>
          <cell r="F377">
            <v>485.9</v>
          </cell>
          <cell r="G377">
            <v>505.1</v>
          </cell>
          <cell r="H377">
            <v>19.2</v>
          </cell>
          <cell r="I377" t="str">
            <v>PAV</v>
          </cell>
          <cell r="J377" t="str">
            <v>*</v>
          </cell>
          <cell r="L377">
            <v>0</v>
          </cell>
          <cell r="M377">
            <v>0</v>
          </cell>
          <cell r="O377">
            <v>0</v>
          </cell>
          <cell r="P377">
            <v>0</v>
          </cell>
        </row>
        <row r="378">
          <cell r="C378" t="str">
            <v>174BRR0940</v>
          </cell>
          <cell r="D378" t="str">
            <v>ENTR BR-401 (BOA VISTA)</v>
          </cell>
          <cell r="E378" t="str">
            <v>ENTR RR-205 *TRECHO URBANO*</v>
          </cell>
          <cell r="F378">
            <v>505.1</v>
          </cell>
          <cell r="G378">
            <v>507.1</v>
          </cell>
          <cell r="H378">
            <v>2</v>
          </cell>
          <cell r="I378" t="str">
            <v>PAV</v>
          </cell>
          <cell r="J378" t="str">
            <v>*</v>
          </cell>
          <cell r="L378">
            <v>0</v>
          </cell>
          <cell r="M378">
            <v>0</v>
          </cell>
          <cell r="O378">
            <v>0</v>
          </cell>
          <cell r="P378">
            <v>0</v>
          </cell>
        </row>
        <row r="379">
          <cell r="C379" t="str">
            <v>174BRR0945</v>
          </cell>
          <cell r="D379" t="str">
            <v>ENTR RR-205</v>
          </cell>
          <cell r="E379" t="str">
            <v>ENTR RR-321 (RIO CAUAMÉ)</v>
          </cell>
          <cell r="F379">
            <v>507.1</v>
          </cell>
          <cell r="G379">
            <v>512.1</v>
          </cell>
          <cell r="H379">
            <v>5</v>
          </cell>
          <cell r="I379" t="str">
            <v>PAV</v>
          </cell>
          <cell r="J379" t="str">
            <v>*</v>
          </cell>
          <cell r="L379">
            <v>0</v>
          </cell>
          <cell r="M379">
            <v>0</v>
          </cell>
          <cell r="O379">
            <v>0</v>
          </cell>
          <cell r="P379">
            <v>0</v>
          </cell>
        </row>
        <row r="380">
          <cell r="C380" t="str">
            <v>174BRR0950</v>
          </cell>
          <cell r="D380" t="str">
            <v>ENTR RR-321 (RIO CAUAMÉ)</v>
          </cell>
          <cell r="E380" t="str">
            <v>ENTR RR-319 (SANTA FÉ)</v>
          </cell>
          <cell r="F380">
            <v>512.1</v>
          </cell>
          <cell r="G380">
            <v>524.5</v>
          </cell>
          <cell r="H380">
            <v>12.4</v>
          </cell>
          <cell r="I380" t="str">
            <v>PAV</v>
          </cell>
          <cell r="J380" t="str">
            <v>*</v>
          </cell>
          <cell r="L380">
            <v>0</v>
          </cell>
          <cell r="M380">
            <v>0</v>
          </cell>
          <cell r="O380">
            <v>0</v>
          </cell>
          <cell r="P380">
            <v>0</v>
          </cell>
        </row>
        <row r="381">
          <cell r="C381" t="str">
            <v>174BRR0960</v>
          </cell>
          <cell r="D381" t="str">
            <v>ENTR RR-319 (SANTA FÉ)</v>
          </cell>
          <cell r="E381" t="str">
            <v>IGARAPÉ MURUPÚ</v>
          </cell>
          <cell r="F381">
            <v>524.5</v>
          </cell>
          <cell r="G381">
            <v>531.1</v>
          </cell>
          <cell r="H381">
            <v>6.6</v>
          </cell>
          <cell r="I381" t="str">
            <v>PAV</v>
          </cell>
          <cell r="J381" t="str">
            <v>*</v>
          </cell>
          <cell r="L381">
            <v>0</v>
          </cell>
          <cell r="M381">
            <v>0</v>
          </cell>
          <cell r="O381">
            <v>0</v>
          </cell>
          <cell r="P381">
            <v>0</v>
          </cell>
        </row>
        <row r="382">
          <cell r="C382" t="str">
            <v>174BRR0965</v>
          </cell>
          <cell r="D382" t="str">
            <v>IGARAPÉ MURUPÚ</v>
          </cell>
          <cell r="E382" t="str">
            <v>ENTR RR-342</v>
          </cell>
          <cell r="F382">
            <v>531.1</v>
          </cell>
          <cell r="G382">
            <v>542</v>
          </cell>
          <cell r="H382">
            <v>10.9</v>
          </cell>
          <cell r="I382" t="str">
            <v>PAV</v>
          </cell>
          <cell r="J382" t="str">
            <v>*</v>
          </cell>
          <cell r="L382">
            <v>0</v>
          </cell>
          <cell r="M382">
            <v>0</v>
          </cell>
          <cell r="O382">
            <v>0</v>
          </cell>
          <cell r="P382">
            <v>0</v>
          </cell>
        </row>
        <row r="383">
          <cell r="C383" t="str">
            <v>174BRR0975</v>
          </cell>
          <cell r="D383" t="str">
            <v>ENTR RR-342</v>
          </cell>
          <cell r="E383" t="str">
            <v>IGARAPÉ JACITARA</v>
          </cell>
          <cell r="F383">
            <v>542</v>
          </cell>
          <cell r="G383">
            <v>546.1</v>
          </cell>
          <cell r="H383">
            <v>4.0999999999999996</v>
          </cell>
          <cell r="I383" t="str">
            <v>PAV</v>
          </cell>
          <cell r="J383" t="str">
            <v>*</v>
          </cell>
          <cell r="L383">
            <v>0</v>
          </cell>
          <cell r="M383">
            <v>0</v>
          </cell>
          <cell r="O383">
            <v>0</v>
          </cell>
          <cell r="P383">
            <v>0</v>
          </cell>
        </row>
        <row r="384">
          <cell r="C384" t="str">
            <v>174BRR0980</v>
          </cell>
          <cell r="D384" t="str">
            <v>IGARAPÉ JACITARA</v>
          </cell>
          <cell r="E384" t="str">
            <v>IGARAPÉ SAÚBA</v>
          </cell>
          <cell r="F384">
            <v>546.1</v>
          </cell>
          <cell r="G384">
            <v>555.9</v>
          </cell>
          <cell r="H384">
            <v>9.8000000000000007</v>
          </cell>
          <cell r="I384" t="str">
            <v>PAV</v>
          </cell>
          <cell r="J384" t="str">
            <v>*</v>
          </cell>
          <cell r="L384">
            <v>0</v>
          </cell>
          <cell r="M384">
            <v>0</v>
          </cell>
          <cell r="O384">
            <v>0</v>
          </cell>
          <cell r="P384">
            <v>0</v>
          </cell>
        </row>
        <row r="385">
          <cell r="C385" t="str">
            <v>174BRR0985</v>
          </cell>
          <cell r="D385" t="str">
            <v>IGARAPÉ SAÚBA</v>
          </cell>
          <cell r="E385" t="str">
            <v>IGARAPÉ TRUARÚ</v>
          </cell>
          <cell r="F385">
            <v>555.9</v>
          </cell>
          <cell r="G385">
            <v>563.9</v>
          </cell>
          <cell r="H385">
            <v>8</v>
          </cell>
          <cell r="I385" t="str">
            <v>PAV</v>
          </cell>
          <cell r="J385" t="str">
            <v>*</v>
          </cell>
          <cell r="L385">
            <v>0</v>
          </cell>
          <cell r="M385">
            <v>0</v>
          </cell>
          <cell r="O385">
            <v>0</v>
          </cell>
          <cell r="P385">
            <v>0</v>
          </cell>
        </row>
        <row r="386">
          <cell r="C386" t="str">
            <v>174BRR0990</v>
          </cell>
          <cell r="D386" t="str">
            <v>IGARAPÉ TRUARÚ</v>
          </cell>
          <cell r="E386" t="str">
            <v>RIO URARICOERA</v>
          </cell>
          <cell r="F386">
            <v>563.9</v>
          </cell>
          <cell r="G386">
            <v>584.20000000000005</v>
          </cell>
          <cell r="H386">
            <v>20.3</v>
          </cell>
          <cell r="I386" t="str">
            <v>PAV</v>
          </cell>
          <cell r="J386" t="str">
            <v>*</v>
          </cell>
          <cell r="L386">
            <v>0</v>
          </cell>
          <cell r="M386">
            <v>0</v>
          </cell>
          <cell r="O386">
            <v>0</v>
          </cell>
          <cell r="P386">
            <v>0</v>
          </cell>
        </row>
        <row r="387">
          <cell r="C387" t="str">
            <v>174BRR1000</v>
          </cell>
          <cell r="D387" t="str">
            <v>RIO URARICOERA</v>
          </cell>
          <cell r="E387" t="str">
            <v>IGARAPÉ TÁXI</v>
          </cell>
          <cell r="F387">
            <v>584.20000000000005</v>
          </cell>
          <cell r="G387">
            <v>596.1</v>
          </cell>
          <cell r="H387">
            <v>11.9</v>
          </cell>
          <cell r="I387" t="str">
            <v>PAV</v>
          </cell>
          <cell r="J387" t="str">
            <v>*</v>
          </cell>
          <cell r="L387">
            <v>0</v>
          </cell>
          <cell r="M387">
            <v>0</v>
          </cell>
          <cell r="O387">
            <v>0</v>
          </cell>
          <cell r="P387">
            <v>0</v>
          </cell>
        </row>
        <row r="388">
          <cell r="C388" t="str">
            <v>174BRR1010</v>
          </cell>
          <cell r="D388" t="str">
            <v>IGARAPÉ TÁXI</v>
          </cell>
          <cell r="E388" t="str">
            <v>RIO CAUARUAU</v>
          </cell>
          <cell r="F388">
            <v>596.1</v>
          </cell>
          <cell r="G388">
            <v>602.20000000000005</v>
          </cell>
          <cell r="H388">
            <v>6.1</v>
          </cell>
          <cell r="I388" t="str">
            <v>PAV</v>
          </cell>
          <cell r="J388" t="str">
            <v>*</v>
          </cell>
          <cell r="L388">
            <v>0</v>
          </cell>
          <cell r="M388">
            <v>0</v>
          </cell>
          <cell r="O388">
            <v>0</v>
          </cell>
          <cell r="P388">
            <v>0</v>
          </cell>
        </row>
        <row r="389">
          <cell r="C389" t="str">
            <v>174BRR1015</v>
          </cell>
          <cell r="D389" t="str">
            <v>RIO CAUARUAU</v>
          </cell>
          <cell r="E389" t="str">
            <v>ENTR RR-203 (TRÊS CORAÇÕES)</v>
          </cell>
          <cell r="F389">
            <v>602.20000000000005</v>
          </cell>
          <cell r="G389">
            <v>606.20000000000005</v>
          </cell>
          <cell r="H389">
            <v>4</v>
          </cell>
          <cell r="I389" t="str">
            <v>PAV</v>
          </cell>
          <cell r="J389" t="str">
            <v>*</v>
          </cell>
          <cell r="L389">
            <v>0</v>
          </cell>
          <cell r="M389">
            <v>0</v>
          </cell>
          <cell r="O389">
            <v>0</v>
          </cell>
          <cell r="P389">
            <v>0</v>
          </cell>
        </row>
        <row r="390">
          <cell r="C390" t="str">
            <v>174BRR1020</v>
          </cell>
          <cell r="D390" t="str">
            <v>ENTR RR-203 (TRÊS CORAÇÕES)</v>
          </cell>
          <cell r="E390" t="str">
            <v>IGARAPÉ ANINGAL</v>
          </cell>
          <cell r="F390">
            <v>606.20000000000005</v>
          </cell>
          <cell r="G390">
            <v>617.5</v>
          </cell>
          <cell r="H390">
            <v>11.3</v>
          </cell>
          <cell r="I390" t="str">
            <v>PAV</v>
          </cell>
          <cell r="J390" t="str">
            <v>*</v>
          </cell>
          <cell r="L390">
            <v>0</v>
          </cell>
          <cell r="M390">
            <v>0</v>
          </cell>
          <cell r="O390">
            <v>0</v>
          </cell>
          <cell r="P390">
            <v>0</v>
          </cell>
        </row>
        <row r="391">
          <cell r="C391" t="str">
            <v>174BRR1025</v>
          </cell>
          <cell r="D391" t="str">
            <v>IGARAPÉ ANINGAL</v>
          </cell>
          <cell r="E391" t="str">
            <v>IGARAPÉ JAUARÍ</v>
          </cell>
          <cell r="F391">
            <v>617.5</v>
          </cell>
          <cell r="G391">
            <v>619.70000000000005</v>
          </cell>
          <cell r="H391">
            <v>2.2000000000000002</v>
          </cell>
          <cell r="I391" t="str">
            <v>PAV</v>
          </cell>
          <cell r="J391" t="str">
            <v>*</v>
          </cell>
          <cell r="L391">
            <v>0</v>
          </cell>
          <cell r="M391">
            <v>0</v>
          </cell>
          <cell r="O391">
            <v>0</v>
          </cell>
          <cell r="P391">
            <v>0</v>
          </cell>
        </row>
        <row r="392">
          <cell r="C392" t="str">
            <v>174BRR1030</v>
          </cell>
          <cell r="D392" t="str">
            <v>IGARAPÉ JAUARÍ</v>
          </cell>
          <cell r="E392" t="str">
            <v>ENTR RR-400 (P/PEDRA PINTADA)</v>
          </cell>
          <cell r="F392">
            <v>619.70000000000005</v>
          </cell>
          <cell r="G392">
            <v>631.5</v>
          </cell>
          <cell r="H392">
            <v>11.8</v>
          </cell>
          <cell r="I392" t="str">
            <v>PAV</v>
          </cell>
          <cell r="J392" t="str">
            <v>*</v>
          </cell>
          <cell r="L392">
            <v>0</v>
          </cell>
          <cell r="M392">
            <v>0</v>
          </cell>
          <cell r="O392">
            <v>0</v>
          </cell>
          <cell r="P392">
            <v>0</v>
          </cell>
        </row>
        <row r="393">
          <cell r="C393" t="str">
            <v>174BRR1040</v>
          </cell>
          <cell r="D393" t="str">
            <v>ENTR RR-400 (P/PEDRA PINTADA)</v>
          </cell>
          <cell r="E393" t="str">
            <v>RIO PARIMÉ</v>
          </cell>
          <cell r="F393">
            <v>631.5</v>
          </cell>
          <cell r="G393">
            <v>649.1</v>
          </cell>
          <cell r="H393">
            <v>17.600000000000001</v>
          </cell>
          <cell r="I393" t="str">
            <v>PAV</v>
          </cell>
          <cell r="J393" t="str">
            <v>*</v>
          </cell>
          <cell r="L393">
            <v>0</v>
          </cell>
          <cell r="M393">
            <v>0</v>
          </cell>
          <cell r="O393">
            <v>0</v>
          </cell>
          <cell r="P393">
            <v>0</v>
          </cell>
        </row>
        <row r="394">
          <cell r="C394" t="str">
            <v>174BRR1050</v>
          </cell>
          <cell r="D394" t="str">
            <v>RIO PARIMÉ</v>
          </cell>
          <cell r="E394" t="str">
            <v>PARICARANA</v>
          </cell>
          <cell r="F394">
            <v>649.1</v>
          </cell>
          <cell r="G394">
            <v>661.1</v>
          </cell>
          <cell r="H394">
            <v>12</v>
          </cell>
          <cell r="I394" t="str">
            <v>PAV</v>
          </cell>
          <cell r="J394" t="str">
            <v>*</v>
          </cell>
          <cell r="L394">
            <v>0</v>
          </cell>
          <cell r="M394">
            <v>0</v>
          </cell>
          <cell r="O394">
            <v>0</v>
          </cell>
          <cell r="P394">
            <v>0</v>
          </cell>
        </row>
        <row r="395">
          <cell r="C395" t="str">
            <v>174BRR1060</v>
          </cell>
          <cell r="D395" t="str">
            <v>PARICARANA</v>
          </cell>
          <cell r="E395" t="str">
            <v>ENTR BR-433</v>
          </cell>
          <cell r="F395">
            <v>661.1</v>
          </cell>
          <cell r="G395">
            <v>675.5</v>
          </cell>
          <cell r="H395">
            <v>14.4</v>
          </cell>
          <cell r="I395" t="str">
            <v>PAV</v>
          </cell>
          <cell r="J395" t="str">
            <v>*</v>
          </cell>
          <cell r="L395">
            <v>0</v>
          </cell>
          <cell r="M395">
            <v>0</v>
          </cell>
          <cell r="O395">
            <v>0</v>
          </cell>
          <cell r="P395">
            <v>0</v>
          </cell>
        </row>
        <row r="396">
          <cell r="C396" t="str">
            <v>174BRR1065</v>
          </cell>
          <cell r="D396" t="str">
            <v>ENTR BR-433</v>
          </cell>
          <cell r="E396" t="str">
            <v>RIO SURUMU</v>
          </cell>
          <cell r="F396">
            <v>675.5</v>
          </cell>
          <cell r="G396">
            <v>678.1</v>
          </cell>
          <cell r="H396">
            <v>2.6</v>
          </cell>
          <cell r="I396" t="str">
            <v>PAV</v>
          </cell>
          <cell r="J396" t="str">
            <v>*</v>
          </cell>
          <cell r="L396">
            <v>0</v>
          </cell>
          <cell r="M396">
            <v>0</v>
          </cell>
          <cell r="O396">
            <v>0</v>
          </cell>
          <cell r="P396">
            <v>0</v>
          </cell>
        </row>
        <row r="397">
          <cell r="C397" t="str">
            <v>174BRR1075</v>
          </cell>
          <cell r="D397" t="str">
            <v>RIO SURUMU</v>
          </cell>
          <cell r="E397" t="str">
            <v>IGARAPÉ ÁVILA</v>
          </cell>
          <cell r="F397">
            <v>678.1</v>
          </cell>
          <cell r="G397">
            <v>712.1</v>
          </cell>
          <cell r="H397">
            <v>34</v>
          </cell>
          <cell r="I397" t="str">
            <v>PAV</v>
          </cell>
          <cell r="J397" t="str">
            <v>*</v>
          </cell>
          <cell r="L397">
            <v>0</v>
          </cell>
          <cell r="M397">
            <v>0</v>
          </cell>
          <cell r="O397">
            <v>0</v>
          </cell>
          <cell r="P397">
            <v>0</v>
          </cell>
        </row>
        <row r="398">
          <cell r="C398" t="str">
            <v>174BRR1090</v>
          </cell>
          <cell r="D398" t="str">
            <v>IGARAPÉ ÁVILA</v>
          </cell>
          <cell r="E398" t="str">
            <v>FRONT BRASIL/VENEZUELA (MARCO BV8)</v>
          </cell>
          <cell r="F398">
            <v>712.1</v>
          </cell>
          <cell r="G398">
            <v>719.9</v>
          </cell>
          <cell r="H398">
            <v>7.8</v>
          </cell>
          <cell r="I398" t="str">
            <v>PAV</v>
          </cell>
          <cell r="J398" t="str">
            <v>*</v>
          </cell>
          <cell r="L398">
            <v>0</v>
          </cell>
          <cell r="M398">
            <v>0</v>
          </cell>
          <cell r="O398">
            <v>0</v>
          </cell>
          <cell r="P398">
            <v>0</v>
          </cell>
        </row>
        <row r="399">
          <cell r="C399" t="str">
            <v>174BRR9010</v>
          </cell>
          <cell r="D399" t="str">
            <v>ENTR BR-174 (SUL) (KM 496,1)</v>
          </cell>
          <cell r="E399" t="str">
            <v>ENTR BR-174 (NORTE) (KM 524,1) (CONT OESTE BOA VISTA)</v>
          </cell>
          <cell r="F399">
            <v>0</v>
          </cell>
          <cell r="G399">
            <v>28.7</v>
          </cell>
          <cell r="H399">
            <v>28.7</v>
          </cell>
          <cell r="I399" t="str">
            <v>PLA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  <cell r="P399">
            <v>0</v>
          </cell>
        </row>
        <row r="400">
          <cell r="J400">
            <v>0</v>
          </cell>
        </row>
        <row r="401">
          <cell r="C401" t="str">
            <v>210BRR0390</v>
          </cell>
          <cell r="D401" t="str">
            <v>DIV PA/RR</v>
          </cell>
          <cell r="E401" t="str">
            <v>RIO JATAPÚ</v>
          </cell>
          <cell r="F401">
            <v>0</v>
          </cell>
          <cell r="G401">
            <v>45.3</v>
          </cell>
          <cell r="H401">
            <v>45.3</v>
          </cell>
          <cell r="I401" t="str">
            <v>PLA</v>
          </cell>
          <cell r="J401">
            <v>0</v>
          </cell>
          <cell r="L401">
            <v>0</v>
          </cell>
          <cell r="M401">
            <v>0</v>
          </cell>
          <cell r="O401">
            <v>0</v>
          </cell>
          <cell r="P401">
            <v>0</v>
          </cell>
        </row>
        <row r="402">
          <cell r="C402" t="str">
            <v>210BRR0400</v>
          </cell>
          <cell r="D402" t="str">
            <v>RIO JATAPÚ</v>
          </cell>
          <cell r="E402" t="str">
            <v>ENTRE RIOS</v>
          </cell>
          <cell r="F402">
            <v>45.3</v>
          </cell>
          <cell r="G402">
            <v>56.3</v>
          </cell>
          <cell r="H402">
            <v>11</v>
          </cell>
          <cell r="I402" t="str">
            <v>IMP</v>
          </cell>
          <cell r="J402">
            <v>0</v>
          </cell>
          <cell r="L402">
            <v>0</v>
          </cell>
          <cell r="M402">
            <v>0</v>
          </cell>
          <cell r="O402">
            <v>0</v>
          </cell>
          <cell r="P402">
            <v>0</v>
          </cell>
        </row>
        <row r="403">
          <cell r="C403" t="str">
            <v>210BRR0405</v>
          </cell>
          <cell r="D403" t="str">
            <v>ENTRE RIOS</v>
          </cell>
          <cell r="E403" t="str">
            <v>RIO JAAUÁPERI (CAROERÉ)</v>
          </cell>
          <cell r="F403">
            <v>56.3</v>
          </cell>
          <cell r="G403">
            <v>89</v>
          </cell>
          <cell r="H403">
            <v>32.700000000000003</v>
          </cell>
          <cell r="I403" t="str">
            <v>IMP</v>
          </cell>
          <cell r="J403">
            <v>0</v>
          </cell>
          <cell r="L403">
            <v>0</v>
          </cell>
          <cell r="M403">
            <v>0</v>
          </cell>
          <cell r="O403">
            <v>0</v>
          </cell>
          <cell r="P403">
            <v>0</v>
          </cell>
        </row>
        <row r="404">
          <cell r="C404" t="str">
            <v>210BRR0410</v>
          </cell>
          <cell r="D404" t="str">
            <v>RIO JAAUÁPERI (CAROERÉ)</v>
          </cell>
          <cell r="E404" t="str">
            <v>SÃO JOÃO DA BALIZA</v>
          </cell>
          <cell r="F404">
            <v>89</v>
          </cell>
          <cell r="G404">
            <v>113</v>
          </cell>
          <cell r="H404">
            <v>24</v>
          </cell>
          <cell r="I404" t="str">
            <v>IMP</v>
          </cell>
          <cell r="J404">
            <v>0</v>
          </cell>
          <cell r="L404">
            <v>0</v>
          </cell>
          <cell r="M404">
            <v>0</v>
          </cell>
          <cell r="O404">
            <v>0</v>
          </cell>
          <cell r="P404">
            <v>0</v>
          </cell>
        </row>
        <row r="405">
          <cell r="C405" t="str">
            <v>210BRR0420</v>
          </cell>
          <cell r="D405" t="str">
            <v>SÃO JOÃO DA BALIZA</v>
          </cell>
          <cell r="E405" t="str">
            <v>ENTR RR-460 (SÃO LUIZ)</v>
          </cell>
          <cell r="F405">
            <v>113</v>
          </cell>
          <cell r="G405">
            <v>129</v>
          </cell>
          <cell r="H405">
            <v>16</v>
          </cell>
          <cell r="I405" t="str">
            <v>PAV</v>
          </cell>
          <cell r="J405" t="str">
            <v>*</v>
          </cell>
          <cell r="L405">
            <v>0</v>
          </cell>
          <cell r="M405">
            <v>0</v>
          </cell>
          <cell r="O405">
            <v>0</v>
          </cell>
          <cell r="P405">
            <v>0</v>
          </cell>
        </row>
        <row r="406">
          <cell r="C406" t="str">
            <v>210BRR0430</v>
          </cell>
          <cell r="D406" t="str">
            <v>ENTR RR-460 (SÃO LUIZ)</v>
          </cell>
          <cell r="E406" t="str">
            <v>RIO ANAUÁ</v>
          </cell>
          <cell r="F406">
            <v>129</v>
          </cell>
          <cell r="G406">
            <v>156</v>
          </cell>
          <cell r="H406">
            <v>27</v>
          </cell>
          <cell r="I406" t="str">
            <v>PAV</v>
          </cell>
          <cell r="J406" t="str">
            <v>*</v>
          </cell>
          <cell r="L406">
            <v>0</v>
          </cell>
          <cell r="M406">
            <v>0</v>
          </cell>
          <cell r="O406">
            <v>0</v>
          </cell>
          <cell r="P406">
            <v>0</v>
          </cell>
        </row>
        <row r="407">
          <cell r="C407" t="str">
            <v>210BRR0440</v>
          </cell>
          <cell r="D407" t="str">
            <v>RIO ANAUÁ</v>
          </cell>
          <cell r="E407" t="str">
            <v>ENTR BR-174(A)/RR-170 (NOVO PARAÍSO)</v>
          </cell>
          <cell r="F407">
            <v>156</v>
          </cell>
          <cell r="G407">
            <v>182</v>
          </cell>
          <cell r="H407">
            <v>26</v>
          </cell>
          <cell r="I407" t="str">
            <v>PAV</v>
          </cell>
          <cell r="J407" t="str">
            <v>*</v>
          </cell>
          <cell r="L407">
            <v>0</v>
          </cell>
          <cell r="M407">
            <v>0</v>
          </cell>
          <cell r="O407">
            <v>0</v>
          </cell>
          <cell r="P407">
            <v>0</v>
          </cell>
        </row>
        <row r="408">
          <cell r="C408" t="str">
            <v>210BRR0445</v>
          </cell>
          <cell r="D408" t="str">
            <v>ENTR BR-174(A)/RR-170 (NOVO PARAÍSO)</v>
          </cell>
          <cell r="E408" t="str">
            <v>RIO DIAS</v>
          </cell>
          <cell r="F408">
            <v>182</v>
          </cell>
          <cell r="G408">
            <v>197.6</v>
          </cell>
          <cell r="H408">
            <v>15.6</v>
          </cell>
          <cell r="I408" t="str">
            <v>PAV</v>
          </cell>
          <cell r="J408">
            <v>0</v>
          </cell>
          <cell r="K408" t="str">
            <v>174BRR0770</v>
          </cell>
          <cell r="L408">
            <v>0</v>
          </cell>
          <cell r="M408">
            <v>0</v>
          </cell>
          <cell r="O408">
            <v>0</v>
          </cell>
          <cell r="P408">
            <v>0</v>
          </cell>
        </row>
        <row r="409">
          <cell r="C409" t="str">
            <v>210BRR0450</v>
          </cell>
          <cell r="D409" t="str">
            <v>RIO DIAS</v>
          </cell>
          <cell r="E409" t="str">
            <v>IGARAPÉ CALEFFI</v>
          </cell>
          <cell r="F409">
            <v>197.6</v>
          </cell>
          <cell r="G409">
            <v>218</v>
          </cell>
          <cell r="H409">
            <v>20.399999999999999</v>
          </cell>
          <cell r="I409" t="str">
            <v>PAV</v>
          </cell>
          <cell r="J409">
            <v>0</v>
          </cell>
          <cell r="K409" t="str">
            <v>174BRR0780</v>
          </cell>
          <cell r="L409">
            <v>0</v>
          </cell>
          <cell r="M409">
            <v>0</v>
          </cell>
          <cell r="O409">
            <v>0</v>
          </cell>
          <cell r="P409">
            <v>0</v>
          </cell>
        </row>
        <row r="410">
          <cell r="C410" t="str">
            <v>210BRR0460</v>
          </cell>
          <cell r="D410" t="str">
            <v>IGARAPÉ CALEFFI</v>
          </cell>
          <cell r="E410" t="str">
            <v>RIO ITAN</v>
          </cell>
          <cell r="F410">
            <v>218</v>
          </cell>
          <cell r="G410">
            <v>232.8</v>
          </cell>
          <cell r="H410">
            <v>14.8</v>
          </cell>
          <cell r="I410" t="str">
            <v>PAV</v>
          </cell>
          <cell r="J410">
            <v>0</v>
          </cell>
          <cell r="K410" t="str">
            <v>174BRR0785</v>
          </cell>
          <cell r="L410">
            <v>0</v>
          </cell>
          <cell r="M410">
            <v>0</v>
          </cell>
          <cell r="O410">
            <v>0</v>
          </cell>
          <cell r="P410">
            <v>0</v>
          </cell>
        </row>
        <row r="411">
          <cell r="C411" t="str">
            <v>210BRR0465</v>
          </cell>
          <cell r="D411" t="str">
            <v>RIO ITAN</v>
          </cell>
          <cell r="E411" t="str">
            <v>RIO BARAUANA</v>
          </cell>
          <cell r="F411">
            <v>232.8</v>
          </cell>
          <cell r="G411">
            <v>245.7</v>
          </cell>
          <cell r="H411">
            <v>12.9</v>
          </cell>
          <cell r="I411" t="str">
            <v>PAV</v>
          </cell>
          <cell r="J411">
            <v>0</v>
          </cell>
          <cell r="K411" t="str">
            <v>174BRR0790</v>
          </cell>
          <cell r="L411">
            <v>0</v>
          </cell>
          <cell r="M411">
            <v>0</v>
          </cell>
          <cell r="O411">
            <v>0</v>
          </cell>
          <cell r="P411">
            <v>0</v>
          </cell>
        </row>
        <row r="412">
          <cell r="C412" t="str">
            <v>210BRR0470</v>
          </cell>
          <cell r="D412" t="str">
            <v>RIO BARAUANA</v>
          </cell>
          <cell r="E412" t="str">
            <v>VILA PETROLINA</v>
          </cell>
          <cell r="F412">
            <v>245.7</v>
          </cell>
          <cell r="G412">
            <v>265.7</v>
          </cell>
          <cell r="H412">
            <v>20</v>
          </cell>
          <cell r="I412" t="str">
            <v>PAV</v>
          </cell>
          <cell r="J412">
            <v>0</v>
          </cell>
          <cell r="K412" t="str">
            <v>174BRR0800</v>
          </cell>
          <cell r="L412">
            <v>0</v>
          </cell>
          <cell r="M412">
            <v>0</v>
          </cell>
          <cell r="O412">
            <v>0</v>
          </cell>
          <cell r="P412">
            <v>0</v>
          </cell>
        </row>
        <row r="413">
          <cell r="C413" t="str">
            <v>210BRR0480</v>
          </cell>
          <cell r="D413" t="str">
            <v>VILA PETROLINA</v>
          </cell>
          <cell r="E413" t="str">
            <v>INÍCIO TRAVESSIA RIO BRANCO</v>
          </cell>
          <cell r="F413">
            <v>265.7</v>
          </cell>
          <cell r="G413">
            <v>291.60000000000002</v>
          </cell>
          <cell r="H413">
            <v>25.9</v>
          </cell>
          <cell r="I413" t="str">
            <v>PAV</v>
          </cell>
          <cell r="J413">
            <v>0</v>
          </cell>
          <cell r="K413" t="str">
            <v>174BRR0805</v>
          </cell>
          <cell r="L413">
            <v>0</v>
          </cell>
          <cell r="M413">
            <v>0</v>
          </cell>
          <cell r="O413">
            <v>0</v>
          </cell>
          <cell r="P413">
            <v>0</v>
          </cell>
        </row>
        <row r="414">
          <cell r="C414" t="str">
            <v>210BRR0490</v>
          </cell>
          <cell r="D414" t="str">
            <v>INÍCIO TRAVESSIA RIO BRANCO</v>
          </cell>
          <cell r="E414" t="str">
            <v>FIM TRAVESSIA RIO BRANCO</v>
          </cell>
          <cell r="F414">
            <v>291.60000000000002</v>
          </cell>
          <cell r="G414">
            <v>292.8</v>
          </cell>
          <cell r="H414">
            <v>1.2</v>
          </cell>
          <cell r="I414" t="str">
            <v>TRV</v>
          </cell>
          <cell r="J414">
            <v>0</v>
          </cell>
          <cell r="K414" t="str">
            <v>174BRR0808</v>
          </cell>
          <cell r="L414">
            <v>0</v>
          </cell>
          <cell r="M414">
            <v>0</v>
          </cell>
          <cell r="O414">
            <v>0</v>
          </cell>
          <cell r="P414">
            <v>0</v>
          </cell>
        </row>
        <row r="415">
          <cell r="C415" t="str">
            <v>210BRR0510</v>
          </cell>
          <cell r="D415" t="str">
            <v>FIM TRAVESSIA RIO BRANCO</v>
          </cell>
          <cell r="E415" t="str">
            <v>CARACARAÍ</v>
          </cell>
          <cell r="F415">
            <v>292.8</v>
          </cell>
          <cell r="G415">
            <v>305.8</v>
          </cell>
          <cell r="H415">
            <v>13</v>
          </cell>
          <cell r="I415" t="str">
            <v>PAV</v>
          </cell>
          <cell r="J415">
            <v>0</v>
          </cell>
          <cell r="K415" t="str">
            <v>174BRR0810</v>
          </cell>
          <cell r="L415">
            <v>0</v>
          </cell>
          <cell r="M415">
            <v>0</v>
          </cell>
          <cell r="O415">
            <v>0</v>
          </cell>
          <cell r="P415">
            <v>0</v>
          </cell>
        </row>
        <row r="416">
          <cell r="C416" t="str">
            <v>210BRR0530</v>
          </cell>
          <cell r="D416" t="str">
            <v>CARACARAÍ</v>
          </cell>
          <cell r="E416" t="str">
            <v>ENTR BR-174(B)/RR-327/347</v>
          </cell>
          <cell r="F416">
            <v>305.8</v>
          </cell>
          <cell r="G416">
            <v>314.3</v>
          </cell>
          <cell r="H416">
            <v>8.5</v>
          </cell>
          <cell r="I416" t="str">
            <v>PAV</v>
          </cell>
          <cell r="J416">
            <v>0</v>
          </cell>
          <cell r="K416" t="str">
            <v>174BRR0830</v>
          </cell>
          <cell r="L416">
            <v>0</v>
          </cell>
          <cell r="M416">
            <v>0</v>
          </cell>
          <cell r="O416">
            <v>0</v>
          </cell>
          <cell r="P416">
            <v>0</v>
          </cell>
        </row>
        <row r="417">
          <cell r="C417" t="str">
            <v>210BRR0550</v>
          </cell>
          <cell r="D417" t="str">
            <v>ENTR BR-174(B)/RR-327/347</v>
          </cell>
          <cell r="E417" t="str">
            <v>RIO REPARTIMENTO</v>
          </cell>
          <cell r="F417">
            <v>314.3</v>
          </cell>
          <cell r="G417">
            <v>358</v>
          </cell>
          <cell r="H417">
            <v>43.7</v>
          </cell>
          <cell r="I417" t="str">
            <v>IMP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  <cell r="P417" t="str">
            <v>2003</v>
          </cell>
        </row>
        <row r="418">
          <cell r="C418" t="str">
            <v>210BRR0560</v>
          </cell>
          <cell r="D418" t="str">
            <v>RIO REPARTIMENTO</v>
          </cell>
          <cell r="E418" t="str">
            <v>KM 406</v>
          </cell>
          <cell r="F418">
            <v>358</v>
          </cell>
          <cell r="G418">
            <v>406</v>
          </cell>
          <cell r="H418">
            <v>48</v>
          </cell>
          <cell r="I418" t="str">
            <v>IMP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  <cell r="P418" t="str">
            <v>2004</v>
          </cell>
        </row>
        <row r="419">
          <cell r="C419" t="str">
            <v>210BRR0570</v>
          </cell>
          <cell r="D419" t="str">
            <v>KM 406</v>
          </cell>
          <cell r="E419" t="str">
            <v>ENTR RR-175/344 (MISSÃO CATRIMANI)</v>
          </cell>
          <cell r="F419">
            <v>406</v>
          </cell>
          <cell r="G419">
            <v>457</v>
          </cell>
          <cell r="H419">
            <v>51</v>
          </cell>
          <cell r="I419" t="str">
            <v>IMP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  <cell r="P419" t="str">
            <v>2005</v>
          </cell>
        </row>
        <row r="420">
          <cell r="C420" t="str">
            <v>210BRR0580</v>
          </cell>
          <cell r="D420" t="str">
            <v>ENTR RR-175/344 (MISSÃO CATRIMANI)</v>
          </cell>
          <cell r="E420" t="str">
            <v>FIM DA IMPLANTAÇÃO</v>
          </cell>
          <cell r="F420">
            <v>457</v>
          </cell>
          <cell r="G420">
            <v>467</v>
          </cell>
          <cell r="H420">
            <v>10</v>
          </cell>
          <cell r="I420" t="str">
            <v>IMP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  <cell r="P420" t="str">
            <v>2003</v>
          </cell>
        </row>
        <row r="421">
          <cell r="C421" t="str">
            <v>210BRR0590</v>
          </cell>
          <cell r="D421" t="str">
            <v>FIM DA IMPLANTAÇÃO</v>
          </cell>
          <cell r="E421" t="str">
            <v>DIV RR/AM</v>
          </cell>
          <cell r="F421">
            <v>467</v>
          </cell>
          <cell r="G421">
            <v>527</v>
          </cell>
          <cell r="H421">
            <v>60</v>
          </cell>
          <cell r="I421" t="str">
            <v>PLA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  <cell r="P421">
            <v>0</v>
          </cell>
        </row>
        <row r="422">
          <cell r="J422">
            <v>0</v>
          </cell>
        </row>
        <row r="423">
          <cell r="C423" t="str">
            <v>401BRR0010</v>
          </cell>
          <cell r="D423" t="str">
            <v>ENTR BR-174 (BOA VISTA)</v>
          </cell>
          <cell r="E423" t="str">
            <v>ENTR RR-170 (SÃO BENTO DO SURRÃO)</v>
          </cell>
          <cell r="F423">
            <v>0</v>
          </cell>
          <cell r="G423">
            <v>7</v>
          </cell>
          <cell r="H423">
            <v>7</v>
          </cell>
          <cell r="I423" t="str">
            <v>PAV</v>
          </cell>
          <cell r="J423" t="str">
            <v>*</v>
          </cell>
          <cell r="L423">
            <v>0</v>
          </cell>
          <cell r="M423">
            <v>0</v>
          </cell>
          <cell r="O423">
            <v>0</v>
          </cell>
          <cell r="P423">
            <v>0</v>
          </cell>
        </row>
        <row r="424">
          <cell r="C424" t="str">
            <v>401BRR0030</v>
          </cell>
          <cell r="D424" t="str">
            <v>ENTR RR-170 (SÃO BENTO DO SURRÃO)</v>
          </cell>
          <cell r="E424" t="str">
            <v>ENTR RR-206</v>
          </cell>
          <cell r="F424">
            <v>7</v>
          </cell>
          <cell r="G424">
            <v>32</v>
          </cell>
          <cell r="H424">
            <v>25</v>
          </cell>
          <cell r="I424" t="str">
            <v>PAV</v>
          </cell>
          <cell r="J424" t="str">
            <v>*</v>
          </cell>
          <cell r="L424">
            <v>0</v>
          </cell>
          <cell r="M424">
            <v>0</v>
          </cell>
          <cell r="O424">
            <v>0</v>
          </cell>
          <cell r="P424">
            <v>0</v>
          </cell>
        </row>
        <row r="425">
          <cell r="C425" t="str">
            <v>401BRR0050</v>
          </cell>
          <cell r="D425" t="str">
            <v>ENTR RR-206</v>
          </cell>
          <cell r="E425" t="str">
            <v>ACESSO BONFIM</v>
          </cell>
          <cell r="F425">
            <v>32</v>
          </cell>
          <cell r="G425">
            <v>119</v>
          </cell>
          <cell r="H425">
            <v>87</v>
          </cell>
          <cell r="I425" t="str">
            <v>PAV</v>
          </cell>
          <cell r="J425" t="str">
            <v>*</v>
          </cell>
          <cell r="L425">
            <v>0</v>
          </cell>
          <cell r="M425">
            <v>0</v>
          </cell>
          <cell r="O425">
            <v>0</v>
          </cell>
          <cell r="P425">
            <v>0</v>
          </cell>
        </row>
        <row r="426">
          <cell r="C426" t="str">
            <v>401BRR0060</v>
          </cell>
          <cell r="D426" t="str">
            <v>ACESSO BONFIM</v>
          </cell>
          <cell r="E426" t="str">
            <v>CONCEIÇÃO DO MAÚ</v>
          </cell>
          <cell r="F426">
            <v>119</v>
          </cell>
          <cell r="G426">
            <v>149.19999999999999</v>
          </cell>
          <cell r="H426">
            <v>30.2</v>
          </cell>
          <cell r="I426" t="str">
            <v>PLA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  <cell r="P426">
            <v>0</v>
          </cell>
        </row>
        <row r="427">
          <cell r="C427" t="str">
            <v>401BRR0075</v>
          </cell>
          <cell r="D427" t="str">
            <v>CONCEIÇÃO DO MAÚ</v>
          </cell>
          <cell r="E427" t="str">
            <v>ENTR BR-433</v>
          </cell>
          <cell r="F427">
            <v>149.19999999999999</v>
          </cell>
          <cell r="G427">
            <v>182.2</v>
          </cell>
          <cell r="H427">
            <v>33</v>
          </cell>
          <cell r="I427" t="str">
            <v>EOP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  <cell r="P427">
            <v>0</v>
          </cell>
        </row>
        <row r="428">
          <cell r="C428" t="str">
            <v>401BRR0090</v>
          </cell>
          <cell r="D428" t="str">
            <v>ENTR BR-433</v>
          </cell>
          <cell r="E428" t="str">
            <v>INÍCIO DA PAVIMENTAÇÃO</v>
          </cell>
          <cell r="F428">
            <v>182.2</v>
          </cell>
          <cell r="G428">
            <v>184.2</v>
          </cell>
          <cell r="H428">
            <v>2</v>
          </cell>
          <cell r="I428" t="str">
            <v>EOP</v>
          </cell>
          <cell r="J428">
            <v>0</v>
          </cell>
          <cell r="L428">
            <v>0</v>
          </cell>
          <cell r="M428">
            <v>0</v>
          </cell>
          <cell r="O428">
            <v>0</v>
          </cell>
          <cell r="P428">
            <v>0</v>
          </cell>
        </row>
        <row r="429">
          <cell r="C429" t="str">
            <v>401BRR0110</v>
          </cell>
          <cell r="D429" t="str">
            <v>INÍCIO DA PAVIMENTAÇÃO</v>
          </cell>
          <cell r="E429" t="str">
            <v>FRONT BRASIL/GUIANA (NORMANDIA)</v>
          </cell>
          <cell r="F429">
            <v>184.2</v>
          </cell>
          <cell r="G429">
            <v>194.2</v>
          </cell>
          <cell r="H429">
            <v>10</v>
          </cell>
          <cell r="I429" t="str">
            <v>PAV</v>
          </cell>
          <cell r="J429" t="str">
            <v>*</v>
          </cell>
          <cell r="L429">
            <v>0</v>
          </cell>
          <cell r="M429">
            <v>0</v>
          </cell>
          <cell r="O429">
            <v>0</v>
          </cell>
          <cell r="P429">
            <v>0</v>
          </cell>
        </row>
        <row r="430">
          <cell r="J430">
            <v>0</v>
          </cell>
        </row>
        <row r="431">
          <cell r="C431" t="str">
            <v>431BRR0005</v>
          </cell>
          <cell r="D431" t="str">
            <v>ENTR BR-174 (JUNDIÁ)</v>
          </cell>
          <cell r="E431" t="str">
            <v>RIO MACUCUAÚ</v>
          </cell>
          <cell r="F431">
            <v>0</v>
          </cell>
          <cell r="G431">
            <v>65</v>
          </cell>
          <cell r="H431">
            <v>65</v>
          </cell>
          <cell r="I431" t="str">
            <v>PLA</v>
          </cell>
          <cell r="J431">
            <v>0</v>
          </cell>
          <cell r="L431">
            <v>0</v>
          </cell>
          <cell r="M431">
            <v>0</v>
          </cell>
          <cell r="O431">
            <v>0</v>
          </cell>
          <cell r="P431">
            <v>0</v>
          </cell>
        </row>
        <row r="432">
          <cell r="C432" t="str">
            <v>431BRR0050</v>
          </cell>
          <cell r="D432" t="str">
            <v>RIO MACUCUAÚ</v>
          </cell>
          <cell r="E432" t="str">
            <v>SANTA MARIA DO BOIAÇÚ</v>
          </cell>
          <cell r="F432">
            <v>65</v>
          </cell>
          <cell r="G432">
            <v>125</v>
          </cell>
          <cell r="H432">
            <v>60</v>
          </cell>
          <cell r="I432" t="str">
            <v>PLA</v>
          </cell>
          <cell r="J432">
            <v>0</v>
          </cell>
          <cell r="L432">
            <v>0</v>
          </cell>
          <cell r="M432">
            <v>0</v>
          </cell>
          <cell r="O432">
            <v>0</v>
          </cell>
          <cell r="P432">
            <v>0</v>
          </cell>
        </row>
        <row r="433">
          <cell r="J433">
            <v>0</v>
          </cell>
        </row>
        <row r="434">
          <cell r="C434" t="str">
            <v>432BRR0005</v>
          </cell>
          <cell r="D434" t="str">
            <v>ENTR BR-174/210 (NOVO PARAISO)</v>
          </cell>
          <cell r="E434" t="str">
            <v>VILA ITÃ</v>
          </cell>
          <cell r="F434">
            <v>0</v>
          </cell>
          <cell r="G434">
            <v>30.4</v>
          </cell>
          <cell r="H434">
            <v>30.4</v>
          </cell>
          <cell r="I434" t="str">
            <v>IMP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  <cell r="P434">
            <v>0</v>
          </cell>
        </row>
        <row r="435">
          <cell r="C435" t="str">
            <v>432BRR0010</v>
          </cell>
          <cell r="D435" t="str">
            <v>VILA ITÃ</v>
          </cell>
          <cell r="E435" t="str">
            <v>RIO ITÃ</v>
          </cell>
          <cell r="F435">
            <v>30.4</v>
          </cell>
          <cell r="G435">
            <v>42</v>
          </cell>
          <cell r="H435">
            <v>11.6</v>
          </cell>
          <cell r="I435" t="str">
            <v>IMP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  <cell r="P435">
            <v>0</v>
          </cell>
        </row>
        <row r="436">
          <cell r="C436" t="str">
            <v>432BRR0015</v>
          </cell>
          <cell r="D436" t="str">
            <v>RIO ITÃ</v>
          </cell>
          <cell r="E436" t="str">
            <v>RIO BARAUNA</v>
          </cell>
          <cell r="F436">
            <v>42</v>
          </cell>
          <cell r="G436">
            <v>67.2</v>
          </cell>
          <cell r="H436">
            <v>25.2</v>
          </cell>
          <cell r="I436" t="str">
            <v>IMP</v>
          </cell>
          <cell r="J436">
            <v>0</v>
          </cell>
          <cell r="L436">
            <v>0</v>
          </cell>
          <cell r="M436">
            <v>0</v>
          </cell>
          <cell r="O436">
            <v>0</v>
          </cell>
          <cell r="P436">
            <v>0</v>
          </cell>
        </row>
        <row r="437">
          <cell r="C437" t="str">
            <v>432BRR0020</v>
          </cell>
          <cell r="D437" t="str">
            <v>RIO BARAUNA</v>
          </cell>
          <cell r="E437" t="str">
            <v>VILA UNIÃO</v>
          </cell>
          <cell r="F437">
            <v>67.2</v>
          </cell>
          <cell r="G437">
            <v>112.5</v>
          </cell>
          <cell r="H437">
            <v>45.3</v>
          </cell>
          <cell r="I437" t="str">
            <v>IMP</v>
          </cell>
          <cell r="J437">
            <v>0</v>
          </cell>
          <cell r="L437">
            <v>0</v>
          </cell>
          <cell r="M437">
            <v>0</v>
          </cell>
          <cell r="O437">
            <v>0</v>
          </cell>
          <cell r="P437">
            <v>0</v>
          </cell>
        </row>
        <row r="438">
          <cell r="C438" t="str">
            <v>432BRR0025</v>
          </cell>
          <cell r="D438" t="str">
            <v>VILA UNIÃO</v>
          </cell>
          <cell r="E438" t="str">
            <v>VILA FELIX PINTO</v>
          </cell>
          <cell r="F438">
            <v>112.5</v>
          </cell>
          <cell r="G438">
            <v>119.2</v>
          </cell>
          <cell r="H438">
            <v>6.7</v>
          </cell>
          <cell r="I438" t="str">
            <v>LEN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  <cell r="P438">
            <v>0</v>
          </cell>
        </row>
        <row r="439">
          <cell r="C439" t="str">
            <v>432BRR0040</v>
          </cell>
          <cell r="D439" t="str">
            <v>VILA FELIX PINTO</v>
          </cell>
          <cell r="E439" t="str">
            <v>VILA SANTA RITA</v>
          </cell>
          <cell r="F439">
            <v>119.2</v>
          </cell>
          <cell r="G439">
            <v>140.80000000000001</v>
          </cell>
          <cell r="H439">
            <v>21.6</v>
          </cell>
          <cell r="I439" t="str">
            <v>LEN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  <cell r="P439">
            <v>0</v>
          </cell>
        </row>
        <row r="440">
          <cell r="C440" t="str">
            <v>432BRR0050</v>
          </cell>
          <cell r="D440" t="str">
            <v>VILA SANTA RITA</v>
          </cell>
          <cell r="E440" t="str">
            <v>VILA CENTRAL</v>
          </cell>
          <cell r="F440">
            <v>140.80000000000001</v>
          </cell>
          <cell r="G440">
            <v>167.6</v>
          </cell>
          <cell r="H440">
            <v>26.8</v>
          </cell>
          <cell r="I440" t="str">
            <v>LEN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  <cell r="P440">
            <v>0</v>
          </cell>
        </row>
        <row r="441">
          <cell r="C441" t="str">
            <v>432BRR0055</v>
          </cell>
          <cell r="D441" t="str">
            <v>VILA CENTRAL</v>
          </cell>
          <cell r="E441" t="str">
            <v>RIO CACHORRO</v>
          </cell>
          <cell r="F441">
            <v>167.6</v>
          </cell>
          <cell r="G441">
            <v>168</v>
          </cell>
          <cell r="H441">
            <v>0.4</v>
          </cell>
          <cell r="I441" t="str">
            <v>IMP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  <cell r="P441">
            <v>0</v>
          </cell>
        </row>
        <row r="442">
          <cell r="C442" t="str">
            <v>432BRR0060</v>
          </cell>
          <cell r="D442" t="str">
            <v>RIO CACHORRO</v>
          </cell>
          <cell r="E442" t="str">
            <v>ENTR RR-444 (P/COLÔNIA CONFIANÇA)</v>
          </cell>
          <cell r="F442">
            <v>168</v>
          </cell>
          <cell r="G442">
            <v>182.2</v>
          </cell>
          <cell r="H442">
            <v>14.2</v>
          </cell>
          <cell r="I442" t="str">
            <v>IMP</v>
          </cell>
          <cell r="J442">
            <v>0</v>
          </cell>
          <cell r="L442">
            <v>0</v>
          </cell>
          <cell r="M442">
            <v>0</v>
          </cell>
          <cell r="O442">
            <v>0</v>
          </cell>
          <cell r="P442">
            <v>0</v>
          </cell>
        </row>
        <row r="443">
          <cell r="C443" t="str">
            <v>432BRR0065</v>
          </cell>
          <cell r="D443" t="str">
            <v>ENTR RR-444 (P/COLÔNIA CONFIANÇA)</v>
          </cell>
          <cell r="E443" t="str">
            <v>RIO QUITAUAU</v>
          </cell>
          <cell r="F443">
            <v>182.2</v>
          </cell>
          <cell r="G443">
            <v>185.4</v>
          </cell>
          <cell r="H443">
            <v>3.2</v>
          </cell>
          <cell r="I443" t="str">
            <v>IMP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  <cell r="P443" t="str">
            <v>2006</v>
          </cell>
        </row>
        <row r="444">
          <cell r="C444" t="str">
            <v>432BRR0070</v>
          </cell>
          <cell r="D444" t="str">
            <v>RIO QUITAUAU</v>
          </cell>
          <cell r="E444" t="str">
            <v>CANTÁ</v>
          </cell>
          <cell r="F444">
            <v>185.4</v>
          </cell>
          <cell r="G444">
            <v>193.3</v>
          </cell>
          <cell r="H444">
            <v>7.9</v>
          </cell>
          <cell r="I444" t="str">
            <v>IMP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  <cell r="P444" t="str">
            <v>2006</v>
          </cell>
        </row>
        <row r="445">
          <cell r="C445" t="str">
            <v>432BRR0075</v>
          </cell>
          <cell r="D445" t="str">
            <v>CANTÁ</v>
          </cell>
          <cell r="E445" t="str">
            <v>ENTR RR-207</v>
          </cell>
          <cell r="F445">
            <v>193.3</v>
          </cell>
          <cell r="G445">
            <v>214.6</v>
          </cell>
          <cell r="H445">
            <v>21.3</v>
          </cell>
          <cell r="I445" t="str">
            <v>PAV</v>
          </cell>
          <cell r="J445" t="str">
            <v>*</v>
          </cell>
          <cell r="L445">
            <v>0</v>
          </cell>
          <cell r="M445">
            <v>0</v>
          </cell>
          <cell r="O445">
            <v>0</v>
          </cell>
          <cell r="P445" t="str">
            <v>2006</v>
          </cell>
        </row>
        <row r="446">
          <cell r="C446" t="str">
            <v>432BRR0080</v>
          </cell>
          <cell r="D446" t="str">
            <v>ENTR RR-207</v>
          </cell>
          <cell r="E446" t="str">
            <v>ENTR BR-401</v>
          </cell>
          <cell r="F446">
            <v>214.6</v>
          </cell>
          <cell r="G446">
            <v>217.2</v>
          </cell>
          <cell r="H446">
            <v>2.6</v>
          </cell>
          <cell r="I446" t="str">
            <v>PAV</v>
          </cell>
          <cell r="J446" t="str">
            <v>*</v>
          </cell>
          <cell r="L446">
            <v>0</v>
          </cell>
          <cell r="M446">
            <v>0</v>
          </cell>
          <cell r="O446">
            <v>0</v>
          </cell>
          <cell r="P446" t="str">
            <v>2006</v>
          </cell>
        </row>
        <row r="447">
          <cell r="J447">
            <v>0</v>
          </cell>
        </row>
        <row r="448">
          <cell r="C448" t="str">
            <v>433BRR0010</v>
          </cell>
          <cell r="D448" t="str">
            <v>ENTR BR-401</v>
          </cell>
          <cell r="E448" t="str">
            <v>ENTR RR-319</v>
          </cell>
          <cell r="F448">
            <v>0</v>
          </cell>
          <cell r="G448">
            <v>87</v>
          </cell>
          <cell r="H448">
            <v>87</v>
          </cell>
          <cell r="I448" t="str">
            <v>IMP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  <cell r="P448">
            <v>0</v>
          </cell>
        </row>
        <row r="449">
          <cell r="C449" t="str">
            <v>433BRR0050</v>
          </cell>
          <cell r="D449" t="str">
            <v>ENTR RR-319</v>
          </cell>
          <cell r="E449" t="str">
            <v>ENTR RR-171</v>
          </cell>
          <cell r="F449">
            <v>87</v>
          </cell>
          <cell r="G449">
            <v>135</v>
          </cell>
          <cell r="H449">
            <v>48</v>
          </cell>
          <cell r="I449" t="str">
            <v>IMP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  <cell r="P449">
            <v>0</v>
          </cell>
        </row>
        <row r="450">
          <cell r="C450" t="str">
            <v>433BRR0100</v>
          </cell>
          <cell r="D450" t="str">
            <v>ENTR RR-171</v>
          </cell>
          <cell r="E450" t="str">
            <v>ENTR BR-174</v>
          </cell>
          <cell r="F450">
            <v>135</v>
          </cell>
          <cell r="G450">
            <v>191</v>
          </cell>
          <cell r="H450">
            <v>56</v>
          </cell>
          <cell r="I450" t="str">
            <v>IMP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  <cell r="P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C453" t="str">
            <v>010BPA0490</v>
          </cell>
          <cell r="D453" t="str">
            <v>DIV MA/PA (RIO ITINGA)</v>
          </cell>
          <cell r="E453" t="str">
            <v>ENTR BR-222(B)/PA-332 (DOM ELISEU)</v>
          </cell>
          <cell r="F453">
            <v>0</v>
          </cell>
          <cell r="G453">
            <v>18</v>
          </cell>
          <cell r="H453">
            <v>18</v>
          </cell>
          <cell r="I453" t="str">
            <v>PAV</v>
          </cell>
          <cell r="J453" t="str">
            <v>*</v>
          </cell>
          <cell r="K453" t="str">
            <v>222BPA0710</v>
          </cell>
          <cell r="L453">
            <v>0</v>
          </cell>
          <cell r="M453">
            <v>0</v>
          </cell>
          <cell r="O453">
            <v>0</v>
          </cell>
          <cell r="P453">
            <v>0</v>
          </cell>
        </row>
        <row r="454">
          <cell r="C454" t="str">
            <v>010BPA0510</v>
          </cell>
          <cell r="D454" t="str">
            <v>ENTR BR-222(B)/PA-332 (DOM ELISEU)</v>
          </cell>
          <cell r="E454" t="str">
            <v>ENTR PA-125/263 (GURUPIZINHO)</v>
          </cell>
          <cell r="F454">
            <v>18</v>
          </cell>
          <cell r="G454">
            <v>83.3</v>
          </cell>
          <cell r="H454">
            <v>65.3</v>
          </cell>
          <cell r="I454" t="str">
            <v>PAV</v>
          </cell>
          <cell r="J454" t="str">
            <v>*</v>
          </cell>
          <cell r="L454">
            <v>0</v>
          </cell>
          <cell r="M454">
            <v>0</v>
          </cell>
          <cell r="O454">
            <v>0</v>
          </cell>
          <cell r="P454">
            <v>0</v>
          </cell>
        </row>
        <row r="455">
          <cell r="C455" t="str">
            <v>010BPA0530</v>
          </cell>
          <cell r="D455" t="str">
            <v>ENTR PA-125/263 (GURUPIZINHO)</v>
          </cell>
          <cell r="E455" t="str">
            <v>ENTR PA-256 (P/PARAGOMINAS)</v>
          </cell>
          <cell r="F455">
            <v>83.3</v>
          </cell>
          <cell r="G455">
            <v>166.2</v>
          </cell>
          <cell r="H455">
            <v>82.9</v>
          </cell>
          <cell r="I455" t="str">
            <v>PAV</v>
          </cell>
          <cell r="J455" t="str">
            <v>*</v>
          </cell>
          <cell r="L455">
            <v>0</v>
          </cell>
          <cell r="M455">
            <v>0</v>
          </cell>
          <cell r="O455">
            <v>0</v>
          </cell>
          <cell r="P455">
            <v>0</v>
          </cell>
        </row>
        <row r="456">
          <cell r="C456" t="str">
            <v>010BPA0550</v>
          </cell>
          <cell r="D456" t="str">
            <v>ENTR PA-256 (P/PARAGOMINAS)</v>
          </cell>
          <cell r="E456" t="str">
            <v>ENTR PA-125</v>
          </cell>
          <cell r="F456">
            <v>166.2</v>
          </cell>
          <cell r="G456">
            <v>176.6</v>
          </cell>
          <cell r="H456">
            <v>10.4</v>
          </cell>
          <cell r="I456" t="str">
            <v>PAV</v>
          </cell>
          <cell r="J456" t="str">
            <v>*</v>
          </cell>
          <cell r="L456">
            <v>0</v>
          </cell>
          <cell r="M456">
            <v>0</v>
          </cell>
          <cell r="O456">
            <v>0</v>
          </cell>
          <cell r="P456">
            <v>0</v>
          </cell>
        </row>
        <row r="457">
          <cell r="C457" t="str">
            <v>010BPA0570</v>
          </cell>
          <cell r="D457" t="str">
            <v>ENTR PA-125</v>
          </cell>
          <cell r="E457" t="str">
            <v>ENTR PA-252 (MÃE DO RIO)</v>
          </cell>
          <cell r="F457">
            <v>176.6</v>
          </cell>
          <cell r="G457">
            <v>272.5</v>
          </cell>
          <cell r="H457">
            <v>95.9</v>
          </cell>
          <cell r="I457" t="str">
            <v>PAV</v>
          </cell>
          <cell r="J457" t="str">
            <v>*</v>
          </cell>
          <cell r="L457">
            <v>0</v>
          </cell>
          <cell r="M457">
            <v>0</v>
          </cell>
          <cell r="O457">
            <v>0</v>
          </cell>
          <cell r="P457">
            <v>0</v>
          </cell>
        </row>
        <row r="458">
          <cell r="C458" t="str">
            <v>010BPA0590</v>
          </cell>
          <cell r="D458" t="str">
            <v>ENTR PA-252 (MÃE DO RIO)</v>
          </cell>
          <cell r="E458" t="str">
            <v>ENTR PA-253(A) (P/SÃO DOMINGOS DO CAPIM)</v>
          </cell>
          <cell r="F458">
            <v>272.5</v>
          </cell>
          <cell r="G458">
            <v>300.10000000000002</v>
          </cell>
          <cell r="H458">
            <v>27.6</v>
          </cell>
          <cell r="I458" t="str">
            <v>PAV</v>
          </cell>
          <cell r="J458" t="str">
            <v>*</v>
          </cell>
          <cell r="L458">
            <v>0</v>
          </cell>
          <cell r="M458">
            <v>0</v>
          </cell>
          <cell r="O458">
            <v>0</v>
          </cell>
          <cell r="P458">
            <v>0</v>
          </cell>
        </row>
        <row r="459">
          <cell r="C459" t="str">
            <v>010BPA0610</v>
          </cell>
          <cell r="D459" t="str">
            <v>ENTR PA-253(A) (P/SÃO DOMINGOS DO CAPIM)</v>
          </cell>
          <cell r="E459" t="str">
            <v>ENTR PA-253(B) (P/IRITUIA)</v>
          </cell>
          <cell r="F459">
            <v>300.10000000000002</v>
          </cell>
          <cell r="G459">
            <v>307.89999999999998</v>
          </cell>
          <cell r="H459">
            <v>7.8</v>
          </cell>
          <cell r="I459" t="str">
            <v>PAV</v>
          </cell>
          <cell r="J459" t="str">
            <v>*</v>
          </cell>
          <cell r="L459">
            <v>0</v>
          </cell>
          <cell r="M459">
            <v>0</v>
          </cell>
          <cell r="O459">
            <v>0</v>
          </cell>
          <cell r="P459">
            <v>0</v>
          </cell>
        </row>
        <row r="460">
          <cell r="C460" t="str">
            <v>010BPA0630</v>
          </cell>
          <cell r="D460" t="str">
            <v>ENTR PA-253(B) (P/IRITUIA)</v>
          </cell>
          <cell r="E460" t="str">
            <v>ENTR PA-432 (P/VILA CONCEIÇÃO)</v>
          </cell>
          <cell r="F460">
            <v>307.89999999999998</v>
          </cell>
          <cell r="G460">
            <v>313.7</v>
          </cell>
          <cell r="H460">
            <v>5.8</v>
          </cell>
          <cell r="I460" t="str">
            <v>PAV</v>
          </cell>
          <cell r="J460" t="str">
            <v>*</v>
          </cell>
          <cell r="L460">
            <v>0</v>
          </cell>
          <cell r="M460">
            <v>0</v>
          </cell>
          <cell r="O460">
            <v>0</v>
          </cell>
          <cell r="P460">
            <v>0</v>
          </cell>
        </row>
        <row r="461">
          <cell r="C461" t="str">
            <v>010BPA0650</v>
          </cell>
          <cell r="D461" t="str">
            <v>ENTR PA-432 (P/VILA CONCEIÇÃO)</v>
          </cell>
          <cell r="E461" t="str">
            <v>ENTR PA-251/322/456 (SÃO MIGUEL DO GUAMA)</v>
          </cell>
          <cell r="F461">
            <v>313.7</v>
          </cell>
          <cell r="G461">
            <v>322.3</v>
          </cell>
          <cell r="H461">
            <v>8.6</v>
          </cell>
          <cell r="I461" t="str">
            <v>PAV</v>
          </cell>
          <cell r="J461" t="str">
            <v>*</v>
          </cell>
          <cell r="L461">
            <v>0</v>
          </cell>
          <cell r="M461">
            <v>0</v>
          </cell>
          <cell r="O461">
            <v>0</v>
          </cell>
          <cell r="P461">
            <v>0</v>
          </cell>
        </row>
        <row r="462">
          <cell r="C462" t="str">
            <v>010BPA0670</v>
          </cell>
          <cell r="D462" t="str">
            <v>ENTR PA-251/322/456 (SÃO MIGUEL DO GUAMA)</v>
          </cell>
          <cell r="E462" t="str">
            <v>SANTA MARIA DO PARÁ</v>
          </cell>
          <cell r="F462">
            <v>322.3</v>
          </cell>
          <cell r="G462">
            <v>354.3</v>
          </cell>
          <cell r="H462">
            <v>32</v>
          </cell>
          <cell r="I462" t="str">
            <v>PAV</v>
          </cell>
          <cell r="J462" t="str">
            <v>*</v>
          </cell>
          <cell r="L462">
            <v>0</v>
          </cell>
          <cell r="M462">
            <v>0</v>
          </cell>
          <cell r="O462">
            <v>0</v>
          </cell>
          <cell r="P462">
            <v>0</v>
          </cell>
        </row>
        <row r="463">
          <cell r="C463" t="str">
            <v>010BPA0690</v>
          </cell>
          <cell r="D463" t="str">
            <v>SANTA MARIA DO PARÁ</v>
          </cell>
          <cell r="E463" t="str">
            <v>ENTR BR-316(A)/308(A)</v>
          </cell>
          <cell r="F463">
            <v>354.3</v>
          </cell>
          <cell r="G463">
            <v>355.7</v>
          </cell>
          <cell r="H463">
            <v>1.4</v>
          </cell>
          <cell r="I463" t="str">
            <v>PAV</v>
          </cell>
          <cell r="J463" t="str">
            <v>*</v>
          </cell>
          <cell r="L463">
            <v>0</v>
          </cell>
          <cell r="M463">
            <v>0</v>
          </cell>
          <cell r="O463">
            <v>0</v>
          </cell>
          <cell r="P463">
            <v>0</v>
          </cell>
        </row>
        <row r="464">
          <cell r="C464" t="str">
            <v>010BPA0710</v>
          </cell>
          <cell r="D464" t="str">
            <v>ENTR BR-316(A)/308(A)</v>
          </cell>
          <cell r="E464" t="str">
            <v>ENTR PA-424 (P/COLÔNIA DO PRATA)</v>
          </cell>
          <cell r="F464">
            <v>355.7</v>
          </cell>
          <cell r="G464">
            <v>362.9</v>
          </cell>
          <cell r="H464">
            <v>7.2</v>
          </cell>
          <cell r="I464" t="str">
            <v>PAV</v>
          </cell>
          <cell r="J464" t="str">
            <v>*</v>
          </cell>
          <cell r="K464" t="str">
            <v>308BPA0140</v>
          </cell>
          <cell r="L464" t="str">
            <v>316BPA0140</v>
          </cell>
          <cell r="M464">
            <v>0</v>
          </cell>
          <cell r="O464">
            <v>0</v>
          </cell>
          <cell r="P464">
            <v>0</v>
          </cell>
        </row>
        <row r="465">
          <cell r="C465" t="str">
            <v>010BPA0730</v>
          </cell>
          <cell r="D465" t="str">
            <v>ENTR PA-424 (P/COLÔNIA DO PRATA)</v>
          </cell>
          <cell r="E465" t="str">
            <v>ENTR PA-127(A) (P/IGARAPÉ AÇU)</v>
          </cell>
          <cell r="F465">
            <v>362.9</v>
          </cell>
          <cell r="G465">
            <v>372.5</v>
          </cell>
          <cell r="H465">
            <v>9.6</v>
          </cell>
          <cell r="I465" t="str">
            <v>PAV</v>
          </cell>
          <cell r="J465" t="str">
            <v>*</v>
          </cell>
          <cell r="K465" t="str">
            <v>308BPA0130</v>
          </cell>
          <cell r="L465" t="str">
            <v>316BPA0130</v>
          </cell>
          <cell r="M465">
            <v>0</v>
          </cell>
          <cell r="O465">
            <v>0</v>
          </cell>
          <cell r="P465">
            <v>0</v>
          </cell>
        </row>
        <row r="466">
          <cell r="C466" t="str">
            <v>010BPA0750</v>
          </cell>
          <cell r="D466" t="str">
            <v>ENTR PA-127(A) (P/IGARAPÉ AÇU)</v>
          </cell>
          <cell r="E466" t="str">
            <v>ENTR PA-127(B) (BARRO BRANCO)</v>
          </cell>
          <cell r="F466">
            <v>372.5</v>
          </cell>
          <cell r="G466">
            <v>378.4</v>
          </cell>
          <cell r="H466">
            <v>5.9</v>
          </cell>
          <cell r="I466" t="str">
            <v>PAV</v>
          </cell>
          <cell r="J466" t="str">
            <v>*</v>
          </cell>
          <cell r="K466" t="str">
            <v>308BPA0120</v>
          </cell>
          <cell r="L466" t="str">
            <v>316BPA0120</v>
          </cell>
          <cell r="M466">
            <v>0</v>
          </cell>
          <cell r="O466">
            <v>0</v>
          </cell>
          <cell r="P466">
            <v>0</v>
          </cell>
        </row>
        <row r="467">
          <cell r="C467" t="str">
            <v>010BPA0770</v>
          </cell>
          <cell r="D467" t="str">
            <v>ENTR PA-127(B) (BARRO BRANCO)</v>
          </cell>
          <cell r="E467" t="str">
            <v>INÍCIO PISTA DUPLA</v>
          </cell>
          <cell r="F467">
            <v>378.4</v>
          </cell>
          <cell r="G467">
            <v>391.8</v>
          </cell>
          <cell r="H467">
            <v>13.4</v>
          </cell>
          <cell r="I467" t="str">
            <v>PAV</v>
          </cell>
          <cell r="J467" t="str">
            <v>*</v>
          </cell>
          <cell r="K467" t="str">
            <v>308BPA0110</v>
          </cell>
          <cell r="L467" t="str">
            <v>316BPA0110</v>
          </cell>
          <cell r="M467">
            <v>0</v>
          </cell>
          <cell r="O467">
            <v>0</v>
          </cell>
          <cell r="P467">
            <v>0</v>
          </cell>
        </row>
        <row r="468">
          <cell r="C468" t="str">
            <v>010BPA0780</v>
          </cell>
          <cell r="D468" t="str">
            <v>INÍCIO PISTA DUPLA</v>
          </cell>
          <cell r="E468" t="str">
            <v>ENTR PA-136/320 (CASTANHAL)</v>
          </cell>
          <cell r="F468">
            <v>391.8</v>
          </cell>
          <cell r="G468">
            <v>395.3</v>
          </cell>
          <cell r="H468">
            <v>3.5</v>
          </cell>
          <cell r="I468" t="str">
            <v>DUP</v>
          </cell>
          <cell r="J468" t="str">
            <v>*</v>
          </cell>
          <cell r="K468" t="str">
            <v>308BPA0105</v>
          </cell>
          <cell r="L468" t="str">
            <v>316BPA0105</v>
          </cell>
          <cell r="M468">
            <v>0</v>
          </cell>
          <cell r="O468">
            <v>0</v>
          </cell>
          <cell r="P468">
            <v>0</v>
          </cell>
        </row>
        <row r="469">
          <cell r="C469" t="str">
            <v>010BPA0790</v>
          </cell>
          <cell r="D469" t="str">
            <v>ENTR PA-136/320 (CASTANHAL)</v>
          </cell>
          <cell r="E469" t="str">
            <v>ACESSO AMERICANO I</v>
          </cell>
          <cell r="F469">
            <v>395.3</v>
          </cell>
          <cell r="G469">
            <v>408.5</v>
          </cell>
          <cell r="H469">
            <v>13.2</v>
          </cell>
          <cell r="I469" t="str">
            <v>DUP</v>
          </cell>
          <cell r="J469" t="str">
            <v>*</v>
          </cell>
          <cell r="K469" t="str">
            <v>308BPA0100</v>
          </cell>
          <cell r="L469" t="str">
            <v>316BPA0100</v>
          </cell>
          <cell r="M469">
            <v>0</v>
          </cell>
          <cell r="O469">
            <v>0</v>
          </cell>
          <cell r="P469">
            <v>0</v>
          </cell>
        </row>
        <row r="470">
          <cell r="C470" t="str">
            <v>010BPA0810</v>
          </cell>
          <cell r="D470" t="str">
            <v>ACESSO AMERICANO I</v>
          </cell>
          <cell r="E470" t="str">
            <v>ACESSO AMERICANO II</v>
          </cell>
          <cell r="F470">
            <v>408.5</v>
          </cell>
          <cell r="G470">
            <v>411.5</v>
          </cell>
          <cell r="H470">
            <v>3</v>
          </cell>
          <cell r="I470" t="str">
            <v>DUP</v>
          </cell>
          <cell r="J470" t="str">
            <v>*</v>
          </cell>
          <cell r="K470" t="str">
            <v>308BPA0090</v>
          </cell>
          <cell r="L470" t="str">
            <v>316BPA0090</v>
          </cell>
          <cell r="M470">
            <v>0</v>
          </cell>
          <cell r="O470">
            <v>0</v>
          </cell>
          <cell r="P470">
            <v>0</v>
          </cell>
        </row>
        <row r="471">
          <cell r="C471" t="str">
            <v>010BPA0830</v>
          </cell>
          <cell r="D471" t="str">
            <v>ACESSO AMERICANO II</v>
          </cell>
          <cell r="E471" t="str">
            <v>ENTR PA-140 (SANTA IZABEL DO PARÁ)</v>
          </cell>
          <cell r="F471">
            <v>411.5</v>
          </cell>
          <cell r="G471">
            <v>423.3</v>
          </cell>
          <cell r="H471">
            <v>11.8</v>
          </cell>
          <cell r="I471" t="str">
            <v>DUP</v>
          </cell>
          <cell r="J471" t="str">
            <v>*</v>
          </cell>
          <cell r="K471" t="str">
            <v>308BPA0080</v>
          </cell>
          <cell r="L471" t="str">
            <v>316BPA0080</v>
          </cell>
          <cell r="M471">
            <v>0</v>
          </cell>
          <cell r="O471">
            <v>0</v>
          </cell>
          <cell r="P471">
            <v>0</v>
          </cell>
        </row>
        <row r="472">
          <cell r="C472" t="str">
            <v>010BPA0850</v>
          </cell>
          <cell r="D472" t="str">
            <v>ENTR PA-140 (SANTA IZABEL DO PARÁ)</v>
          </cell>
          <cell r="E472" t="str">
            <v>ENTR PA-406 (CAJUEIRO)</v>
          </cell>
          <cell r="F472">
            <v>423.3</v>
          </cell>
          <cell r="G472">
            <v>434.1</v>
          </cell>
          <cell r="H472">
            <v>10.8</v>
          </cell>
          <cell r="I472" t="str">
            <v>DUP</v>
          </cell>
          <cell r="J472" t="str">
            <v>*</v>
          </cell>
          <cell r="K472" t="str">
            <v>308BPA0070</v>
          </cell>
          <cell r="L472" t="str">
            <v>316BPA0070</v>
          </cell>
          <cell r="M472">
            <v>0</v>
          </cell>
          <cell r="O472">
            <v>0</v>
          </cell>
          <cell r="P472">
            <v>0</v>
          </cell>
        </row>
        <row r="473">
          <cell r="C473" t="str">
            <v>010BPA0870</v>
          </cell>
          <cell r="D473" t="str">
            <v>ENTR PA-406 (CAJUEIRO)</v>
          </cell>
          <cell r="E473" t="str">
            <v>ENTR PA-391 (P/BENEVIDES)</v>
          </cell>
          <cell r="F473">
            <v>434.1</v>
          </cell>
          <cell r="G473">
            <v>436.3</v>
          </cell>
          <cell r="H473">
            <v>2.2000000000000002</v>
          </cell>
          <cell r="I473" t="str">
            <v>DUP</v>
          </cell>
          <cell r="J473" t="str">
            <v>*</v>
          </cell>
          <cell r="K473" t="str">
            <v>308BPA0060</v>
          </cell>
          <cell r="L473" t="str">
            <v>316BPA0060</v>
          </cell>
          <cell r="M473">
            <v>0</v>
          </cell>
          <cell r="O473">
            <v>0</v>
          </cell>
          <cell r="P473">
            <v>0</v>
          </cell>
        </row>
        <row r="474">
          <cell r="C474" t="str">
            <v>010BPA0890</v>
          </cell>
          <cell r="D474" t="str">
            <v>ENTR PA-391 (P/BENEVIDES)</v>
          </cell>
          <cell r="E474" t="str">
            <v>ENTR PA-406 (CANUTAMA)</v>
          </cell>
          <cell r="F474">
            <v>436.3</v>
          </cell>
          <cell r="G474">
            <v>440</v>
          </cell>
          <cell r="H474">
            <v>3.7</v>
          </cell>
          <cell r="I474" t="str">
            <v>DUP</v>
          </cell>
          <cell r="J474" t="str">
            <v>*</v>
          </cell>
          <cell r="K474" t="str">
            <v>308BPA0050</v>
          </cell>
          <cell r="L474" t="str">
            <v>316BPA0050</v>
          </cell>
          <cell r="M474">
            <v>0</v>
          </cell>
          <cell r="O474">
            <v>0</v>
          </cell>
          <cell r="P474">
            <v>0</v>
          </cell>
        </row>
        <row r="475">
          <cell r="C475" t="str">
            <v>010BPA0910</v>
          </cell>
          <cell r="D475" t="str">
            <v>ENTR PA-406 (CANUTAMA)</v>
          </cell>
          <cell r="E475" t="str">
            <v>ENTR PA-404 (P/BENFICA)</v>
          </cell>
          <cell r="F475">
            <v>440</v>
          </cell>
          <cell r="G475">
            <v>442.4</v>
          </cell>
          <cell r="H475">
            <v>2.4</v>
          </cell>
          <cell r="I475" t="str">
            <v>DUP</v>
          </cell>
          <cell r="J475" t="str">
            <v>*</v>
          </cell>
          <cell r="K475" t="str">
            <v>308BPA0040</v>
          </cell>
          <cell r="L475" t="str">
            <v>316BPA0040</v>
          </cell>
          <cell r="M475">
            <v>0</v>
          </cell>
          <cell r="O475">
            <v>0</v>
          </cell>
          <cell r="P475">
            <v>0</v>
          </cell>
        </row>
        <row r="476">
          <cell r="C476" t="str">
            <v>010BPA0930</v>
          </cell>
          <cell r="D476" t="str">
            <v>ENTR PA-404 (P/BENFICA)</v>
          </cell>
          <cell r="E476" t="str">
            <v>ACESSO ALÇA VIÁRIA</v>
          </cell>
          <cell r="F476">
            <v>442.4</v>
          </cell>
          <cell r="G476">
            <v>451.3</v>
          </cell>
          <cell r="H476">
            <v>8.9</v>
          </cell>
          <cell r="I476" t="str">
            <v>DUP</v>
          </cell>
          <cell r="J476" t="str">
            <v>*</v>
          </cell>
          <cell r="K476" t="str">
            <v>308BPA0030</v>
          </cell>
          <cell r="L476" t="str">
            <v>316BPA0030</v>
          </cell>
          <cell r="M476">
            <v>0</v>
          </cell>
          <cell r="O476">
            <v>0</v>
          </cell>
          <cell r="P476">
            <v>0</v>
          </cell>
        </row>
        <row r="477">
          <cell r="C477" t="str">
            <v>010BPA0970</v>
          </cell>
          <cell r="D477" t="str">
            <v>ACESSO ALÇA VIÁRIA</v>
          </cell>
          <cell r="E477" t="str">
            <v>ENTR BR-308(B)/316(B) (2º UNIT BELÉM)</v>
          </cell>
          <cell r="F477">
            <v>451.3</v>
          </cell>
          <cell r="G477">
            <v>461.2</v>
          </cell>
          <cell r="H477">
            <v>9.9</v>
          </cell>
          <cell r="I477" t="str">
            <v>DUP</v>
          </cell>
          <cell r="J477" t="str">
            <v>*</v>
          </cell>
          <cell r="K477" t="str">
            <v>308BPA0010</v>
          </cell>
          <cell r="L477" t="str">
            <v>316BPA0010</v>
          </cell>
          <cell r="M477">
            <v>0</v>
          </cell>
          <cell r="O477">
            <v>0</v>
          </cell>
          <cell r="P477">
            <v>0</v>
          </cell>
        </row>
        <row r="478">
          <cell r="J478">
            <v>0</v>
          </cell>
        </row>
        <row r="479">
          <cell r="C479" t="str">
            <v>153BPA0010</v>
          </cell>
          <cell r="D479" t="str">
            <v>ENTR BR-222/230(A)/PA-150 (MARABÁ)</v>
          </cell>
          <cell r="E479" t="str">
            <v>ENTR PA-405</v>
          </cell>
          <cell r="F479">
            <v>0</v>
          </cell>
          <cell r="G479">
            <v>35</v>
          </cell>
          <cell r="H479">
            <v>35</v>
          </cell>
          <cell r="I479" t="str">
            <v>PAV</v>
          </cell>
          <cell r="J479" t="str">
            <v>*</v>
          </cell>
          <cell r="K479" t="str">
            <v>230BPA1270</v>
          </cell>
          <cell r="L479">
            <v>0</v>
          </cell>
          <cell r="M479">
            <v>0</v>
          </cell>
          <cell r="O479">
            <v>0</v>
          </cell>
          <cell r="P479">
            <v>0</v>
          </cell>
        </row>
        <row r="480">
          <cell r="C480" t="str">
            <v>153BPA0030</v>
          </cell>
          <cell r="D480" t="str">
            <v>ENTR PA-405</v>
          </cell>
          <cell r="E480" t="str">
            <v>ENTR BR-230(B)</v>
          </cell>
          <cell r="F480">
            <v>35</v>
          </cell>
          <cell r="G480">
            <v>41.9</v>
          </cell>
          <cell r="H480">
            <v>6.9</v>
          </cell>
          <cell r="I480" t="str">
            <v>PAV</v>
          </cell>
          <cell r="J480" t="str">
            <v>*</v>
          </cell>
          <cell r="K480" t="str">
            <v>230BPA1250</v>
          </cell>
          <cell r="L480">
            <v>0</v>
          </cell>
          <cell r="M480">
            <v>0</v>
          </cell>
          <cell r="O480">
            <v>0</v>
          </cell>
          <cell r="P480">
            <v>0</v>
          </cell>
        </row>
        <row r="481">
          <cell r="C481" t="str">
            <v>153BPA0050</v>
          </cell>
          <cell r="D481" t="str">
            <v>ENTR BR-230(B)</v>
          </cell>
          <cell r="E481" t="str">
            <v>ENTR PA-461</v>
          </cell>
          <cell r="F481">
            <v>41.9</v>
          </cell>
          <cell r="G481">
            <v>63.3</v>
          </cell>
          <cell r="H481">
            <v>21.4</v>
          </cell>
          <cell r="I481" t="str">
            <v>PAV</v>
          </cell>
          <cell r="J481" t="str">
            <v>*</v>
          </cell>
          <cell r="L481">
            <v>0</v>
          </cell>
          <cell r="M481">
            <v>0</v>
          </cell>
          <cell r="O481">
            <v>0</v>
          </cell>
          <cell r="P481">
            <v>0</v>
          </cell>
        </row>
        <row r="482">
          <cell r="C482" t="str">
            <v>153BPA0070</v>
          </cell>
          <cell r="D482" t="str">
            <v>ENTR PA-461</v>
          </cell>
          <cell r="E482" t="str">
            <v>DIV PA/TO (SÃO GERALDO DO ARAGUAIA)</v>
          </cell>
          <cell r="F482">
            <v>63.3</v>
          </cell>
          <cell r="G482">
            <v>152.4</v>
          </cell>
          <cell r="H482">
            <v>89.1</v>
          </cell>
          <cell r="I482" t="str">
            <v>PAV</v>
          </cell>
          <cell r="J482" t="str">
            <v>*</v>
          </cell>
          <cell r="L482">
            <v>0</v>
          </cell>
          <cell r="M482">
            <v>0</v>
          </cell>
          <cell r="O482">
            <v>0</v>
          </cell>
          <cell r="P482">
            <v>0</v>
          </cell>
        </row>
        <row r="483">
          <cell r="J483">
            <v>0</v>
          </cell>
        </row>
        <row r="484">
          <cell r="C484" t="str">
            <v>158BPA0010</v>
          </cell>
          <cell r="D484" t="str">
            <v>ENTR BR-230(A)/PA-415 (ALTAMIRA)</v>
          </cell>
          <cell r="E484" t="str">
            <v>INICIO TRAV. RIO XINGU</v>
          </cell>
          <cell r="F484">
            <v>0</v>
          </cell>
          <cell r="G484">
            <v>15</v>
          </cell>
          <cell r="H484">
            <v>15</v>
          </cell>
          <cell r="I484" t="str">
            <v>PLA</v>
          </cell>
          <cell r="J484">
            <v>0</v>
          </cell>
          <cell r="L484">
            <v>0</v>
          </cell>
          <cell r="M484">
            <v>0</v>
          </cell>
          <cell r="O484">
            <v>0</v>
          </cell>
          <cell r="P484">
            <v>0</v>
          </cell>
        </row>
        <row r="485">
          <cell r="C485" t="str">
            <v>158BPA0030</v>
          </cell>
          <cell r="D485" t="str">
            <v>INICIO TRAV. RIO XINGU</v>
          </cell>
          <cell r="E485" t="str">
            <v>FIM TRAVESSIA RIO XINGU</v>
          </cell>
          <cell r="F485">
            <v>15</v>
          </cell>
          <cell r="G485">
            <v>17.5</v>
          </cell>
          <cell r="H485">
            <v>2.5</v>
          </cell>
          <cell r="I485" t="str">
            <v>TRV</v>
          </cell>
          <cell r="J485">
            <v>0</v>
          </cell>
          <cell r="L485">
            <v>0</v>
          </cell>
          <cell r="M485">
            <v>0</v>
          </cell>
          <cell r="O485">
            <v>0</v>
          </cell>
          <cell r="P485">
            <v>0</v>
          </cell>
        </row>
        <row r="486">
          <cell r="C486" t="str">
            <v>158BPA0040</v>
          </cell>
          <cell r="D486" t="str">
            <v>FIM TRAVESSIA RIO XINGU</v>
          </cell>
          <cell r="E486" t="str">
            <v>RIO ITATA</v>
          </cell>
          <cell r="F486">
            <v>17.5</v>
          </cell>
          <cell r="G486">
            <v>107.5</v>
          </cell>
          <cell r="H486">
            <v>90</v>
          </cell>
          <cell r="I486" t="str">
            <v>PLA</v>
          </cell>
          <cell r="J486">
            <v>0</v>
          </cell>
          <cell r="L486">
            <v>0</v>
          </cell>
          <cell r="M486">
            <v>0</v>
          </cell>
          <cell r="O486">
            <v>0</v>
          </cell>
          <cell r="P486">
            <v>0</v>
          </cell>
        </row>
        <row r="487">
          <cell r="C487" t="str">
            <v>158BPA0050</v>
          </cell>
          <cell r="D487" t="str">
            <v>RIO ITATA</v>
          </cell>
          <cell r="E487" t="str">
            <v>RIO BACAJÁ</v>
          </cell>
          <cell r="F487">
            <v>107.5</v>
          </cell>
          <cell r="G487">
            <v>192.5</v>
          </cell>
          <cell r="H487">
            <v>85</v>
          </cell>
          <cell r="I487" t="str">
            <v>PLA</v>
          </cell>
          <cell r="J487">
            <v>0</v>
          </cell>
          <cell r="L487">
            <v>0</v>
          </cell>
          <cell r="M487">
            <v>0</v>
          </cell>
          <cell r="O487">
            <v>0</v>
          </cell>
          <cell r="P487">
            <v>0</v>
          </cell>
        </row>
        <row r="488">
          <cell r="C488" t="str">
            <v>158BPA0060</v>
          </cell>
          <cell r="D488" t="str">
            <v>RIO BACAJÁ</v>
          </cell>
          <cell r="E488" t="str">
            <v>ENTR BR-222</v>
          </cell>
          <cell r="F488">
            <v>192.5</v>
          </cell>
          <cell r="G488">
            <v>282.5</v>
          </cell>
          <cell r="H488">
            <v>90</v>
          </cell>
          <cell r="I488" t="str">
            <v>PLA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  <cell r="P488">
            <v>0</v>
          </cell>
        </row>
        <row r="489">
          <cell r="C489" t="str">
            <v>158BPA0070</v>
          </cell>
          <cell r="D489" t="str">
            <v>ENTR BR-222</v>
          </cell>
          <cell r="E489" t="str">
            <v>IGARAPÉ SÃO JOSÉ</v>
          </cell>
          <cell r="F489">
            <v>282.5</v>
          </cell>
          <cell r="G489">
            <v>367.5</v>
          </cell>
          <cell r="H489">
            <v>85</v>
          </cell>
          <cell r="I489" t="str">
            <v>PLA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  <cell r="P489">
            <v>0</v>
          </cell>
        </row>
        <row r="490">
          <cell r="C490" t="str">
            <v>158BPA0080</v>
          </cell>
          <cell r="D490" t="str">
            <v>IGARAPÉ SÃO JOSÉ</v>
          </cell>
          <cell r="E490" t="str">
            <v>ENTR PA-279 (OURILÂNDIA)</v>
          </cell>
          <cell r="F490">
            <v>367.5</v>
          </cell>
          <cell r="G490">
            <v>447.5</v>
          </cell>
          <cell r="H490">
            <v>80</v>
          </cell>
          <cell r="I490" t="str">
            <v>PLA</v>
          </cell>
          <cell r="J490">
            <v>0</v>
          </cell>
          <cell r="L490">
            <v>0</v>
          </cell>
          <cell r="M490">
            <v>0</v>
          </cell>
          <cell r="O490">
            <v>0</v>
          </cell>
          <cell r="P490">
            <v>0</v>
          </cell>
        </row>
        <row r="491">
          <cell r="C491" t="str">
            <v>158BPA0090</v>
          </cell>
          <cell r="D491" t="str">
            <v>ENTR PA-279 (OURILÂNDIA)</v>
          </cell>
          <cell r="E491" t="str">
            <v>IGARAPÉ JUAN</v>
          </cell>
          <cell r="F491">
            <v>447.5</v>
          </cell>
          <cell r="G491">
            <v>522.5</v>
          </cell>
          <cell r="H491">
            <v>75</v>
          </cell>
          <cell r="I491" t="str">
            <v>PLA</v>
          </cell>
          <cell r="J491">
            <v>0</v>
          </cell>
          <cell r="L491">
            <v>0</v>
          </cell>
          <cell r="M491">
            <v>0</v>
          </cell>
          <cell r="O491">
            <v>0</v>
          </cell>
          <cell r="P491">
            <v>0</v>
          </cell>
        </row>
        <row r="492">
          <cell r="C492" t="str">
            <v>158BPA0100</v>
          </cell>
          <cell r="D492" t="str">
            <v>IGARAPÉ JUAN</v>
          </cell>
          <cell r="E492" t="str">
            <v>ENTR PA-150(A) (P/REDENÇÃO)</v>
          </cell>
          <cell r="F492">
            <v>522.5</v>
          </cell>
          <cell r="G492">
            <v>590.5</v>
          </cell>
          <cell r="H492">
            <v>68</v>
          </cell>
          <cell r="I492" t="str">
            <v>PLA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  <cell r="P492">
            <v>0</v>
          </cell>
        </row>
        <row r="493">
          <cell r="C493" t="str">
            <v>158BPA0110</v>
          </cell>
          <cell r="D493" t="str">
            <v>ENTR PA-150(A) (P/REDENÇÃO)</v>
          </cell>
          <cell r="E493" t="str">
            <v>ENTR PA-287 (P/CUMARU DO NORTE)</v>
          </cell>
          <cell r="F493">
            <v>590.5</v>
          </cell>
          <cell r="G493">
            <v>607.5</v>
          </cell>
          <cell r="H493">
            <v>17</v>
          </cell>
          <cell r="I493" t="str">
            <v>PAV</v>
          </cell>
          <cell r="J493" t="str">
            <v>*</v>
          </cell>
          <cell r="L493">
            <v>0</v>
          </cell>
          <cell r="M493">
            <v>0</v>
          </cell>
          <cell r="O493">
            <v>0</v>
          </cell>
          <cell r="P493">
            <v>0</v>
          </cell>
        </row>
        <row r="494">
          <cell r="C494" t="str">
            <v>158BPA0113</v>
          </cell>
          <cell r="D494" t="str">
            <v>ENTR PA-287 (P/CUMARU DO NORTE)</v>
          </cell>
          <cell r="E494" t="str">
            <v>DIV REDENÇÃO/STA MARIA DAS BARREIRAS</v>
          </cell>
          <cell r="F494">
            <v>607.5</v>
          </cell>
          <cell r="G494">
            <v>628.5</v>
          </cell>
          <cell r="H494">
            <v>21</v>
          </cell>
          <cell r="I494" t="str">
            <v>PAV</v>
          </cell>
          <cell r="J494" t="str">
            <v>*</v>
          </cell>
          <cell r="L494">
            <v>0</v>
          </cell>
          <cell r="M494">
            <v>0</v>
          </cell>
          <cell r="O494">
            <v>0</v>
          </cell>
          <cell r="P494">
            <v>0</v>
          </cell>
        </row>
        <row r="495">
          <cell r="C495" t="str">
            <v>158BPA0115</v>
          </cell>
          <cell r="D495" t="str">
            <v>DIV REDENÇÃO/STA MARIA DAS BARREIRAS</v>
          </cell>
          <cell r="E495" t="str">
            <v>ENTR BR-235</v>
          </cell>
          <cell r="F495">
            <v>628.5</v>
          </cell>
          <cell r="G495">
            <v>700.5</v>
          </cell>
          <cell r="H495">
            <v>72</v>
          </cell>
          <cell r="I495" t="str">
            <v>PAV</v>
          </cell>
          <cell r="J495" t="str">
            <v>*</v>
          </cell>
          <cell r="L495">
            <v>0</v>
          </cell>
          <cell r="M495">
            <v>0</v>
          </cell>
          <cell r="O495">
            <v>0</v>
          </cell>
          <cell r="P495">
            <v>0</v>
          </cell>
        </row>
        <row r="496">
          <cell r="C496" t="str">
            <v>158BPA0120</v>
          </cell>
          <cell r="D496" t="str">
            <v>ENTR BR-235</v>
          </cell>
          <cell r="E496" t="str">
            <v>ENTR PA-411</v>
          </cell>
          <cell r="F496">
            <v>700.5</v>
          </cell>
          <cell r="G496">
            <v>767.5</v>
          </cell>
          <cell r="H496">
            <v>67</v>
          </cell>
          <cell r="I496" t="str">
            <v>PAV</v>
          </cell>
          <cell r="J496" t="str">
            <v>*</v>
          </cell>
          <cell r="L496">
            <v>0</v>
          </cell>
          <cell r="M496">
            <v>0</v>
          </cell>
          <cell r="O496">
            <v>0</v>
          </cell>
          <cell r="P496">
            <v>0</v>
          </cell>
        </row>
        <row r="497">
          <cell r="C497" t="str">
            <v>158BPA0130</v>
          </cell>
          <cell r="D497" t="str">
            <v>ENTR PA-411</v>
          </cell>
          <cell r="E497" t="str">
            <v>SANTANA DO ARAGUAIA</v>
          </cell>
          <cell r="F497">
            <v>767.5</v>
          </cell>
          <cell r="G497">
            <v>780.5</v>
          </cell>
          <cell r="H497">
            <v>13</v>
          </cell>
          <cell r="I497" t="str">
            <v>PAV</v>
          </cell>
          <cell r="J497" t="str">
            <v>*</v>
          </cell>
          <cell r="L497">
            <v>0</v>
          </cell>
          <cell r="M497">
            <v>0</v>
          </cell>
          <cell r="O497">
            <v>0</v>
          </cell>
          <cell r="P497">
            <v>0</v>
          </cell>
        </row>
        <row r="498">
          <cell r="C498" t="str">
            <v>158BPA0140</v>
          </cell>
          <cell r="D498" t="str">
            <v>SANTANA DO ARAGUAIA</v>
          </cell>
          <cell r="E498" t="str">
            <v>VILA MANDII</v>
          </cell>
          <cell r="F498">
            <v>780.5</v>
          </cell>
          <cell r="G498">
            <v>860.5</v>
          </cell>
          <cell r="H498">
            <v>80</v>
          </cell>
          <cell r="I498" t="str">
            <v>PAV</v>
          </cell>
          <cell r="J498" t="str">
            <v>*</v>
          </cell>
          <cell r="L498">
            <v>0</v>
          </cell>
          <cell r="M498">
            <v>0</v>
          </cell>
          <cell r="O498">
            <v>0</v>
          </cell>
          <cell r="P498">
            <v>0</v>
          </cell>
        </row>
        <row r="499">
          <cell r="C499" t="str">
            <v>158BPA0150</v>
          </cell>
          <cell r="D499" t="str">
            <v>VILA MANDII</v>
          </cell>
          <cell r="E499" t="str">
            <v>DIV PA/MT</v>
          </cell>
          <cell r="F499">
            <v>860.5</v>
          </cell>
          <cell r="G499">
            <v>893.5</v>
          </cell>
          <cell r="H499">
            <v>33</v>
          </cell>
          <cell r="I499" t="str">
            <v>PAV</v>
          </cell>
          <cell r="J499" t="str">
            <v>*</v>
          </cell>
          <cell r="L499">
            <v>0</v>
          </cell>
          <cell r="M499">
            <v>0</v>
          </cell>
          <cell r="O499">
            <v>0</v>
          </cell>
          <cell r="P499">
            <v>0</v>
          </cell>
        </row>
        <row r="500">
          <cell r="J500">
            <v>0</v>
          </cell>
        </row>
        <row r="501">
          <cell r="C501" t="str">
            <v>163BPA0870</v>
          </cell>
          <cell r="D501" t="str">
            <v>DIV MT/PA</v>
          </cell>
          <cell r="E501" t="str">
            <v>ENTR BR-235</v>
          </cell>
          <cell r="F501">
            <v>0</v>
          </cell>
          <cell r="G501">
            <v>28</v>
          </cell>
          <cell r="H501">
            <v>28</v>
          </cell>
          <cell r="I501" t="str">
            <v>EOP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  <cell r="P501">
            <v>0</v>
          </cell>
        </row>
        <row r="502">
          <cell r="C502" t="str">
            <v>163BPA0890</v>
          </cell>
          <cell r="D502" t="str">
            <v>ENTR BR-235</v>
          </cell>
          <cell r="E502" t="str">
            <v>IGARAPÉ CINTURA FINA</v>
          </cell>
          <cell r="F502">
            <v>28</v>
          </cell>
          <cell r="G502">
            <v>89</v>
          </cell>
          <cell r="H502">
            <v>61</v>
          </cell>
          <cell r="I502" t="str">
            <v>EOP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  <cell r="P502">
            <v>0</v>
          </cell>
        </row>
        <row r="503">
          <cell r="C503" t="str">
            <v>163BPA0910</v>
          </cell>
          <cell r="D503" t="str">
            <v>IGARAPÉ CINTURA FINA</v>
          </cell>
          <cell r="E503" t="str">
            <v>SALTO CURUÁ</v>
          </cell>
          <cell r="F503">
            <v>89</v>
          </cell>
          <cell r="G503">
            <v>108.5</v>
          </cell>
          <cell r="H503">
            <v>19.5</v>
          </cell>
          <cell r="I503" t="str">
            <v>EOP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  <cell r="P503">
            <v>0</v>
          </cell>
        </row>
        <row r="504">
          <cell r="C504" t="str">
            <v>163BPA0930</v>
          </cell>
          <cell r="D504" t="str">
            <v>SALTO CURUÁ</v>
          </cell>
          <cell r="E504" t="str">
            <v>IG 13 DE MAIO (DIV N PROGRESSO/ALTAMIRA)</v>
          </cell>
          <cell r="F504">
            <v>108.5</v>
          </cell>
          <cell r="G504">
            <v>123</v>
          </cell>
          <cell r="H504">
            <v>14.5</v>
          </cell>
          <cell r="I504" t="str">
            <v>EOP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  <cell r="P504">
            <v>0</v>
          </cell>
        </row>
        <row r="505">
          <cell r="C505" t="str">
            <v>163BPA0950</v>
          </cell>
          <cell r="D505" t="str">
            <v>IG 13 DE MAIO (DIV N PROGRESSO/ALTAMIRA)</v>
          </cell>
          <cell r="E505" t="str">
            <v>CASTELO DOS SONHOS</v>
          </cell>
          <cell r="F505">
            <v>123</v>
          </cell>
          <cell r="G505">
            <v>165</v>
          </cell>
          <cell r="H505">
            <v>42</v>
          </cell>
          <cell r="I505" t="str">
            <v>EOP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  <cell r="P505">
            <v>0</v>
          </cell>
        </row>
        <row r="506">
          <cell r="C506" t="str">
            <v>163BPA0970</v>
          </cell>
          <cell r="D506" t="str">
            <v>CASTELO DOS SONHOS</v>
          </cell>
          <cell r="E506" t="str">
            <v>DIVISA ALTAMIRA/NOVO PROGRESSO</v>
          </cell>
          <cell r="F506">
            <v>165</v>
          </cell>
          <cell r="G506">
            <v>190</v>
          </cell>
          <cell r="H506">
            <v>25</v>
          </cell>
          <cell r="I506" t="str">
            <v>EOP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  <cell r="P506">
            <v>0</v>
          </cell>
        </row>
        <row r="507">
          <cell r="C507" t="str">
            <v>163BPA0990</v>
          </cell>
          <cell r="D507" t="str">
            <v>DIVISA ALTAMIRA/NOVO PROGRESSO</v>
          </cell>
          <cell r="E507" t="str">
            <v>VILA ISOL</v>
          </cell>
          <cell r="F507">
            <v>190</v>
          </cell>
          <cell r="G507">
            <v>236</v>
          </cell>
          <cell r="H507">
            <v>46</v>
          </cell>
          <cell r="I507" t="str">
            <v>EOP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  <cell r="P507">
            <v>0</v>
          </cell>
        </row>
        <row r="508">
          <cell r="C508" t="str">
            <v>163BPA1010</v>
          </cell>
          <cell r="D508" t="str">
            <v>VILA ISOL</v>
          </cell>
          <cell r="E508" t="str">
            <v>VILA  ALVORADA DA AMAZÔNIA</v>
          </cell>
          <cell r="F508">
            <v>236</v>
          </cell>
          <cell r="G508">
            <v>286</v>
          </cell>
          <cell r="H508">
            <v>50</v>
          </cell>
          <cell r="I508" t="str">
            <v>EOP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  <cell r="P508">
            <v>0</v>
          </cell>
        </row>
        <row r="509">
          <cell r="C509" t="str">
            <v>163BPA1030</v>
          </cell>
          <cell r="D509" t="str">
            <v>VILA  ALVORADA DA AMAZÔNIA</v>
          </cell>
          <cell r="E509" t="str">
            <v>NOVO PROGRESSO</v>
          </cell>
          <cell r="F509">
            <v>286</v>
          </cell>
          <cell r="G509">
            <v>318</v>
          </cell>
          <cell r="H509">
            <v>32</v>
          </cell>
          <cell r="I509" t="str">
            <v>EOP</v>
          </cell>
          <cell r="J509">
            <v>0</v>
          </cell>
          <cell r="L509">
            <v>0</v>
          </cell>
          <cell r="M509">
            <v>0</v>
          </cell>
          <cell r="O509">
            <v>0</v>
          </cell>
          <cell r="P509">
            <v>0</v>
          </cell>
        </row>
        <row r="510">
          <cell r="C510" t="str">
            <v>163BPA1040</v>
          </cell>
          <cell r="D510" t="str">
            <v>NOVO PROGRESSO</v>
          </cell>
          <cell r="E510" t="str">
            <v>RIO ARRAIAS (DIV N PROGRESSO/ITAITUBA)</v>
          </cell>
          <cell r="F510">
            <v>318</v>
          </cell>
          <cell r="G510">
            <v>396</v>
          </cell>
          <cell r="H510">
            <v>78</v>
          </cell>
          <cell r="I510" t="str">
            <v>EOP</v>
          </cell>
          <cell r="J510">
            <v>0</v>
          </cell>
          <cell r="L510">
            <v>0</v>
          </cell>
          <cell r="M510">
            <v>0</v>
          </cell>
          <cell r="O510">
            <v>0</v>
          </cell>
          <cell r="P510">
            <v>0</v>
          </cell>
        </row>
        <row r="511">
          <cell r="C511" t="str">
            <v>163BPA1050</v>
          </cell>
          <cell r="D511" t="str">
            <v>RIO ARRAIAS (DIV N PROGRESSO/ITAITUBA)</v>
          </cell>
          <cell r="E511" t="str">
            <v>VILA MORAES ALMEIDA</v>
          </cell>
          <cell r="F511">
            <v>396</v>
          </cell>
          <cell r="G511">
            <v>418</v>
          </cell>
          <cell r="H511">
            <v>22</v>
          </cell>
          <cell r="I511" t="str">
            <v>EOP</v>
          </cell>
          <cell r="J511">
            <v>0</v>
          </cell>
          <cell r="L511">
            <v>0</v>
          </cell>
          <cell r="M511">
            <v>0</v>
          </cell>
          <cell r="O511">
            <v>0</v>
          </cell>
          <cell r="P511">
            <v>0</v>
          </cell>
        </row>
        <row r="512">
          <cell r="C512" t="str">
            <v>163BPA1060</v>
          </cell>
          <cell r="D512" t="str">
            <v>VILA MORAES ALMEIDA</v>
          </cell>
          <cell r="E512" t="str">
            <v>IGARAPE DO LAURO</v>
          </cell>
          <cell r="F512">
            <v>418</v>
          </cell>
          <cell r="G512">
            <v>457.4</v>
          </cell>
          <cell r="H512">
            <v>39.4</v>
          </cell>
          <cell r="I512" t="str">
            <v>EOP</v>
          </cell>
          <cell r="J512">
            <v>0</v>
          </cell>
          <cell r="L512">
            <v>0</v>
          </cell>
          <cell r="M512">
            <v>0</v>
          </cell>
          <cell r="O512">
            <v>0</v>
          </cell>
          <cell r="P512">
            <v>0</v>
          </cell>
        </row>
        <row r="513">
          <cell r="C513" t="str">
            <v>163BPA1065</v>
          </cell>
          <cell r="D513" t="str">
            <v>IGARAPE DO LAURO</v>
          </cell>
          <cell r="E513" t="str">
            <v>RIO ARURI ( DIV ITAITUBA/TRAIRÃO</v>
          </cell>
          <cell r="F513">
            <v>457.4</v>
          </cell>
          <cell r="G513">
            <v>521.20000000000005</v>
          </cell>
          <cell r="H513">
            <v>63.8</v>
          </cell>
          <cell r="I513" t="str">
            <v>EOP</v>
          </cell>
          <cell r="J513">
            <v>0</v>
          </cell>
          <cell r="L513">
            <v>0</v>
          </cell>
          <cell r="M513">
            <v>0</v>
          </cell>
          <cell r="O513">
            <v>0</v>
          </cell>
          <cell r="P513">
            <v>0</v>
          </cell>
        </row>
        <row r="514">
          <cell r="C514" t="str">
            <v>163BPA1070</v>
          </cell>
          <cell r="D514" t="str">
            <v>RIO ARURI ( DIV ITAITUBA/TRAIRÃO</v>
          </cell>
          <cell r="E514" t="str">
            <v>VILA PLANALTO</v>
          </cell>
          <cell r="F514">
            <v>521.20000000000005</v>
          </cell>
          <cell r="G514">
            <v>560</v>
          </cell>
          <cell r="H514">
            <v>38.799999999999997</v>
          </cell>
          <cell r="I514" t="str">
            <v>EOP</v>
          </cell>
          <cell r="J514">
            <v>0</v>
          </cell>
          <cell r="L514">
            <v>0</v>
          </cell>
          <cell r="M514">
            <v>0</v>
          </cell>
          <cell r="O514">
            <v>0</v>
          </cell>
          <cell r="P514">
            <v>0</v>
          </cell>
        </row>
        <row r="515">
          <cell r="C515" t="str">
            <v>163BPA1080</v>
          </cell>
          <cell r="D515" t="str">
            <v>VILA PLANALTO</v>
          </cell>
          <cell r="E515" t="str">
            <v>VILA CARACOL</v>
          </cell>
          <cell r="F515">
            <v>560</v>
          </cell>
          <cell r="G515">
            <v>587</v>
          </cell>
          <cell r="H515">
            <v>27</v>
          </cell>
          <cell r="I515" t="str">
            <v>EOP</v>
          </cell>
          <cell r="J515">
            <v>0</v>
          </cell>
          <cell r="L515">
            <v>0</v>
          </cell>
          <cell r="M515">
            <v>0</v>
          </cell>
          <cell r="O515">
            <v>0</v>
          </cell>
          <cell r="P515">
            <v>0</v>
          </cell>
        </row>
        <row r="516">
          <cell r="C516" t="str">
            <v>163BPA1090</v>
          </cell>
          <cell r="D516" t="str">
            <v>VILA CARACOL</v>
          </cell>
          <cell r="E516" t="str">
            <v>TRAIRÃO</v>
          </cell>
          <cell r="F516">
            <v>587</v>
          </cell>
          <cell r="G516">
            <v>638</v>
          </cell>
          <cell r="H516">
            <v>51</v>
          </cell>
          <cell r="I516" t="str">
            <v>EOP</v>
          </cell>
          <cell r="J516">
            <v>0</v>
          </cell>
          <cell r="L516">
            <v>0</v>
          </cell>
          <cell r="M516">
            <v>0</v>
          </cell>
          <cell r="O516">
            <v>0</v>
          </cell>
          <cell r="P516">
            <v>0</v>
          </cell>
        </row>
        <row r="517">
          <cell r="C517" t="str">
            <v>163BPA1100</v>
          </cell>
          <cell r="D517" t="str">
            <v>TRAIRÃO</v>
          </cell>
          <cell r="E517" t="str">
            <v>RIO ITAPACURÁ (DIV TRAIRÃO/ITAITUBA)</v>
          </cell>
          <cell r="F517">
            <v>638</v>
          </cell>
          <cell r="G517">
            <v>656.1</v>
          </cell>
          <cell r="H517">
            <v>18.100000000000001</v>
          </cell>
          <cell r="I517" t="str">
            <v>EOP</v>
          </cell>
          <cell r="J517">
            <v>0</v>
          </cell>
          <cell r="L517">
            <v>0</v>
          </cell>
          <cell r="M517">
            <v>0</v>
          </cell>
          <cell r="O517">
            <v>0</v>
          </cell>
          <cell r="P517">
            <v>0</v>
          </cell>
        </row>
        <row r="518">
          <cell r="C518" t="str">
            <v>163BPA1105</v>
          </cell>
          <cell r="D518" t="str">
            <v>RIO ITAPACURÁ (DIV TRAIRÃO/ITAITUBA)</v>
          </cell>
          <cell r="E518" t="str">
            <v>INÍCIO TRECHO PAVIMENTADO</v>
          </cell>
          <cell r="F518">
            <v>656.1</v>
          </cell>
          <cell r="G518">
            <v>662</v>
          </cell>
          <cell r="H518">
            <v>5.9</v>
          </cell>
          <cell r="I518" t="str">
            <v>EOP</v>
          </cell>
          <cell r="J518">
            <v>0</v>
          </cell>
          <cell r="L518">
            <v>0</v>
          </cell>
          <cell r="M518">
            <v>0</v>
          </cell>
          <cell r="O518">
            <v>0</v>
          </cell>
          <cell r="P518">
            <v>0</v>
          </cell>
        </row>
        <row r="519">
          <cell r="C519" t="str">
            <v>163BPA1110</v>
          </cell>
          <cell r="D519" t="str">
            <v>INÍCIO TRECHO PAVIMENTADO</v>
          </cell>
          <cell r="E519" t="str">
            <v>ENTR BR-230(A) (FIM TRECHO PAVIMENTADO CAMPO VERDE)</v>
          </cell>
          <cell r="F519">
            <v>662</v>
          </cell>
          <cell r="G519">
            <v>687</v>
          </cell>
          <cell r="H519">
            <v>25</v>
          </cell>
          <cell r="I519" t="str">
            <v>PAV</v>
          </cell>
          <cell r="J519" t="str">
            <v>*</v>
          </cell>
          <cell r="L519">
            <v>0</v>
          </cell>
          <cell r="M519">
            <v>0</v>
          </cell>
          <cell r="O519">
            <v>0</v>
          </cell>
          <cell r="P519">
            <v>0</v>
          </cell>
        </row>
        <row r="520">
          <cell r="C520" t="str">
            <v>163BPA1120</v>
          </cell>
          <cell r="D520" t="str">
            <v>ENTR BR-230(A) (FIM TRECHO PAVIMENTADO CAMPO VERDE)</v>
          </cell>
          <cell r="E520" t="str">
            <v>RIO CUPARÍ</v>
          </cell>
          <cell r="F520">
            <v>687</v>
          </cell>
          <cell r="G520">
            <v>732.9</v>
          </cell>
          <cell r="H520">
            <v>45.9</v>
          </cell>
          <cell r="I520" t="str">
            <v>IMP</v>
          </cell>
          <cell r="J520">
            <v>0</v>
          </cell>
          <cell r="K520" t="str">
            <v>230BPA1630</v>
          </cell>
          <cell r="L520">
            <v>0</v>
          </cell>
          <cell r="M520">
            <v>0</v>
          </cell>
          <cell r="O520">
            <v>0</v>
          </cell>
          <cell r="P520">
            <v>0</v>
          </cell>
        </row>
        <row r="521">
          <cell r="C521" t="str">
            <v>163BPA1130</v>
          </cell>
          <cell r="D521" t="str">
            <v>RIO CUPARÍ</v>
          </cell>
          <cell r="E521" t="str">
            <v>ENTR BR-230(B) (RURÓPOLIS)</v>
          </cell>
          <cell r="F521">
            <v>732.9</v>
          </cell>
          <cell r="G521">
            <v>799</v>
          </cell>
          <cell r="H521">
            <v>66.099999999999994</v>
          </cell>
          <cell r="I521" t="str">
            <v>IMP</v>
          </cell>
          <cell r="J521">
            <v>0</v>
          </cell>
          <cell r="K521" t="str">
            <v>230BPA1610</v>
          </cell>
          <cell r="L521">
            <v>0</v>
          </cell>
          <cell r="M521">
            <v>0</v>
          </cell>
          <cell r="O521">
            <v>0</v>
          </cell>
          <cell r="P521">
            <v>0</v>
          </cell>
        </row>
        <row r="522">
          <cell r="C522" t="str">
            <v>163BPA1135</v>
          </cell>
          <cell r="D522" t="str">
            <v>ENTR BR-230(B) (RURÓPOLIS)</v>
          </cell>
          <cell r="E522" t="str">
            <v>ENTR PA-435 (P/AVEIRO)</v>
          </cell>
          <cell r="F522">
            <v>799</v>
          </cell>
          <cell r="G522">
            <v>874</v>
          </cell>
          <cell r="H522">
            <v>75</v>
          </cell>
          <cell r="I522" t="str">
            <v>EOP</v>
          </cell>
          <cell r="J522">
            <v>0</v>
          </cell>
          <cell r="L522">
            <v>0</v>
          </cell>
          <cell r="M522">
            <v>0</v>
          </cell>
          <cell r="O522">
            <v>0</v>
          </cell>
          <cell r="P522">
            <v>0</v>
          </cell>
        </row>
        <row r="523">
          <cell r="C523" t="str">
            <v>163BPA1140</v>
          </cell>
          <cell r="D523" t="str">
            <v>ENTR PA-435 (P/AVEIRO)</v>
          </cell>
          <cell r="E523" t="str">
            <v>INÍCIO TRECHO PAVIMENTADO</v>
          </cell>
          <cell r="F523">
            <v>874</v>
          </cell>
          <cell r="G523">
            <v>924.3</v>
          </cell>
          <cell r="H523">
            <v>50.3</v>
          </cell>
          <cell r="I523" t="str">
            <v>EOP</v>
          </cell>
          <cell r="J523">
            <v>0</v>
          </cell>
          <cell r="L523">
            <v>0</v>
          </cell>
          <cell r="M523">
            <v>0</v>
          </cell>
          <cell r="O523">
            <v>0</v>
          </cell>
          <cell r="P523">
            <v>0</v>
          </cell>
        </row>
        <row r="524">
          <cell r="C524" t="str">
            <v>163BPA1150</v>
          </cell>
          <cell r="D524" t="str">
            <v>INÍCIO TRECHO PAVIMENTADO</v>
          </cell>
          <cell r="E524" t="str">
            <v>ENTR PA-443 (BELTERRA)</v>
          </cell>
          <cell r="F524">
            <v>924.3</v>
          </cell>
          <cell r="G524">
            <v>974.9</v>
          </cell>
          <cell r="H524">
            <v>50.6</v>
          </cell>
          <cell r="I524" t="str">
            <v>PAV</v>
          </cell>
          <cell r="J524" t="str">
            <v>*</v>
          </cell>
          <cell r="L524">
            <v>0</v>
          </cell>
          <cell r="M524">
            <v>0</v>
          </cell>
          <cell r="O524">
            <v>0</v>
          </cell>
          <cell r="P524">
            <v>0</v>
          </cell>
        </row>
        <row r="525">
          <cell r="C525" t="str">
            <v>163BPA1160</v>
          </cell>
          <cell r="D525" t="str">
            <v>ENTR PA-443 (BELTERRA)</v>
          </cell>
          <cell r="E525" t="str">
            <v>ENTR PA-433</v>
          </cell>
          <cell r="F525">
            <v>974.9</v>
          </cell>
          <cell r="G525">
            <v>985.9</v>
          </cell>
          <cell r="H525">
            <v>11</v>
          </cell>
          <cell r="I525" t="str">
            <v>PAV</v>
          </cell>
          <cell r="J525" t="str">
            <v>*</v>
          </cell>
          <cell r="L525">
            <v>0</v>
          </cell>
          <cell r="M525">
            <v>0</v>
          </cell>
          <cell r="O525">
            <v>0</v>
          </cell>
          <cell r="P525">
            <v>0</v>
          </cell>
        </row>
        <row r="526">
          <cell r="C526" t="str">
            <v>163BPA1170</v>
          </cell>
          <cell r="D526" t="str">
            <v>ENTR PA-433</v>
          </cell>
          <cell r="E526" t="str">
            <v>ENTR PA-431 (SÃO JOSÉ)</v>
          </cell>
          <cell r="F526">
            <v>985.9</v>
          </cell>
          <cell r="G526">
            <v>991.4</v>
          </cell>
          <cell r="H526">
            <v>5.5</v>
          </cell>
          <cell r="I526" t="str">
            <v>PAV</v>
          </cell>
          <cell r="J526" t="str">
            <v>*</v>
          </cell>
          <cell r="L526">
            <v>0</v>
          </cell>
          <cell r="M526">
            <v>0</v>
          </cell>
          <cell r="O526">
            <v>0</v>
          </cell>
          <cell r="P526">
            <v>0</v>
          </cell>
        </row>
        <row r="527">
          <cell r="C527" t="str">
            <v>163BPA1180</v>
          </cell>
          <cell r="D527" t="str">
            <v>ENTR PA-431 (SÃO JOSÉ)</v>
          </cell>
          <cell r="E527" t="str">
            <v>ENTR PA-457 (P/ALTER DO CHÃO)</v>
          </cell>
          <cell r="F527">
            <v>991.4</v>
          </cell>
          <cell r="G527">
            <v>1010.1</v>
          </cell>
          <cell r="H527">
            <v>18.7</v>
          </cell>
          <cell r="I527" t="str">
            <v>PAV</v>
          </cell>
          <cell r="J527" t="str">
            <v>*</v>
          </cell>
          <cell r="L527">
            <v>0</v>
          </cell>
          <cell r="M527">
            <v>0</v>
          </cell>
          <cell r="O527">
            <v>0</v>
          </cell>
          <cell r="P527">
            <v>0</v>
          </cell>
        </row>
        <row r="528">
          <cell r="C528" t="str">
            <v>163BPA1190</v>
          </cell>
          <cell r="D528" t="str">
            <v>ENTR PA-457 (P/ALTER DO CHÃO)</v>
          </cell>
          <cell r="E528" t="str">
            <v>ENTR PA-457 ((SANTARÉM) INÍC TRV AMAZONAS)</v>
          </cell>
          <cell r="F528">
            <v>1010.1</v>
          </cell>
          <cell r="G528">
            <v>1012</v>
          </cell>
          <cell r="H528">
            <v>1.9</v>
          </cell>
          <cell r="I528" t="str">
            <v>PAV</v>
          </cell>
          <cell r="J528" t="str">
            <v>*</v>
          </cell>
          <cell r="L528">
            <v>0</v>
          </cell>
          <cell r="M528">
            <v>0</v>
          </cell>
          <cell r="O528">
            <v>0</v>
          </cell>
          <cell r="P528">
            <v>0</v>
          </cell>
        </row>
        <row r="529">
          <cell r="C529" t="str">
            <v>163BPA1210</v>
          </cell>
          <cell r="D529" t="str">
            <v>ENTR PA-457 ((SANTARÉM) INÍC TRV AMAZONAS)</v>
          </cell>
          <cell r="E529" t="str">
            <v>ENTR PA-427(A) ((ALENQUER) FIM TRV AMAZ)</v>
          </cell>
          <cell r="F529">
            <v>1012</v>
          </cell>
          <cell r="G529">
            <v>1072.4000000000001</v>
          </cell>
          <cell r="H529">
            <v>60.4</v>
          </cell>
          <cell r="I529" t="str">
            <v>TRV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  <cell r="P529">
            <v>0</v>
          </cell>
        </row>
        <row r="530">
          <cell r="C530" t="str">
            <v>163BPA1230</v>
          </cell>
          <cell r="D530" t="str">
            <v>ENTR PA-427(A) ((ALENQUER) FIM TRV AMAZ)</v>
          </cell>
          <cell r="E530" t="str">
            <v>ENTR PA-427(B) (BULANDEIRA)</v>
          </cell>
          <cell r="F530">
            <v>1072.4000000000001</v>
          </cell>
          <cell r="G530">
            <v>1086.5999999999999</v>
          </cell>
          <cell r="H530">
            <v>14.2</v>
          </cell>
          <cell r="I530" t="str">
            <v>PLA</v>
          </cell>
          <cell r="J530">
            <v>0</v>
          </cell>
          <cell r="L530">
            <v>0</v>
          </cell>
          <cell r="M530">
            <v>0</v>
          </cell>
          <cell r="N530" t="str">
            <v xml:space="preserve">PA-427 </v>
          </cell>
          <cell r="O530" t="str">
            <v>IMP</v>
          </cell>
          <cell r="P530">
            <v>0</v>
          </cell>
        </row>
        <row r="531">
          <cell r="C531" t="str">
            <v>163BPA1250</v>
          </cell>
          <cell r="D531" t="str">
            <v>ENTR PA-427(B) (BULANDEIRA)</v>
          </cell>
          <cell r="E531" t="str">
            <v>ENTR PA-455 (BOCA NOVA)</v>
          </cell>
          <cell r="F531">
            <v>1086.5999999999999</v>
          </cell>
          <cell r="G531">
            <v>1101.5999999999999</v>
          </cell>
          <cell r="H531">
            <v>15</v>
          </cell>
          <cell r="I531" t="str">
            <v>PLA</v>
          </cell>
          <cell r="J531">
            <v>0</v>
          </cell>
          <cell r="L531">
            <v>0</v>
          </cell>
          <cell r="M531">
            <v>0</v>
          </cell>
          <cell r="N531" t="str">
            <v>PAT-163</v>
          </cell>
          <cell r="O531" t="str">
            <v>IMP</v>
          </cell>
          <cell r="P531">
            <v>0</v>
          </cell>
        </row>
        <row r="532">
          <cell r="C532" t="str">
            <v>163BPA1270</v>
          </cell>
          <cell r="D532" t="str">
            <v>ENTR PA-455 (BOCA NOVA)</v>
          </cell>
          <cell r="E532" t="str">
            <v>ENTR PA-254(A) (CAMBURÃO)</v>
          </cell>
          <cell r="F532">
            <v>1101.5999999999999</v>
          </cell>
          <cell r="G532">
            <v>1109.5999999999999</v>
          </cell>
          <cell r="H532">
            <v>8</v>
          </cell>
          <cell r="I532" t="str">
            <v>PLA</v>
          </cell>
          <cell r="J532">
            <v>0</v>
          </cell>
          <cell r="L532">
            <v>0</v>
          </cell>
          <cell r="M532">
            <v>0</v>
          </cell>
          <cell r="N532" t="str">
            <v>PAT-163</v>
          </cell>
          <cell r="O532" t="str">
            <v>IMP</v>
          </cell>
          <cell r="P532">
            <v>0</v>
          </cell>
        </row>
        <row r="533">
          <cell r="C533" t="str">
            <v>163BPA1290</v>
          </cell>
          <cell r="D533" t="str">
            <v>ENTR PA-254(A) (CAMBURÃO)</v>
          </cell>
          <cell r="E533" t="str">
            <v>RIO CURUÁ</v>
          </cell>
          <cell r="F533">
            <v>1109.5999999999999</v>
          </cell>
          <cell r="G533">
            <v>1137.5999999999999</v>
          </cell>
          <cell r="H533">
            <v>28</v>
          </cell>
          <cell r="I533" t="str">
            <v>PLA</v>
          </cell>
          <cell r="J533">
            <v>0</v>
          </cell>
          <cell r="L533">
            <v>0</v>
          </cell>
          <cell r="M533">
            <v>0</v>
          </cell>
          <cell r="N533" t="str">
            <v xml:space="preserve">PA-254 </v>
          </cell>
          <cell r="O533" t="str">
            <v>IMP</v>
          </cell>
          <cell r="P533">
            <v>0</v>
          </cell>
        </row>
        <row r="534">
          <cell r="C534" t="str">
            <v>163BPA1295</v>
          </cell>
          <cell r="D534" t="str">
            <v>RIO CURUÁ</v>
          </cell>
          <cell r="E534" t="str">
            <v>ENTR PA-429</v>
          </cell>
          <cell r="F534">
            <v>1137.5999999999999</v>
          </cell>
          <cell r="G534">
            <v>1140.7</v>
          </cell>
          <cell r="H534">
            <v>3.1</v>
          </cell>
          <cell r="I534" t="str">
            <v>PLA</v>
          </cell>
          <cell r="J534">
            <v>0</v>
          </cell>
          <cell r="L534">
            <v>0</v>
          </cell>
          <cell r="M534">
            <v>0</v>
          </cell>
          <cell r="N534" t="str">
            <v xml:space="preserve">PA-254 </v>
          </cell>
          <cell r="O534" t="str">
            <v>IMP</v>
          </cell>
          <cell r="P534">
            <v>0</v>
          </cell>
        </row>
        <row r="535">
          <cell r="C535" t="str">
            <v>163BPA1310</v>
          </cell>
          <cell r="D535" t="str">
            <v>ENTR PA-429</v>
          </cell>
          <cell r="E535" t="str">
            <v>RIO MAMIA</v>
          </cell>
          <cell r="F535">
            <v>1140.7</v>
          </cell>
          <cell r="G535">
            <v>1166.7</v>
          </cell>
          <cell r="H535">
            <v>26</v>
          </cell>
          <cell r="I535" t="str">
            <v>PLA</v>
          </cell>
          <cell r="J535">
            <v>0</v>
          </cell>
          <cell r="L535">
            <v>0</v>
          </cell>
          <cell r="M535">
            <v>0</v>
          </cell>
          <cell r="N535" t="str">
            <v xml:space="preserve">PA-254 </v>
          </cell>
          <cell r="O535" t="str">
            <v>IMP</v>
          </cell>
          <cell r="P535">
            <v>0</v>
          </cell>
        </row>
        <row r="536">
          <cell r="C536" t="str">
            <v>163BPA1315</v>
          </cell>
          <cell r="D536" t="str">
            <v>RIO MAMIA</v>
          </cell>
          <cell r="E536" t="str">
            <v>CIPOAL</v>
          </cell>
          <cell r="F536">
            <v>1166.7</v>
          </cell>
          <cell r="G536">
            <v>1209.2</v>
          </cell>
          <cell r="H536">
            <v>42.5</v>
          </cell>
          <cell r="I536" t="str">
            <v>PLA</v>
          </cell>
          <cell r="J536">
            <v>0</v>
          </cell>
          <cell r="L536">
            <v>0</v>
          </cell>
          <cell r="M536">
            <v>0</v>
          </cell>
          <cell r="N536" t="str">
            <v xml:space="preserve">PA-254 </v>
          </cell>
          <cell r="O536" t="str">
            <v>IMP</v>
          </cell>
          <cell r="P536">
            <v>0</v>
          </cell>
        </row>
        <row r="537">
          <cell r="C537" t="str">
            <v>163BPA1320</v>
          </cell>
          <cell r="D537" t="str">
            <v>CIPOAL</v>
          </cell>
          <cell r="E537" t="str">
            <v>ENTR PA-437</v>
          </cell>
          <cell r="F537">
            <v>1209.2</v>
          </cell>
          <cell r="G537">
            <v>1216.2</v>
          </cell>
          <cell r="H537">
            <v>7</v>
          </cell>
          <cell r="I537" t="str">
            <v>PLA</v>
          </cell>
          <cell r="J537">
            <v>0</v>
          </cell>
          <cell r="L537">
            <v>0</v>
          </cell>
          <cell r="M537">
            <v>0</v>
          </cell>
          <cell r="N537" t="str">
            <v xml:space="preserve">PA-254 </v>
          </cell>
          <cell r="O537" t="str">
            <v>IMP</v>
          </cell>
          <cell r="P537">
            <v>0</v>
          </cell>
        </row>
        <row r="538">
          <cell r="C538" t="str">
            <v>163BPA1330</v>
          </cell>
          <cell r="D538" t="str">
            <v>ENTR PA-437</v>
          </cell>
          <cell r="E538" t="str">
            <v>ENTR PA-254(B)/439 (ONÇAS)</v>
          </cell>
          <cell r="F538">
            <v>1216.2</v>
          </cell>
          <cell r="G538">
            <v>1257.4000000000001</v>
          </cell>
          <cell r="H538">
            <v>41.2</v>
          </cell>
          <cell r="I538" t="str">
            <v>PLA</v>
          </cell>
          <cell r="J538">
            <v>0</v>
          </cell>
          <cell r="L538">
            <v>0</v>
          </cell>
          <cell r="M538">
            <v>0</v>
          </cell>
          <cell r="N538" t="str">
            <v xml:space="preserve">PA-254 </v>
          </cell>
          <cell r="O538" t="str">
            <v>IMP</v>
          </cell>
          <cell r="P538">
            <v>0</v>
          </cell>
        </row>
        <row r="539">
          <cell r="C539" t="str">
            <v>163BPA1350</v>
          </cell>
          <cell r="D539" t="str">
            <v>ENTR PA-254(B)/439 (ONÇAS)</v>
          </cell>
          <cell r="E539" t="str">
            <v>RIO CUMINÃ</v>
          </cell>
          <cell r="F539">
            <v>1257.4000000000001</v>
          </cell>
          <cell r="G539">
            <v>1312.4</v>
          </cell>
          <cell r="H539">
            <v>55</v>
          </cell>
          <cell r="I539" t="str">
            <v>LEN</v>
          </cell>
          <cell r="J539">
            <v>0</v>
          </cell>
          <cell r="L539">
            <v>0</v>
          </cell>
          <cell r="M539">
            <v>0</v>
          </cell>
          <cell r="O539">
            <v>0</v>
          </cell>
          <cell r="P539">
            <v>0</v>
          </cell>
        </row>
        <row r="540">
          <cell r="C540" t="str">
            <v>163BPA1370</v>
          </cell>
          <cell r="D540" t="str">
            <v>RIO CUMINÃ</v>
          </cell>
          <cell r="E540" t="str">
            <v>AFLUENTE RIO TROMBETAS</v>
          </cell>
          <cell r="F540">
            <v>1312.4</v>
          </cell>
          <cell r="G540">
            <v>1380.4</v>
          </cell>
          <cell r="H540">
            <v>68</v>
          </cell>
          <cell r="I540" t="str">
            <v>PLA</v>
          </cell>
          <cell r="J540">
            <v>0</v>
          </cell>
          <cell r="L540">
            <v>0</v>
          </cell>
          <cell r="M540">
            <v>0</v>
          </cell>
          <cell r="O540">
            <v>0</v>
          </cell>
          <cell r="P540">
            <v>0</v>
          </cell>
        </row>
        <row r="541">
          <cell r="C541" t="str">
            <v>163BPA1390</v>
          </cell>
          <cell r="D541" t="str">
            <v>AFLUENTE RIO TROMBETAS</v>
          </cell>
          <cell r="E541" t="str">
            <v>CACHOEIRA PORTEIRA</v>
          </cell>
          <cell r="F541">
            <v>1380.4</v>
          </cell>
          <cell r="G541">
            <v>1428.4</v>
          </cell>
          <cell r="H541">
            <v>48</v>
          </cell>
          <cell r="I541" t="str">
            <v>PLA</v>
          </cell>
          <cell r="J541">
            <v>0</v>
          </cell>
          <cell r="L541">
            <v>0</v>
          </cell>
          <cell r="M541">
            <v>0</v>
          </cell>
          <cell r="O541">
            <v>0</v>
          </cell>
          <cell r="P541">
            <v>0</v>
          </cell>
        </row>
        <row r="542">
          <cell r="C542" t="str">
            <v>163BPA1410</v>
          </cell>
          <cell r="D542" t="str">
            <v>CACHOEIRA PORTEIRA</v>
          </cell>
          <cell r="E542" t="str">
            <v>IGARAPE TAJÁ</v>
          </cell>
          <cell r="F542">
            <v>1428.4</v>
          </cell>
          <cell r="G542">
            <v>1492.4</v>
          </cell>
          <cell r="H542">
            <v>64</v>
          </cell>
          <cell r="I542" t="str">
            <v>IMP</v>
          </cell>
          <cell r="J542">
            <v>0</v>
          </cell>
          <cell r="L542">
            <v>0</v>
          </cell>
          <cell r="M542">
            <v>0</v>
          </cell>
          <cell r="O542">
            <v>0</v>
          </cell>
          <cell r="P542">
            <v>0</v>
          </cell>
        </row>
        <row r="543">
          <cell r="C543" t="str">
            <v>163BPA1430</v>
          </cell>
          <cell r="D543" t="str">
            <v>IGARAPE TAJÁ</v>
          </cell>
          <cell r="E543" t="str">
            <v>AFLUENTE RIO TROMBETAS</v>
          </cell>
          <cell r="F543">
            <v>1492.4</v>
          </cell>
          <cell r="G543">
            <v>1560.4</v>
          </cell>
          <cell r="H543">
            <v>68</v>
          </cell>
          <cell r="I543" t="str">
            <v>IMP</v>
          </cell>
          <cell r="J543">
            <v>0</v>
          </cell>
          <cell r="L543">
            <v>0</v>
          </cell>
          <cell r="M543">
            <v>0</v>
          </cell>
          <cell r="O543">
            <v>0</v>
          </cell>
          <cell r="P543">
            <v>0</v>
          </cell>
        </row>
        <row r="544">
          <cell r="C544" t="str">
            <v>163BPA1450</v>
          </cell>
          <cell r="D544" t="str">
            <v>AFLUENTE RIO TROMBETAS</v>
          </cell>
          <cell r="E544" t="str">
            <v>ENTR BR-210(A)</v>
          </cell>
          <cell r="F544">
            <v>1560.4</v>
          </cell>
          <cell r="G544">
            <v>1648.4</v>
          </cell>
          <cell r="H544">
            <v>88</v>
          </cell>
          <cell r="I544" t="str">
            <v>IMP</v>
          </cell>
          <cell r="J544">
            <v>0</v>
          </cell>
          <cell r="L544">
            <v>0</v>
          </cell>
          <cell r="M544">
            <v>0</v>
          </cell>
          <cell r="O544">
            <v>0</v>
          </cell>
          <cell r="P544">
            <v>0</v>
          </cell>
        </row>
        <row r="545">
          <cell r="C545" t="str">
            <v>163BPA1470</v>
          </cell>
          <cell r="D545" t="str">
            <v>ENTR BR-210(A)</v>
          </cell>
          <cell r="E545" t="str">
            <v>RIO MARAPÍ</v>
          </cell>
          <cell r="F545">
            <v>1648.4</v>
          </cell>
          <cell r="G545">
            <v>1731.4</v>
          </cell>
          <cell r="H545">
            <v>83</v>
          </cell>
          <cell r="I545" t="str">
            <v>PLA</v>
          </cell>
          <cell r="J545">
            <v>0</v>
          </cell>
          <cell r="K545" t="str">
            <v>210BPA0290</v>
          </cell>
          <cell r="L545">
            <v>0</v>
          </cell>
          <cell r="M545">
            <v>0</v>
          </cell>
          <cell r="O545">
            <v>0</v>
          </cell>
          <cell r="P545">
            <v>0</v>
          </cell>
        </row>
        <row r="546">
          <cell r="C546" t="str">
            <v>163BPA1490</v>
          </cell>
          <cell r="D546" t="str">
            <v>RIO MARAPÍ</v>
          </cell>
          <cell r="E546" t="str">
            <v>RIO PARU D'OESTE</v>
          </cell>
          <cell r="F546">
            <v>1731.4</v>
          </cell>
          <cell r="G546">
            <v>1800.4</v>
          </cell>
          <cell r="H546">
            <v>69</v>
          </cell>
          <cell r="I546" t="str">
            <v>PLA</v>
          </cell>
          <cell r="J546">
            <v>0</v>
          </cell>
          <cell r="K546" t="str">
            <v>210BPA0270</v>
          </cell>
          <cell r="L546">
            <v>0</v>
          </cell>
          <cell r="M546">
            <v>0</v>
          </cell>
          <cell r="O546">
            <v>0</v>
          </cell>
          <cell r="P546">
            <v>0</v>
          </cell>
        </row>
        <row r="547">
          <cell r="C547" t="str">
            <v>163BPA1510</v>
          </cell>
          <cell r="D547" t="str">
            <v>RIO PARU D'OESTE</v>
          </cell>
          <cell r="E547" t="str">
            <v>ENTR BR-210(B)</v>
          </cell>
          <cell r="F547">
            <v>1800.4</v>
          </cell>
          <cell r="G547">
            <v>1836.4</v>
          </cell>
          <cell r="H547">
            <v>36</v>
          </cell>
          <cell r="I547" t="str">
            <v>PLA</v>
          </cell>
          <cell r="J547">
            <v>0</v>
          </cell>
          <cell r="K547" t="str">
            <v>210BPA0250</v>
          </cell>
          <cell r="L547">
            <v>0</v>
          </cell>
          <cell r="M547">
            <v>0</v>
          </cell>
          <cell r="O547">
            <v>0</v>
          </cell>
          <cell r="P547">
            <v>0</v>
          </cell>
        </row>
        <row r="548">
          <cell r="C548" t="str">
            <v>163BPA1530</v>
          </cell>
          <cell r="D548" t="str">
            <v>ENTR BR-210(B)</v>
          </cell>
          <cell r="E548" t="str">
            <v>ACOTIPA</v>
          </cell>
          <cell r="F548">
            <v>1836.4</v>
          </cell>
          <cell r="G548">
            <v>1914.4</v>
          </cell>
          <cell r="H548">
            <v>78</v>
          </cell>
          <cell r="I548" t="str">
            <v>PLA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  <cell r="P548">
            <v>0</v>
          </cell>
        </row>
        <row r="549">
          <cell r="C549" t="str">
            <v>163BPA1550</v>
          </cell>
          <cell r="D549" t="str">
            <v>ACOTIPA</v>
          </cell>
          <cell r="E549" t="str">
            <v>FRONT BRASIL/SURINAME</v>
          </cell>
          <cell r="F549">
            <v>1914.4</v>
          </cell>
          <cell r="G549">
            <v>1972.4</v>
          </cell>
          <cell r="H549">
            <v>58</v>
          </cell>
          <cell r="I549" t="str">
            <v>PLA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  <cell r="P549">
            <v>0</v>
          </cell>
        </row>
        <row r="550">
          <cell r="J550">
            <v>0</v>
          </cell>
        </row>
        <row r="551">
          <cell r="C551" t="str">
            <v>210BPA0210</v>
          </cell>
          <cell r="D551" t="str">
            <v>DIV AP/PA</v>
          </cell>
          <cell r="E551" t="str">
            <v>RIO PARU D'ESTE</v>
          </cell>
          <cell r="F551">
            <v>0</v>
          </cell>
          <cell r="G551">
            <v>90</v>
          </cell>
          <cell r="H551">
            <v>90</v>
          </cell>
          <cell r="I551" t="str">
            <v>PLA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  <cell r="P551">
            <v>0</v>
          </cell>
        </row>
        <row r="552">
          <cell r="C552" t="str">
            <v>210BPA0230</v>
          </cell>
          <cell r="D552" t="str">
            <v>RIO PARU D'ESTE</v>
          </cell>
          <cell r="E552" t="str">
            <v>ENTR BR-163(A)</v>
          </cell>
          <cell r="F552">
            <v>90</v>
          </cell>
          <cell r="G552">
            <v>158</v>
          </cell>
          <cell r="H552">
            <v>68</v>
          </cell>
          <cell r="I552" t="str">
            <v>PLA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  <cell r="P552">
            <v>0</v>
          </cell>
        </row>
        <row r="553">
          <cell r="C553" t="str">
            <v>210BPA0250</v>
          </cell>
          <cell r="D553" t="str">
            <v>ENTR BR-163(A)</v>
          </cell>
          <cell r="E553" t="str">
            <v>RIO PARU D'OESTE</v>
          </cell>
          <cell r="F553">
            <v>158</v>
          </cell>
          <cell r="G553">
            <v>194</v>
          </cell>
          <cell r="H553">
            <v>36</v>
          </cell>
          <cell r="I553" t="str">
            <v>PLA</v>
          </cell>
          <cell r="J553">
            <v>0</v>
          </cell>
          <cell r="K553" t="str">
            <v>163BPA1510</v>
          </cell>
          <cell r="L553">
            <v>0</v>
          </cell>
          <cell r="M553">
            <v>0</v>
          </cell>
          <cell r="O553">
            <v>0</v>
          </cell>
          <cell r="P553">
            <v>0</v>
          </cell>
        </row>
        <row r="554">
          <cell r="C554" t="str">
            <v>210BPA0270</v>
          </cell>
          <cell r="D554" t="str">
            <v>RIO PARU D'OESTE</v>
          </cell>
          <cell r="E554" t="str">
            <v>RIO MARAPI</v>
          </cell>
          <cell r="F554">
            <v>194</v>
          </cell>
          <cell r="G554">
            <v>263</v>
          </cell>
          <cell r="H554">
            <v>69</v>
          </cell>
          <cell r="I554" t="str">
            <v>PLA</v>
          </cell>
          <cell r="J554">
            <v>0</v>
          </cell>
          <cell r="K554" t="str">
            <v>163BPA1490</v>
          </cell>
          <cell r="L554">
            <v>0</v>
          </cell>
          <cell r="M554">
            <v>0</v>
          </cell>
          <cell r="O554">
            <v>0</v>
          </cell>
          <cell r="P554">
            <v>0</v>
          </cell>
        </row>
        <row r="555">
          <cell r="C555" t="str">
            <v>210BPA0290</v>
          </cell>
          <cell r="D555" t="str">
            <v>RIO MARAPI</v>
          </cell>
          <cell r="E555" t="str">
            <v>ENTR BR-163(B)</v>
          </cell>
          <cell r="F555">
            <v>263</v>
          </cell>
          <cell r="G555">
            <v>346</v>
          </cell>
          <cell r="H555">
            <v>83</v>
          </cell>
          <cell r="I555" t="str">
            <v>PLA</v>
          </cell>
          <cell r="J555">
            <v>0</v>
          </cell>
          <cell r="K555" t="str">
            <v>163BPA1470</v>
          </cell>
          <cell r="L555">
            <v>0</v>
          </cell>
          <cell r="M555">
            <v>0</v>
          </cell>
          <cell r="O555">
            <v>0</v>
          </cell>
          <cell r="P555">
            <v>0</v>
          </cell>
        </row>
        <row r="556">
          <cell r="C556" t="str">
            <v>210BPA0310</v>
          </cell>
          <cell r="D556" t="str">
            <v>ENTR BR-163(B)</v>
          </cell>
          <cell r="E556" t="str">
            <v>AFLUENTE RIO TROMBETAS</v>
          </cell>
          <cell r="F556">
            <v>346</v>
          </cell>
          <cell r="G556">
            <v>363</v>
          </cell>
          <cell r="H556">
            <v>17</v>
          </cell>
          <cell r="I556" t="str">
            <v>PLA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  <cell r="P556">
            <v>0</v>
          </cell>
        </row>
        <row r="557">
          <cell r="C557" t="str">
            <v>210BPA0330</v>
          </cell>
          <cell r="D557" t="str">
            <v>AFLUENTE RIO TROMBETAS</v>
          </cell>
          <cell r="E557" t="str">
            <v>RIO TURUNA</v>
          </cell>
          <cell r="F557">
            <v>363</v>
          </cell>
          <cell r="G557">
            <v>399</v>
          </cell>
          <cell r="H557">
            <v>36</v>
          </cell>
          <cell r="I557" t="str">
            <v>PLA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  <cell r="P557">
            <v>0</v>
          </cell>
        </row>
        <row r="558">
          <cell r="C558" t="str">
            <v>210BPA0350</v>
          </cell>
          <cell r="D558" t="str">
            <v>RIO TURUNA</v>
          </cell>
          <cell r="E558" t="str">
            <v>RIO IMABU</v>
          </cell>
          <cell r="F558">
            <v>399</v>
          </cell>
          <cell r="G558">
            <v>479</v>
          </cell>
          <cell r="H558">
            <v>80</v>
          </cell>
          <cell r="I558" t="str">
            <v>IMP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  <cell r="P558">
            <v>0</v>
          </cell>
        </row>
        <row r="559">
          <cell r="C559" t="str">
            <v>210BPA0360</v>
          </cell>
          <cell r="D559" t="str">
            <v>RIO IMABU</v>
          </cell>
          <cell r="E559" t="str">
            <v>MAPUERA</v>
          </cell>
          <cell r="F559">
            <v>479</v>
          </cell>
          <cell r="G559">
            <v>541</v>
          </cell>
          <cell r="H559">
            <v>62</v>
          </cell>
          <cell r="I559" t="str">
            <v>IMP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  <cell r="P559">
            <v>0</v>
          </cell>
        </row>
        <row r="560">
          <cell r="C560" t="str">
            <v>210BPA0370</v>
          </cell>
          <cell r="D560" t="str">
            <v>MAPUERA</v>
          </cell>
          <cell r="E560" t="str">
            <v>DIV PA/RR</v>
          </cell>
          <cell r="F560">
            <v>541</v>
          </cell>
          <cell r="G560">
            <v>589.6</v>
          </cell>
          <cell r="H560">
            <v>48.6</v>
          </cell>
          <cell r="I560" t="str">
            <v>IMP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  <cell r="P560">
            <v>0</v>
          </cell>
        </row>
        <row r="561">
          <cell r="J561">
            <v>0</v>
          </cell>
        </row>
        <row r="562">
          <cell r="C562" t="str">
            <v>222BPA0710</v>
          </cell>
          <cell r="D562" t="str">
            <v>DIV MA/PA (RIO ITINGA)</v>
          </cell>
          <cell r="E562" t="str">
            <v>ENTR BR-010(B)/PA-332(A) (DOM ELISEU)</v>
          </cell>
          <cell r="F562">
            <v>0</v>
          </cell>
          <cell r="G562">
            <v>18</v>
          </cell>
          <cell r="H562">
            <v>18</v>
          </cell>
          <cell r="I562" t="str">
            <v>PAV</v>
          </cell>
          <cell r="J562">
            <v>0</v>
          </cell>
          <cell r="K562" t="str">
            <v>010BPA0490</v>
          </cell>
          <cell r="L562">
            <v>0</v>
          </cell>
          <cell r="M562">
            <v>0</v>
          </cell>
          <cell r="O562">
            <v>0</v>
          </cell>
          <cell r="P562">
            <v>0</v>
          </cell>
        </row>
        <row r="563">
          <cell r="C563" t="str">
            <v>222BPA0712</v>
          </cell>
          <cell r="D563" t="str">
            <v>ENTR BR-010(B)/PA-332(A) (DOM ELISEU)</v>
          </cell>
          <cell r="E563" t="str">
            <v>ENTR PA-140 (RONDON DO PARÁ)</v>
          </cell>
          <cell r="F563">
            <v>18</v>
          </cell>
          <cell r="G563">
            <v>104</v>
          </cell>
          <cell r="H563">
            <v>86</v>
          </cell>
          <cell r="I563" t="str">
            <v>PAV</v>
          </cell>
          <cell r="J563" t="str">
            <v>*</v>
          </cell>
          <cell r="L563">
            <v>0</v>
          </cell>
          <cell r="M563">
            <v>0</v>
          </cell>
          <cell r="O563">
            <v>0</v>
          </cell>
          <cell r="P563">
            <v>0</v>
          </cell>
        </row>
        <row r="564">
          <cell r="C564" t="str">
            <v>222BPA0714</v>
          </cell>
          <cell r="D564" t="str">
            <v>ENTR PA-140 (RONDON DO PARÁ)</v>
          </cell>
          <cell r="E564" t="str">
            <v>ABEL FIGUEIREDO</v>
          </cell>
          <cell r="F564">
            <v>104</v>
          </cell>
          <cell r="G564">
            <v>149</v>
          </cell>
          <cell r="H564">
            <v>45</v>
          </cell>
          <cell r="I564" t="str">
            <v>PAV</v>
          </cell>
          <cell r="J564" t="str">
            <v>*</v>
          </cell>
          <cell r="L564">
            <v>0</v>
          </cell>
          <cell r="M564">
            <v>0</v>
          </cell>
          <cell r="O564">
            <v>0</v>
          </cell>
          <cell r="P564">
            <v>0</v>
          </cell>
        </row>
        <row r="565">
          <cell r="C565" t="str">
            <v>222BPA0720</v>
          </cell>
          <cell r="D565" t="str">
            <v>ABEL FIGUEIREDO</v>
          </cell>
          <cell r="E565" t="str">
            <v>BOM JESUS DO TOCANTINS</v>
          </cell>
          <cell r="F565">
            <v>149</v>
          </cell>
          <cell r="G565">
            <v>174</v>
          </cell>
          <cell r="H565">
            <v>25</v>
          </cell>
          <cell r="I565" t="str">
            <v>PAV</v>
          </cell>
          <cell r="J565" t="str">
            <v>*</v>
          </cell>
          <cell r="L565">
            <v>0</v>
          </cell>
          <cell r="M565">
            <v>0</v>
          </cell>
          <cell r="O565">
            <v>0</v>
          </cell>
          <cell r="P565">
            <v>0</v>
          </cell>
        </row>
        <row r="566">
          <cell r="C566" t="str">
            <v>222BPA0730</v>
          </cell>
          <cell r="D566" t="str">
            <v>BOM JESUS DO TOCANTINS</v>
          </cell>
          <cell r="E566" t="str">
            <v>RIO JACUNDÁ (R MÃE MARIA)</v>
          </cell>
          <cell r="F566">
            <v>174</v>
          </cell>
          <cell r="G566">
            <v>201.7</v>
          </cell>
          <cell r="H566">
            <v>27.7</v>
          </cell>
          <cell r="I566" t="str">
            <v>PAV</v>
          </cell>
          <cell r="J566" t="str">
            <v>*</v>
          </cell>
          <cell r="L566">
            <v>0</v>
          </cell>
          <cell r="M566">
            <v>0</v>
          </cell>
          <cell r="O566">
            <v>0</v>
          </cell>
          <cell r="P566">
            <v>0</v>
          </cell>
        </row>
        <row r="567">
          <cell r="C567" t="str">
            <v>222BPA0750</v>
          </cell>
          <cell r="D567" t="str">
            <v>RIO JACUNDÁ (R MÃE MARIA)</v>
          </cell>
          <cell r="E567" t="str">
            <v>ENTR PA-150(A)/332(B) (MORADA NOVA (DOZE))</v>
          </cell>
          <cell r="F567">
            <v>201.7</v>
          </cell>
          <cell r="G567">
            <v>227</v>
          </cell>
          <cell r="H567">
            <v>25.3</v>
          </cell>
          <cell r="I567" t="str">
            <v>PAV</v>
          </cell>
          <cell r="J567" t="str">
            <v>*</v>
          </cell>
          <cell r="L567">
            <v>0</v>
          </cell>
          <cell r="M567">
            <v>0</v>
          </cell>
          <cell r="O567">
            <v>0</v>
          </cell>
          <cell r="P567">
            <v>0</v>
          </cell>
        </row>
        <row r="568">
          <cell r="C568" t="str">
            <v>222BPA0770</v>
          </cell>
          <cell r="D568" t="str">
            <v>ENTR PA-150(A)/332(B) (MORADA NOVA (DOZE))</v>
          </cell>
          <cell r="E568" t="str">
            <v>INÍCIO PONTE SOBRE RIO TOCANTINS</v>
          </cell>
          <cell r="F568">
            <v>227</v>
          </cell>
          <cell r="G568">
            <v>239</v>
          </cell>
          <cell r="H568">
            <v>12</v>
          </cell>
          <cell r="I568" t="str">
            <v>PAV</v>
          </cell>
          <cell r="J568" t="str">
            <v>*</v>
          </cell>
          <cell r="L568">
            <v>0</v>
          </cell>
          <cell r="M568">
            <v>0</v>
          </cell>
          <cell r="O568">
            <v>0</v>
          </cell>
          <cell r="P568">
            <v>0</v>
          </cell>
        </row>
        <row r="569">
          <cell r="C569" t="str">
            <v>222BPA0790</v>
          </cell>
          <cell r="D569" t="str">
            <v>INÍCIO PONTE SOBRE RIO TOCANTINS</v>
          </cell>
          <cell r="E569" t="str">
            <v>FIM PONTE SOBRE RIO TOCANTINS</v>
          </cell>
          <cell r="F569">
            <v>239</v>
          </cell>
          <cell r="G569">
            <v>241.3</v>
          </cell>
          <cell r="H569">
            <v>2.2999999999999998</v>
          </cell>
          <cell r="I569" t="str">
            <v>PAV</v>
          </cell>
          <cell r="J569" t="str">
            <v>*</v>
          </cell>
          <cell r="L569">
            <v>0</v>
          </cell>
          <cell r="M569">
            <v>0</v>
          </cell>
          <cell r="O569">
            <v>0</v>
          </cell>
          <cell r="P569">
            <v>0</v>
          </cell>
        </row>
        <row r="570">
          <cell r="C570" t="str">
            <v>222BPA0810</v>
          </cell>
          <cell r="D570" t="str">
            <v>FIM PONTE SOBRE RIO TOCANTINS</v>
          </cell>
          <cell r="E570" t="str">
            <v>ENTR BR-153/230/PA-150(B) (MARABÁ)</v>
          </cell>
          <cell r="F570">
            <v>241.3</v>
          </cell>
          <cell r="G570">
            <v>246.3</v>
          </cell>
          <cell r="H570">
            <v>5</v>
          </cell>
          <cell r="I570" t="str">
            <v>PAV</v>
          </cell>
          <cell r="J570" t="str">
            <v>*</v>
          </cell>
          <cell r="L570">
            <v>0</v>
          </cell>
          <cell r="M570">
            <v>0</v>
          </cell>
          <cell r="O570">
            <v>0</v>
          </cell>
          <cell r="P570">
            <v>0</v>
          </cell>
        </row>
        <row r="571">
          <cell r="C571" t="str">
            <v>222BPA0850</v>
          </cell>
          <cell r="D571" t="str">
            <v>ENTR BR-153/230/PA-150(B) (MARABÁ)</v>
          </cell>
          <cell r="E571" t="str">
            <v>IGARAPÉ VERMELHO</v>
          </cell>
          <cell r="F571">
            <v>246.3</v>
          </cell>
          <cell r="G571">
            <v>326.3</v>
          </cell>
          <cell r="H571">
            <v>80</v>
          </cell>
          <cell r="I571" t="str">
            <v>PLA</v>
          </cell>
          <cell r="J571">
            <v>0</v>
          </cell>
          <cell r="L571">
            <v>0</v>
          </cell>
          <cell r="M571">
            <v>0</v>
          </cell>
          <cell r="O571">
            <v>0</v>
          </cell>
          <cell r="P571">
            <v>0</v>
          </cell>
        </row>
        <row r="572">
          <cell r="C572" t="str">
            <v>222BPA0870</v>
          </cell>
          <cell r="D572" t="str">
            <v>IGARAPÉ VERMELHO</v>
          </cell>
          <cell r="E572" t="str">
            <v>RIO TAPIRAPÉ</v>
          </cell>
          <cell r="F572">
            <v>326.3</v>
          </cell>
          <cell r="G572">
            <v>416.3</v>
          </cell>
          <cell r="H572">
            <v>90</v>
          </cell>
          <cell r="I572" t="str">
            <v>PLA</v>
          </cell>
          <cell r="J572">
            <v>0</v>
          </cell>
          <cell r="L572">
            <v>0</v>
          </cell>
          <cell r="M572">
            <v>0</v>
          </cell>
          <cell r="O572">
            <v>0</v>
          </cell>
          <cell r="P572">
            <v>0</v>
          </cell>
        </row>
        <row r="573">
          <cell r="C573" t="str">
            <v>222BPA0890</v>
          </cell>
          <cell r="D573" t="str">
            <v>RIO TAPIRAPÉ</v>
          </cell>
          <cell r="E573" t="str">
            <v>ENTR BR-158 (RIO BACAJÁ)</v>
          </cell>
          <cell r="F573">
            <v>416.3</v>
          </cell>
          <cell r="G573">
            <v>511.3</v>
          </cell>
          <cell r="H573">
            <v>95</v>
          </cell>
          <cell r="I573" t="str">
            <v>PLA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  <cell r="P573">
            <v>0</v>
          </cell>
        </row>
        <row r="574">
          <cell r="J574">
            <v>0</v>
          </cell>
        </row>
        <row r="575">
          <cell r="C575" t="str">
            <v>230BPA1190</v>
          </cell>
          <cell r="D575" t="str">
            <v>DIV TO/PA (INÍCIO TRV RIO ARAGUAIA)</v>
          </cell>
          <cell r="E575" t="str">
            <v>FIM TRV R ARAGUAIA (S RAIMUNDO ARAGUAIA)</v>
          </cell>
          <cell r="F575">
            <v>0</v>
          </cell>
          <cell r="G575">
            <v>0.7</v>
          </cell>
          <cell r="H575">
            <v>0.7</v>
          </cell>
          <cell r="I575" t="str">
            <v>TRV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  <cell r="P575">
            <v>0</v>
          </cell>
        </row>
        <row r="576">
          <cell r="C576" t="str">
            <v>230BPA1200</v>
          </cell>
          <cell r="D576" t="str">
            <v>FIM TRV R ARAGUAIA (S RAIMUNDO ARAGUAIA)</v>
          </cell>
          <cell r="E576" t="str">
            <v>INÍCIO DO TRECHO PAVIMENTADO</v>
          </cell>
          <cell r="F576">
            <v>0.7</v>
          </cell>
          <cell r="G576">
            <v>12.1</v>
          </cell>
          <cell r="H576">
            <v>11.4</v>
          </cell>
          <cell r="I576" t="str">
            <v>IMP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  <cell r="P576">
            <v>0</v>
          </cell>
        </row>
        <row r="577">
          <cell r="C577" t="str">
            <v>230BPA1220</v>
          </cell>
          <cell r="D577" t="str">
            <v>INÍCIO DO TRECHO PAVIMENTADO</v>
          </cell>
          <cell r="E577" t="str">
            <v>FIM DO TRECHO PAVIMENTADO</v>
          </cell>
          <cell r="F577">
            <v>12.1</v>
          </cell>
          <cell r="G577">
            <v>16</v>
          </cell>
          <cell r="H577">
            <v>3.9</v>
          </cell>
          <cell r="I577" t="str">
            <v>PAV</v>
          </cell>
          <cell r="J577" t="str">
            <v>*</v>
          </cell>
          <cell r="L577">
            <v>0</v>
          </cell>
          <cell r="M577">
            <v>0</v>
          </cell>
          <cell r="O577">
            <v>0</v>
          </cell>
          <cell r="P577">
            <v>0</v>
          </cell>
        </row>
        <row r="578">
          <cell r="C578" t="str">
            <v>230BPA1225</v>
          </cell>
          <cell r="D578" t="str">
            <v>FIM DO TRECHO PAVIMENTADO</v>
          </cell>
          <cell r="E578" t="str">
            <v>INÍCIO DO TRECHO PAVIMENTADO</v>
          </cell>
          <cell r="F578">
            <v>16</v>
          </cell>
          <cell r="G578">
            <v>20.5</v>
          </cell>
          <cell r="H578">
            <v>4.5</v>
          </cell>
          <cell r="I578" t="str">
            <v>IMP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  <cell r="P578">
            <v>0</v>
          </cell>
        </row>
        <row r="579">
          <cell r="C579" t="str">
            <v>230BPA1230</v>
          </cell>
          <cell r="D579" t="str">
            <v>INÍCIO DO TRECHO PAVIMENTADO</v>
          </cell>
          <cell r="E579" t="str">
            <v>ENTR PA-459</v>
          </cell>
          <cell r="F579">
            <v>20.5</v>
          </cell>
          <cell r="G579">
            <v>25.3</v>
          </cell>
          <cell r="H579">
            <v>4.8</v>
          </cell>
          <cell r="I579" t="str">
            <v>PAV</v>
          </cell>
          <cell r="J579" t="str">
            <v>*</v>
          </cell>
          <cell r="L579">
            <v>0</v>
          </cell>
          <cell r="M579">
            <v>0</v>
          </cell>
          <cell r="O579">
            <v>0</v>
          </cell>
          <cell r="P579">
            <v>0</v>
          </cell>
        </row>
        <row r="580">
          <cell r="C580" t="str">
            <v>230BPA1245</v>
          </cell>
          <cell r="D580" t="str">
            <v>ENTR PA-459</v>
          </cell>
          <cell r="E580" t="str">
            <v>ENTR BR-153(B)</v>
          </cell>
          <cell r="F580">
            <v>25.3</v>
          </cell>
          <cell r="G580">
            <v>73.8</v>
          </cell>
          <cell r="H580">
            <v>48.5</v>
          </cell>
          <cell r="I580" t="str">
            <v>PAV</v>
          </cell>
          <cell r="J580" t="str">
            <v>*</v>
          </cell>
          <cell r="L580">
            <v>0</v>
          </cell>
          <cell r="M580">
            <v>0</v>
          </cell>
          <cell r="O580">
            <v>0</v>
          </cell>
          <cell r="P580">
            <v>0</v>
          </cell>
        </row>
        <row r="581">
          <cell r="C581" t="str">
            <v>230BPA1250</v>
          </cell>
          <cell r="D581" t="str">
            <v>ENTR BR-153(B)</v>
          </cell>
          <cell r="E581" t="str">
            <v>ENTR PA-405</v>
          </cell>
          <cell r="F581">
            <v>73.8</v>
          </cell>
          <cell r="G581">
            <v>80.7</v>
          </cell>
          <cell r="H581">
            <v>6.9</v>
          </cell>
          <cell r="I581" t="str">
            <v>PAV</v>
          </cell>
          <cell r="J581">
            <v>0</v>
          </cell>
          <cell r="K581" t="str">
            <v>153BPA0030</v>
          </cell>
          <cell r="L581">
            <v>0</v>
          </cell>
          <cell r="M581">
            <v>0</v>
          </cell>
          <cell r="O581">
            <v>0</v>
          </cell>
          <cell r="P581">
            <v>0</v>
          </cell>
        </row>
        <row r="582">
          <cell r="C582" t="str">
            <v>230BPA1270</v>
          </cell>
          <cell r="D582" t="str">
            <v>ENTR PA-405</v>
          </cell>
          <cell r="E582" t="str">
            <v>ENTR BR-153(A)/222/PA-150 (MARABÁ)</v>
          </cell>
          <cell r="F582">
            <v>80.7</v>
          </cell>
          <cell r="G582">
            <v>115.7</v>
          </cell>
          <cell r="H582">
            <v>35</v>
          </cell>
          <cell r="I582" t="str">
            <v>PAV</v>
          </cell>
          <cell r="J582">
            <v>0</v>
          </cell>
          <cell r="K582" t="str">
            <v>153BPA0010</v>
          </cell>
          <cell r="L582">
            <v>0</v>
          </cell>
          <cell r="M582">
            <v>0</v>
          </cell>
          <cell r="O582">
            <v>0</v>
          </cell>
          <cell r="P582">
            <v>0</v>
          </cell>
        </row>
        <row r="583">
          <cell r="C583" t="str">
            <v>230BPA1290</v>
          </cell>
          <cell r="D583" t="str">
            <v>ENTR BR-153(A)/222/PA-150 (MARABÁ)</v>
          </cell>
          <cell r="E583" t="str">
            <v>RIO ITACAIÚNAS</v>
          </cell>
          <cell r="F583">
            <v>115.7</v>
          </cell>
          <cell r="G583">
            <v>121</v>
          </cell>
          <cell r="H583">
            <v>5.3</v>
          </cell>
          <cell r="I583" t="str">
            <v>PAV</v>
          </cell>
          <cell r="J583" t="str">
            <v>*</v>
          </cell>
          <cell r="L583">
            <v>0</v>
          </cell>
          <cell r="M583">
            <v>0</v>
          </cell>
          <cell r="O583">
            <v>0</v>
          </cell>
          <cell r="P583">
            <v>0</v>
          </cell>
        </row>
        <row r="584">
          <cell r="C584" t="str">
            <v>230BPA1300</v>
          </cell>
          <cell r="D584" t="str">
            <v>RIO ITACAIÚNAS</v>
          </cell>
          <cell r="E584" t="str">
            <v>PERÍMETRO URBANO CIDADE NOVA</v>
          </cell>
          <cell r="F584">
            <v>121.7</v>
          </cell>
          <cell r="G584">
            <v>124.7</v>
          </cell>
          <cell r="H584">
            <v>3</v>
          </cell>
          <cell r="I584" t="str">
            <v>DUP</v>
          </cell>
          <cell r="J584" t="str">
            <v>*</v>
          </cell>
          <cell r="L584">
            <v>0</v>
          </cell>
          <cell r="M584">
            <v>0</v>
          </cell>
          <cell r="O584">
            <v>0</v>
          </cell>
          <cell r="P584">
            <v>0</v>
          </cell>
        </row>
        <row r="585">
          <cell r="C585" t="str">
            <v>230BPA1305</v>
          </cell>
          <cell r="D585" t="str">
            <v>PERÍMETRO URBANO CIDADE NOVA</v>
          </cell>
          <cell r="E585" t="str">
            <v>FIM TRECHO PAVIMENTADO</v>
          </cell>
          <cell r="F585">
            <v>121</v>
          </cell>
          <cell r="G585">
            <v>148.5</v>
          </cell>
          <cell r="H585">
            <v>24.5</v>
          </cell>
          <cell r="I585" t="str">
            <v>PAV</v>
          </cell>
          <cell r="J585" t="str">
            <v>*</v>
          </cell>
          <cell r="L585">
            <v>0</v>
          </cell>
          <cell r="M585">
            <v>0</v>
          </cell>
          <cell r="O585">
            <v>0</v>
          </cell>
          <cell r="P585">
            <v>0</v>
          </cell>
        </row>
        <row r="586">
          <cell r="C586" t="str">
            <v>230BPA1310</v>
          </cell>
          <cell r="D586" t="str">
            <v>FIM TRECHO PAVIMENTADO</v>
          </cell>
          <cell r="E586" t="str">
            <v>ENTR PA-268 (P/ITUPIRANGA)</v>
          </cell>
          <cell r="F586">
            <v>148.5</v>
          </cell>
          <cell r="G586">
            <v>165.2</v>
          </cell>
          <cell r="H586">
            <v>16.7</v>
          </cell>
          <cell r="I586" t="str">
            <v>EOP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  <cell r="P586">
            <v>0</v>
          </cell>
        </row>
        <row r="587">
          <cell r="C587" t="str">
            <v>230BPA1330</v>
          </cell>
          <cell r="D587" t="str">
            <v>ENTR PA-268 (P/ITUPIRANGA)</v>
          </cell>
          <cell r="E587" t="str">
            <v>RIO CAJAZEIRAS</v>
          </cell>
          <cell r="F587">
            <v>165.2</v>
          </cell>
          <cell r="G587">
            <v>191.2</v>
          </cell>
          <cell r="H587">
            <v>26</v>
          </cell>
          <cell r="I587" t="str">
            <v>EOP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  <cell r="P587">
            <v>0</v>
          </cell>
        </row>
        <row r="588">
          <cell r="C588" t="str">
            <v>230BPA1360</v>
          </cell>
          <cell r="D588" t="str">
            <v>RIO CAJAZEIRAS</v>
          </cell>
          <cell r="E588" t="str">
            <v>RIO PUCURUÍ</v>
          </cell>
          <cell r="F588">
            <v>191.2</v>
          </cell>
          <cell r="G588">
            <v>282.5</v>
          </cell>
          <cell r="H588">
            <v>91.3</v>
          </cell>
          <cell r="I588" t="str">
            <v>EOP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  <cell r="P588">
            <v>0</v>
          </cell>
        </row>
        <row r="589">
          <cell r="C589" t="str">
            <v>230BPA1390</v>
          </cell>
          <cell r="D589" t="str">
            <v>RIO PUCURUÍ</v>
          </cell>
          <cell r="E589" t="str">
            <v>ENTR BR-422 (NOVO REPARTIMENTO)</v>
          </cell>
          <cell r="F589">
            <v>282.5</v>
          </cell>
          <cell r="G589">
            <v>305.2</v>
          </cell>
          <cell r="H589">
            <v>22.7</v>
          </cell>
          <cell r="I589" t="str">
            <v>EOP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  <cell r="P589">
            <v>0</v>
          </cell>
        </row>
        <row r="590">
          <cell r="C590" t="str">
            <v>230BPA1400</v>
          </cell>
          <cell r="D590" t="str">
            <v>ENTR BR-422 (NOVO REPARTIMENTO)</v>
          </cell>
          <cell r="E590" t="str">
            <v xml:space="preserve">RIO ARATAÚ </v>
          </cell>
          <cell r="F590">
            <v>305.2</v>
          </cell>
          <cell r="G590">
            <v>387.5</v>
          </cell>
          <cell r="H590">
            <v>82.3</v>
          </cell>
          <cell r="I590" t="str">
            <v>EOP</v>
          </cell>
          <cell r="J590">
            <v>0</v>
          </cell>
          <cell r="L590">
            <v>0</v>
          </cell>
          <cell r="M590">
            <v>0</v>
          </cell>
          <cell r="O590">
            <v>0</v>
          </cell>
          <cell r="P590">
            <v>0</v>
          </cell>
        </row>
        <row r="591">
          <cell r="C591" t="str">
            <v>230BPA1405</v>
          </cell>
          <cell r="D591" t="str">
            <v xml:space="preserve">RIO ARATAÚ </v>
          </cell>
          <cell r="E591" t="str">
            <v>INÍCIO TRECHO PAVIMENTADO</v>
          </cell>
          <cell r="F591">
            <v>387.5</v>
          </cell>
          <cell r="G591">
            <v>404.6</v>
          </cell>
          <cell r="H591">
            <v>17.100000000000001</v>
          </cell>
          <cell r="I591" t="str">
            <v>EOP</v>
          </cell>
          <cell r="J591">
            <v>0</v>
          </cell>
          <cell r="L591">
            <v>0</v>
          </cell>
          <cell r="M591">
            <v>0</v>
          </cell>
          <cell r="O591">
            <v>0</v>
          </cell>
          <cell r="P591">
            <v>0</v>
          </cell>
        </row>
        <row r="592">
          <cell r="C592" t="str">
            <v>230BPA1410</v>
          </cell>
          <cell r="D592" t="str">
            <v>INÍCIO TRECHO PAVIMENTADO</v>
          </cell>
          <cell r="E592" t="str">
            <v>RIO TUERÉ (PACAJÁ)</v>
          </cell>
          <cell r="F592">
            <v>404.6</v>
          </cell>
          <cell r="G592">
            <v>410.8</v>
          </cell>
          <cell r="H592">
            <v>6.2</v>
          </cell>
          <cell r="I592" t="str">
            <v>PAV</v>
          </cell>
          <cell r="J592" t="str">
            <v>*</v>
          </cell>
          <cell r="L592">
            <v>0</v>
          </cell>
          <cell r="M592">
            <v>0</v>
          </cell>
          <cell r="O592">
            <v>0</v>
          </cell>
          <cell r="P592">
            <v>0</v>
          </cell>
        </row>
        <row r="593">
          <cell r="C593" t="str">
            <v>230BPA1420</v>
          </cell>
          <cell r="D593" t="str">
            <v>RIO TUERÉ (PACAJÁ)</v>
          </cell>
          <cell r="E593" t="str">
            <v>FIM TRECHO PAVIMENTADO</v>
          </cell>
          <cell r="F593">
            <v>410.8</v>
          </cell>
          <cell r="G593">
            <v>420.6</v>
          </cell>
          <cell r="H593">
            <v>9.8000000000000007</v>
          </cell>
          <cell r="I593" t="str">
            <v>PAV</v>
          </cell>
          <cell r="J593" t="str">
            <v>*</v>
          </cell>
          <cell r="L593">
            <v>0</v>
          </cell>
          <cell r="M593">
            <v>0</v>
          </cell>
          <cell r="O593">
            <v>0</v>
          </cell>
          <cell r="P593">
            <v>0</v>
          </cell>
        </row>
        <row r="594">
          <cell r="C594" t="str">
            <v>230BPA1430</v>
          </cell>
          <cell r="D594" t="str">
            <v>FIM TRECHO PAVIMENTADO</v>
          </cell>
          <cell r="E594" t="str">
            <v>ANAPÚ (INICIO TRECHO PAVIMENTADO)</v>
          </cell>
          <cell r="F594">
            <v>420.6</v>
          </cell>
          <cell r="G594">
            <v>492.4</v>
          </cell>
          <cell r="H594">
            <v>71.8</v>
          </cell>
          <cell r="I594" t="str">
            <v>EOP</v>
          </cell>
          <cell r="J594">
            <v>0</v>
          </cell>
          <cell r="L594">
            <v>0</v>
          </cell>
          <cell r="M594">
            <v>0</v>
          </cell>
          <cell r="O594">
            <v>0</v>
          </cell>
          <cell r="P594">
            <v>0</v>
          </cell>
        </row>
        <row r="595">
          <cell r="C595" t="str">
            <v>230BPA1440</v>
          </cell>
          <cell r="D595" t="str">
            <v>ANAPÚ (INICIO TRECHO PAVIMENTADO)</v>
          </cell>
          <cell r="E595" t="str">
            <v>FIM TRECHO PAVIMENTADO</v>
          </cell>
          <cell r="F595">
            <v>492.4</v>
          </cell>
          <cell r="G595">
            <v>502.4</v>
          </cell>
          <cell r="H595">
            <v>10</v>
          </cell>
          <cell r="I595" t="str">
            <v>PAV</v>
          </cell>
          <cell r="J595" t="str">
            <v>*</v>
          </cell>
          <cell r="L595">
            <v>0</v>
          </cell>
          <cell r="M595">
            <v>0</v>
          </cell>
          <cell r="O595">
            <v>0</v>
          </cell>
          <cell r="P595">
            <v>0</v>
          </cell>
        </row>
        <row r="596">
          <cell r="C596" t="str">
            <v>230BPA1450</v>
          </cell>
          <cell r="D596" t="str">
            <v>FIM TRECHO PAVIMENTADO</v>
          </cell>
          <cell r="E596" t="str">
            <v>ENTR PA-167(A)/258 (P/ SENADOR JOSÉ PORFÍRIO)</v>
          </cell>
          <cell r="F596">
            <v>502.4</v>
          </cell>
          <cell r="G596">
            <v>559.1</v>
          </cell>
          <cell r="H596">
            <v>56.7</v>
          </cell>
          <cell r="I596" t="str">
            <v>EOP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  <cell r="P596">
            <v>0</v>
          </cell>
        </row>
        <row r="597">
          <cell r="C597" t="str">
            <v>230BPA1460</v>
          </cell>
          <cell r="D597" t="str">
            <v>ENTR PA-167(A)/258 (P/ SENADOR JOSÉ PORFÍRIO)</v>
          </cell>
          <cell r="E597" t="str">
            <v>INÍCIO TRAVESSIA RIO XINGÚ (BELO MONTE)</v>
          </cell>
          <cell r="F597">
            <v>559.1</v>
          </cell>
          <cell r="G597">
            <v>567.5</v>
          </cell>
          <cell r="H597">
            <v>8.4</v>
          </cell>
          <cell r="I597" t="str">
            <v>EOP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  <cell r="P597">
            <v>0</v>
          </cell>
        </row>
        <row r="598">
          <cell r="C598" t="str">
            <v>230BPA1470</v>
          </cell>
          <cell r="D598" t="str">
            <v>INÍCIO TRAVESSIA RIO XINGÚ (BELO MONTE)</v>
          </cell>
          <cell r="E598" t="str">
            <v>FIM TRAVESSIA RIO XINGÚ</v>
          </cell>
          <cell r="F598">
            <v>567.5</v>
          </cell>
          <cell r="G598">
            <v>567.9</v>
          </cell>
          <cell r="H598">
            <v>0.4</v>
          </cell>
          <cell r="I598" t="str">
            <v>TRV</v>
          </cell>
          <cell r="J598">
            <v>0</v>
          </cell>
          <cell r="L598">
            <v>0</v>
          </cell>
          <cell r="M598">
            <v>0</v>
          </cell>
          <cell r="O598">
            <v>0</v>
          </cell>
          <cell r="P598">
            <v>0</v>
          </cell>
        </row>
        <row r="599">
          <cell r="C599" t="str">
            <v>230BPA1480</v>
          </cell>
          <cell r="D599" t="str">
            <v>FIM TRAVESSIA RIO XINGÚ</v>
          </cell>
          <cell r="E599" t="str">
            <v>IN. TRECHO PAVIMENTADO</v>
          </cell>
          <cell r="F599">
            <v>567.9</v>
          </cell>
          <cell r="G599">
            <v>613.5</v>
          </cell>
          <cell r="H599">
            <v>45.6</v>
          </cell>
          <cell r="I599" t="str">
            <v>EOP</v>
          </cell>
          <cell r="J599">
            <v>0</v>
          </cell>
          <cell r="L599">
            <v>0</v>
          </cell>
          <cell r="M599">
            <v>0</v>
          </cell>
          <cell r="O599">
            <v>0</v>
          </cell>
          <cell r="P599">
            <v>0</v>
          </cell>
        </row>
        <row r="600">
          <cell r="C600" t="str">
            <v>230BPA1490</v>
          </cell>
          <cell r="D600" t="str">
            <v>IN. TRECHO PAVIMENTADO</v>
          </cell>
          <cell r="E600" t="str">
            <v>ENTR BR-158/PA-415 (ALTAMIRA) (P/VITÓRIA DO XINGU)</v>
          </cell>
          <cell r="F600">
            <v>613.5</v>
          </cell>
          <cell r="G600">
            <v>628.5</v>
          </cell>
          <cell r="H600">
            <v>15</v>
          </cell>
          <cell r="I600" t="str">
            <v>PAV</v>
          </cell>
          <cell r="J600" t="str">
            <v>*</v>
          </cell>
          <cell r="L600">
            <v>0</v>
          </cell>
          <cell r="M600">
            <v>0</v>
          </cell>
          <cell r="O600">
            <v>0</v>
          </cell>
          <cell r="P600">
            <v>0</v>
          </cell>
        </row>
        <row r="601">
          <cell r="C601" t="str">
            <v>230BPA1500</v>
          </cell>
          <cell r="D601" t="str">
            <v>ENTR BR-158/PA-415 (ALTAMIRA) (P/VITÓRIA DO XINGU)</v>
          </cell>
          <cell r="E601" t="str">
            <v>ENTR PA-167(B)</v>
          </cell>
          <cell r="F601">
            <v>628.5</v>
          </cell>
          <cell r="G601">
            <v>639.4</v>
          </cell>
          <cell r="H601">
            <v>10.9</v>
          </cell>
          <cell r="I601" t="str">
            <v>EOP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  <cell r="P601">
            <v>0</v>
          </cell>
        </row>
        <row r="602">
          <cell r="C602" t="str">
            <v>230BPA1510</v>
          </cell>
          <cell r="D602" t="str">
            <v>ENTR PA-167(B)</v>
          </cell>
          <cell r="E602" t="str">
            <v xml:space="preserve"> BRASIL NOVO</v>
          </cell>
          <cell r="F602">
            <v>639.4</v>
          </cell>
          <cell r="G602">
            <v>678.5</v>
          </cell>
          <cell r="H602">
            <v>39.1</v>
          </cell>
          <cell r="I602" t="str">
            <v>EOP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  <cell r="P602">
            <v>0</v>
          </cell>
        </row>
        <row r="603">
          <cell r="C603" t="str">
            <v>230BPA1520</v>
          </cell>
          <cell r="D603" t="str">
            <v xml:space="preserve"> BRASIL NOVO</v>
          </cell>
          <cell r="E603" t="str">
            <v>MEDICILÂNDIA</v>
          </cell>
          <cell r="F603">
            <v>678.5</v>
          </cell>
          <cell r="G603">
            <v>724.5</v>
          </cell>
          <cell r="H603">
            <v>46</v>
          </cell>
          <cell r="I603" t="str">
            <v>EOP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  <cell r="P603">
            <v>0</v>
          </cell>
        </row>
        <row r="604">
          <cell r="C604" t="str">
            <v>230BPA1530</v>
          </cell>
          <cell r="D604" t="str">
            <v>MEDICILÂNDIA</v>
          </cell>
          <cell r="E604" t="str">
            <v>ENTR PA-370</v>
          </cell>
          <cell r="F604">
            <v>724.5</v>
          </cell>
          <cell r="G604">
            <v>757.5</v>
          </cell>
          <cell r="H604">
            <v>33</v>
          </cell>
          <cell r="I604" t="str">
            <v>IMP</v>
          </cell>
          <cell r="J604">
            <v>0</v>
          </cell>
          <cell r="L604">
            <v>0</v>
          </cell>
          <cell r="M604">
            <v>0</v>
          </cell>
          <cell r="O604">
            <v>0</v>
          </cell>
          <cell r="P604">
            <v>0</v>
          </cell>
        </row>
        <row r="605">
          <cell r="C605" t="str">
            <v>230BPA1540</v>
          </cell>
          <cell r="D605" t="str">
            <v>ENTR PA-370</v>
          </cell>
          <cell r="E605" t="str">
            <v>URUARÁ</v>
          </cell>
          <cell r="F605">
            <v>757.5</v>
          </cell>
          <cell r="G605">
            <v>829.5</v>
          </cell>
          <cell r="H605">
            <v>72</v>
          </cell>
          <cell r="I605" t="str">
            <v>IMP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  <cell r="P605">
            <v>0</v>
          </cell>
        </row>
        <row r="606">
          <cell r="C606" t="str">
            <v>230BPA1550</v>
          </cell>
          <cell r="D606" t="str">
            <v>URUARÁ</v>
          </cell>
          <cell r="E606" t="str">
            <v xml:space="preserve">MARIZEIRA </v>
          </cell>
          <cell r="F606">
            <v>829.5</v>
          </cell>
          <cell r="G606">
            <v>847.5</v>
          </cell>
          <cell r="H606">
            <v>18</v>
          </cell>
          <cell r="I606" t="str">
            <v>IMP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  <cell r="P606">
            <v>0</v>
          </cell>
        </row>
        <row r="607">
          <cell r="C607" t="str">
            <v>230BPA1570</v>
          </cell>
          <cell r="D607" t="str">
            <v xml:space="preserve">MARIZEIRA </v>
          </cell>
          <cell r="E607" t="str">
            <v>PLACAS</v>
          </cell>
          <cell r="F607">
            <v>847.5</v>
          </cell>
          <cell r="G607">
            <v>890.5</v>
          </cell>
          <cell r="H607">
            <v>43</v>
          </cell>
          <cell r="I607" t="str">
            <v>IMP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  <cell r="P607">
            <v>0</v>
          </cell>
        </row>
        <row r="608">
          <cell r="C608" t="str">
            <v>230BPA1590</v>
          </cell>
          <cell r="D608" t="str">
            <v>PLACAS</v>
          </cell>
          <cell r="E608" t="str">
            <v>ENTR BR-163(A) (RURÓPOLIS)</v>
          </cell>
          <cell r="F608">
            <v>890.5</v>
          </cell>
          <cell r="G608">
            <v>980.5</v>
          </cell>
          <cell r="H608">
            <v>90</v>
          </cell>
          <cell r="I608" t="str">
            <v>IMP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  <cell r="P608">
            <v>0</v>
          </cell>
        </row>
        <row r="609">
          <cell r="C609" t="str">
            <v>230BPA1610</v>
          </cell>
          <cell r="D609" t="str">
            <v>ENTR BR-163(A) (RURÓPOLIS)</v>
          </cell>
          <cell r="E609" t="str">
            <v>RIO CUPARÍ</v>
          </cell>
          <cell r="F609">
            <v>980.5</v>
          </cell>
          <cell r="G609">
            <v>1046.5999999999999</v>
          </cell>
          <cell r="H609">
            <v>66.099999999999994</v>
          </cell>
          <cell r="I609" t="str">
            <v>IMP</v>
          </cell>
          <cell r="J609">
            <v>0</v>
          </cell>
          <cell r="K609" t="str">
            <v>163BPA1130</v>
          </cell>
          <cell r="L609">
            <v>0</v>
          </cell>
          <cell r="M609">
            <v>0</v>
          </cell>
          <cell r="O609">
            <v>0</v>
          </cell>
          <cell r="P609">
            <v>0</v>
          </cell>
        </row>
        <row r="610">
          <cell r="C610" t="str">
            <v>230BPA1630</v>
          </cell>
          <cell r="D610" t="str">
            <v>RIO CUPARÍ</v>
          </cell>
          <cell r="E610" t="str">
            <v>ENTR BR-163(B) (CAMPO VERDE)</v>
          </cell>
          <cell r="F610">
            <v>1046.5999999999999</v>
          </cell>
          <cell r="G610">
            <v>1092.5</v>
          </cell>
          <cell r="H610">
            <v>45.9</v>
          </cell>
          <cell r="I610" t="str">
            <v>IMP</v>
          </cell>
          <cell r="J610">
            <v>0</v>
          </cell>
          <cell r="K610" t="str">
            <v>163BPA1120</v>
          </cell>
          <cell r="L610">
            <v>0</v>
          </cell>
          <cell r="M610">
            <v>0</v>
          </cell>
          <cell r="O610">
            <v>0</v>
          </cell>
          <cell r="P610">
            <v>0</v>
          </cell>
        </row>
        <row r="611">
          <cell r="C611" t="str">
            <v>230BPA1650</v>
          </cell>
          <cell r="D611" t="str">
            <v>ENTR BR-163(B) (CAMPO VERDE)</v>
          </cell>
          <cell r="E611" t="str">
            <v>INÍCIO TRAVESSIA RIO TAPAJÓS (MIRITUBA)</v>
          </cell>
          <cell r="F611">
            <v>1092.5</v>
          </cell>
          <cell r="G611">
            <v>1125.5</v>
          </cell>
          <cell r="H611">
            <v>33</v>
          </cell>
          <cell r="I611" t="str">
            <v>IMP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  <cell r="P611">
            <v>0</v>
          </cell>
        </row>
        <row r="612">
          <cell r="C612" t="str">
            <v>230BPA1670</v>
          </cell>
          <cell r="D612" t="str">
            <v>INÍCIO TRAVESSIA RIO TAPAJÓS (MIRITUBA)</v>
          </cell>
          <cell r="E612" t="str">
            <v>FIM TRAVESSIA RIO TAPAJÓS) (ITAITUBA</v>
          </cell>
          <cell r="F612">
            <v>1125.5</v>
          </cell>
          <cell r="G612">
            <v>1128.3</v>
          </cell>
          <cell r="H612">
            <v>2.8</v>
          </cell>
          <cell r="I612" t="str">
            <v>TRV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  <cell r="P612">
            <v>0</v>
          </cell>
        </row>
        <row r="613">
          <cell r="C613" t="str">
            <v>230BPA1680</v>
          </cell>
          <cell r="D613" t="str">
            <v>FIM TRAVESSIA RIO TAPAJÓS) (ITAITUBA</v>
          </cell>
          <cell r="E613" t="str">
            <v>ENTR PA-192/265</v>
          </cell>
          <cell r="F613">
            <v>1128.3</v>
          </cell>
          <cell r="G613">
            <v>1135.3</v>
          </cell>
          <cell r="H613">
            <v>7</v>
          </cell>
          <cell r="I613" t="str">
            <v>IMP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  <cell r="P613">
            <v>0</v>
          </cell>
        </row>
        <row r="614">
          <cell r="C614" t="str">
            <v>230BPA1690</v>
          </cell>
          <cell r="D614" t="str">
            <v>ENTR PA-192/265</v>
          </cell>
          <cell r="E614" t="str">
            <v>IGARAPÉ NAMBUAÍ</v>
          </cell>
          <cell r="F614">
            <v>1135.3</v>
          </cell>
          <cell r="G614">
            <v>1208.3</v>
          </cell>
          <cell r="H614">
            <v>73</v>
          </cell>
          <cell r="I614" t="str">
            <v>IMP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  <cell r="P614">
            <v>0</v>
          </cell>
        </row>
        <row r="615">
          <cell r="C615" t="str">
            <v>230BPA1710</v>
          </cell>
          <cell r="D615" t="str">
            <v>IGARAPÉ NAMBUAÍ</v>
          </cell>
          <cell r="E615" t="str">
            <v>IGARAPÉ MONTANHA</v>
          </cell>
          <cell r="F615">
            <v>1208.3</v>
          </cell>
          <cell r="G615">
            <v>1293.0999999999999</v>
          </cell>
          <cell r="H615">
            <v>84.8</v>
          </cell>
          <cell r="I615" t="str">
            <v>IMP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  <cell r="P615">
            <v>0</v>
          </cell>
        </row>
        <row r="616">
          <cell r="C616" t="str">
            <v>230BPA1730</v>
          </cell>
          <cell r="D616" t="str">
            <v>IGARAPÉ MONTANHA</v>
          </cell>
          <cell r="E616" t="str">
            <v>IGARAPÉ MISSÃO</v>
          </cell>
          <cell r="F616">
            <v>1293.0999999999999</v>
          </cell>
          <cell r="G616">
            <v>1363.3</v>
          </cell>
          <cell r="H616">
            <v>70.2</v>
          </cell>
          <cell r="I616" t="str">
            <v>IMP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  <cell r="P616">
            <v>0</v>
          </cell>
        </row>
        <row r="617">
          <cell r="C617" t="str">
            <v>230BPA1750</v>
          </cell>
          <cell r="D617" t="str">
            <v>IGARAPÉ MISSÃO</v>
          </cell>
          <cell r="E617" t="str">
            <v>IG QUATÁ (DIV ITAITUBA/JACAREACANGA)</v>
          </cell>
          <cell r="F617">
            <v>1363.3</v>
          </cell>
          <cell r="G617">
            <v>1407.9</v>
          </cell>
          <cell r="H617">
            <v>44.6</v>
          </cell>
          <cell r="I617" t="str">
            <v>IMP</v>
          </cell>
          <cell r="J617">
            <v>0</v>
          </cell>
          <cell r="L617">
            <v>0</v>
          </cell>
          <cell r="M617">
            <v>0</v>
          </cell>
          <cell r="O617">
            <v>0</v>
          </cell>
          <cell r="P617">
            <v>0</v>
          </cell>
        </row>
        <row r="618">
          <cell r="C618" t="str">
            <v>230BPA1760</v>
          </cell>
          <cell r="D618" t="str">
            <v>IG QUATÁ (DIV ITAITUBA/JACAREACANGA)</v>
          </cell>
          <cell r="E618" t="str">
            <v>IGARAPÉ PRETO</v>
          </cell>
          <cell r="F618">
            <v>1407.9</v>
          </cell>
          <cell r="G618">
            <v>1469.5</v>
          </cell>
          <cell r="H618">
            <v>61.6</v>
          </cell>
          <cell r="I618" t="str">
            <v>IMP</v>
          </cell>
          <cell r="J618">
            <v>0</v>
          </cell>
          <cell r="L618">
            <v>0</v>
          </cell>
          <cell r="M618">
            <v>0</v>
          </cell>
          <cell r="O618">
            <v>0</v>
          </cell>
          <cell r="P618">
            <v>0</v>
          </cell>
        </row>
        <row r="619">
          <cell r="C619" t="str">
            <v>230BPA1770</v>
          </cell>
          <cell r="D619" t="str">
            <v>IGARAPÉ PRETO</v>
          </cell>
          <cell r="E619" t="str">
            <v>JACAREACANGA</v>
          </cell>
          <cell r="F619">
            <v>1469.5</v>
          </cell>
          <cell r="G619">
            <v>1512</v>
          </cell>
          <cell r="H619">
            <v>42.5</v>
          </cell>
          <cell r="I619" t="str">
            <v>IMP</v>
          </cell>
          <cell r="J619">
            <v>0</v>
          </cell>
          <cell r="L619">
            <v>0</v>
          </cell>
          <cell r="M619">
            <v>0</v>
          </cell>
          <cell r="O619">
            <v>0</v>
          </cell>
          <cell r="P619">
            <v>0</v>
          </cell>
        </row>
        <row r="620">
          <cell r="C620" t="str">
            <v>230BPA1790</v>
          </cell>
          <cell r="D620" t="str">
            <v>JACAREACANGA</v>
          </cell>
          <cell r="E620" t="str">
            <v>DIV PA/AM (PALMARES)</v>
          </cell>
          <cell r="F620">
            <v>1512</v>
          </cell>
          <cell r="G620">
            <v>1565.5</v>
          </cell>
          <cell r="H620">
            <v>53.5</v>
          </cell>
          <cell r="I620" t="str">
            <v>IMP</v>
          </cell>
          <cell r="J620">
            <v>0</v>
          </cell>
          <cell r="L620">
            <v>0</v>
          </cell>
          <cell r="M620">
            <v>0</v>
          </cell>
          <cell r="O620">
            <v>0</v>
          </cell>
          <cell r="P620">
            <v>0</v>
          </cell>
        </row>
        <row r="621">
          <cell r="J621">
            <v>0</v>
          </cell>
        </row>
        <row r="622">
          <cell r="C622" t="str">
            <v>235BPA0550</v>
          </cell>
          <cell r="D622" t="str">
            <v>DIV TO/PA (INÍCIO TRAVESSIA RIO ARAGUAIA)</v>
          </cell>
          <cell r="E622" t="str">
            <v>FIM TRAVESSIA RIO ARAGUAIA</v>
          </cell>
          <cell r="F622">
            <v>0</v>
          </cell>
          <cell r="G622">
            <v>1.5</v>
          </cell>
          <cell r="H622">
            <v>1.5</v>
          </cell>
          <cell r="I622" t="str">
            <v>TRV</v>
          </cell>
          <cell r="J622">
            <v>0</v>
          </cell>
          <cell r="L622">
            <v>0</v>
          </cell>
          <cell r="M622">
            <v>0</v>
          </cell>
          <cell r="O622">
            <v>0</v>
          </cell>
          <cell r="P622">
            <v>0</v>
          </cell>
        </row>
        <row r="623">
          <cell r="C623" t="str">
            <v>235BPA0570</v>
          </cell>
          <cell r="D623" t="str">
            <v>FIM TRAVESSIA RIO ARAGUAIA</v>
          </cell>
          <cell r="E623" t="str">
            <v>ENTR PA-327/463 (SANTA MARIA DAS BARREIRAS)</v>
          </cell>
          <cell r="F623">
            <v>1.5</v>
          </cell>
          <cell r="G623">
            <v>22.5</v>
          </cell>
          <cell r="H623">
            <v>21</v>
          </cell>
          <cell r="I623" t="str">
            <v>PLA</v>
          </cell>
          <cell r="J623">
            <v>0</v>
          </cell>
          <cell r="L623">
            <v>0</v>
          </cell>
          <cell r="M623">
            <v>0</v>
          </cell>
          <cell r="N623" t="str">
            <v>PAT-235</v>
          </cell>
          <cell r="O623" t="str">
            <v>IMP</v>
          </cell>
          <cell r="P623">
            <v>0</v>
          </cell>
        </row>
        <row r="624">
          <cell r="C624" t="str">
            <v>235BPA0590</v>
          </cell>
          <cell r="D624" t="str">
            <v>ENTR PA-327/463 (SANTA MARIA DAS BARREIRAS)</v>
          </cell>
          <cell r="E624" t="str">
            <v>ENTR BR-158</v>
          </cell>
          <cell r="F624">
            <v>22.5</v>
          </cell>
          <cell r="G624">
            <v>90.5</v>
          </cell>
          <cell r="H624">
            <v>68</v>
          </cell>
          <cell r="I624" t="str">
            <v>PLA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  <cell r="P624">
            <v>0</v>
          </cell>
        </row>
        <row r="625">
          <cell r="C625" t="str">
            <v>235BPA0610</v>
          </cell>
          <cell r="D625" t="str">
            <v>ENTR BR-158</v>
          </cell>
          <cell r="E625" t="str">
            <v>RIO CAMPO ALEGRE</v>
          </cell>
          <cell r="F625">
            <v>90.5</v>
          </cell>
          <cell r="G625">
            <v>148.5</v>
          </cell>
          <cell r="H625">
            <v>58</v>
          </cell>
          <cell r="I625" t="str">
            <v>PLA</v>
          </cell>
          <cell r="J625">
            <v>0</v>
          </cell>
          <cell r="L625">
            <v>0</v>
          </cell>
          <cell r="M625">
            <v>0</v>
          </cell>
          <cell r="O625">
            <v>0</v>
          </cell>
          <cell r="P625">
            <v>0</v>
          </cell>
        </row>
        <row r="626">
          <cell r="C626" t="str">
            <v>235BPA0630</v>
          </cell>
          <cell r="D626" t="str">
            <v>RIO CAMPO ALEGRE</v>
          </cell>
          <cell r="E626" t="str">
            <v>RIO FRESCO</v>
          </cell>
          <cell r="F626">
            <v>148.5</v>
          </cell>
          <cell r="G626">
            <v>216.5</v>
          </cell>
          <cell r="H626">
            <v>68</v>
          </cell>
          <cell r="I626" t="str">
            <v>PLA</v>
          </cell>
          <cell r="J626">
            <v>0</v>
          </cell>
          <cell r="L626">
            <v>0</v>
          </cell>
          <cell r="M626">
            <v>0</v>
          </cell>
          <cell r="O626">
            <v>0</v>
          </cell>
          <cell r="P626">
            <v>0</v>
          </cell>
        </row>
        <row r="627">
          <cell r="C627" t="str">
            <v>235BPA0650</v>
          </cell>
          <cell r="D627" t="str">
            <v>RIO FRESCO</v>
          </cell>
          <cell r="E627" t="str">
            <v>INÍCIO TRAVESSIA RIO XINGU</v>
          </cell>
          <cell r="F627">
            <v>216.5</v>
          </cell>
          <cell r="G627">
            <v>273.5</v>
          </cell>
          <cell r="H627">
            <v>57</v>
          </cell>
          <cell r="I627" t="str">
            <v>PLA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  <cell r="P627">
            <v>0</v>
          </cell>
        </row>
        <row r="628">
          <cell r="C628" t="str">
            <v>235BPA0670</v>
          </cell>
          <cell r="D628" t="str">
            <v>INÍCIO TRAVESSIA RIO XINGU</v>
          </cell>
          <cell r="E628" t="str">
            <v>FIM TRAVESSIA RIO XINGU</v>
          </cell>
          <cell r="F628">
            <v>273.5</v>
          </cell>
          <cell r="G628">
            <v>274.7</v>
          </cell>
          <cell r="H628">
            <v>1.2</v>
          </cell>
          <cell r="I628" t="str">
            <v>TRV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  <cell r="P628">
            <v>0</v>
          </cell>
        </row>
        <row r="629">
          <cell r="C629" t="str">
            <v>235BPA0690</v>
          </cell>
          <cell r="D629" t="str">
            <v>FIM TRAVESSIA RIO XINGU</v>
          </cell>
          <cell r="E629" t="str">
            <v>RIO PEPITA</v>
          </cell>
          <cell r="F629">
            <v>274.7</v>
          </cell>
          <cell r="G629">
            <v>364.7</v>
          </cell>
          <cell r="H629">
            <v>90</v>
          </cell>
          <cell r="I629" t="str">
            <v>PLA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  <cell r="P629">
            <v>0</v>
          </cell>
        </row>
        <row r="630">
          <cell r="C630" t="str">
            <v>235BPA0710</v>
          </cell>
          <cell r="D630" t="str">
            <v>RIO PEPITA</v>
          </cell>
          <cell r="E630" t="str">
            <v>ENTR PA-167</v>
          </cell>
          <cell r="F630">
            <v>364.7</v>
          </cell>
          <cell r="G630">
            <v>432.7</v>
          </cell>
          <cell r="H630">
            <v>68</v>
          </cell>
          <cell r="I630" t="str">
            <v>PLA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  <cell r="P630">
            <v>0</v>
          </cell>
        </row>
        <row r="631">
          <cell r="C631" t="str">
            <v>235BPA0730</v>
          </cell>
          <cell r="D631" t="str">
            <v>ENTR PA-167</v>
          </cell>
          <cell r="E631" t="str">
            <v>RIO IPIRANGA</v>
          </cell>
          <cell r="F631">
            <v>432.7</v>
          </cell>
          <cell r="G631">
            <v>522.70000000000005</v>
          </cell>
          <cell r="H631">
            <v>90</v>
          </cell>
          <cell r="I631" t="str">
            <v>PLA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  <cell r="P631">
            <v>0</v>
          </cell>
        </row>
        <row r="632">
          <cell r="C632" t="str">
            <v>235BPA0750</v>
          </cell>
          <cell r="D632" t="str">
            <v>RIO IPIRANGA</v>
          </cell>
          <cell r="E632" t="str">
            <v>ENTR BR-080/163 (CACHIMBO)</v>
          </cell>
          <cell r="F632">
            <v>522.70000000000005</v>
          </cell>
          <cell r="G632">
            <v>590.70000000000005</v>
          </cell>
          <cell r="H632">
            <v>68</v>
          </cell>
          <cell r="I632" t="str">
            <v>PLA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  <cell r="P632">
            <v>0</v>
          </cell>
        </row>
        <row r="633">
          <cell r="J633">
            <v>0</v>
          </cell>
        </row>
        <row r="634">
          <cell r="C634" t="str">
            <v>308BPA0010</v>
          </cell>
          <cell r="D634" t="str">
            <v>ENTR BR-010(A)/316(A) (2º UNIT BELÉM)</v>
          </cell>
          <cell r="E634" t="str">
            <v>ACESSO ALÇA VIÁRIA</v>
          </cell>
          <cell r="F634">
            <v>0</v>
          </cell>
          <cell r="G634">
            <v>9.9</v>
          </cell>
          <cell r="H634">
            <v>9.9</v>
          </cell>
          <cell r="I634" t="str">
            <v>DUP</v>
          </cell>
          <cell r="J634">
            <v>0</v>
          </cell>
          <cell r="K634" t="str">
            <v>010BPA0970</v>
          </cell>
          <cell r="L634" t="str">
            <v>316BPA0010</v>
          </cell>
          <cell r="M634">
            <v>0</v>
          </cell>
          <cell r="O634">
            <v>0</v>
          </cell>
          <cell r="P634">
            <v>0</v>
          </cell>
        </row>
        <row r="635">
          <cell r="C635" t="str">
            <v>308BPA0030</v>
          </cell>
          <cell r="D635" t="str">
            <v>ACESSO ALÇA VIÁRIA</v>
          </cell>
          <cell r="E635" t="str">
            <v>ENTR PA-404 (P/BENFICA)</v>
          </cell>
          <cell r="F635">
            <v>9.9</v>
          </cell>
          <cell r="G635">
            <v>18.8</v>
          </cell>
          <cell r="H635">
            <v>8.9</v>
          </cell>
          <cell r="I635" t="str">
            <v>DUP</v>
          </cell>
          <cell r="J635">
            <v>0</v>
          </cell>
          <cell r="K635" t="str">
            <v>010BPA0930</v>
          </cell>
          <cell r="L635" t="str">
            <v>316BPA0030</v>
          </cell>
          <cell r="M635">
            <v>0</v>
          </cell>
          <cell r="O635">
            <v>0</v>
          </cell>
          <cell r="P635">
            <v>0</v>
          </cell>
        </row>
        <row r="636">
          <cell r="C636" t="str">
            <v>308BPA0040</v>
          </cell>
          <cell r="D636" t="str">
            <v>ENTR PA-404 (P/BENFICA)</v>
          </cell>
          <cell r="E636" t="str">
            <v>ENTR PA-406 (CANUTAMA)</v>
          </cell>
          <cell r="F636">
            <v>18.8</v>
          </cell>
          <cell r="G636">
            <v>21.2</v>
          </cell>
          <cell r="H636">
            <v>2.4</v>
          </cell>
          <cell r="I636" t="str">
            <v>DUP</v>
          </cell>
          <cell r="J636">
            <v>0</v>
          </cell>
          <cell r="K636" t="str">
            <v>010BPA0910</v>
          </cell>
          <cell r="L636" t="str">
            <v>316BPA0040</v>
          </cell>
          <cell r="M636">
            <v>0</v>
          </cell>
          <cell r="O636">
            <v>0</v>
          </cell>
          <cell r="P636">
            <v>0</v>
          </cell>
        </row>
        <row r="637">
          <cell r="C637" t="str">
            <v>308BPA0050</v>
          </cell>
          <cell r="D637" t="str">
            <v>ENTR PA-406 (CANUTAMA)</v>
          </cell>
          <cell r="E637" t="str">
            <v>ENTR PA-391 (P/BENEVIDES)</v>
          </cell>
          <cell r="F637">
            <v>21.2</v>
          </cell>
          <cell r="G637">
            <v>24.9</v>
          </cell>
          <cell r="H637">
            <v>3.7</v>
          </cell>
          <cell r="I637" t="str">
            <v>DUP</v>
          </cell>
          <cell r="J637">
            <v>0</v>
          </cell>
          <cell r="K637" t="str">
            <v>010BPA0890</v>
          </cell>
          <cell r="L637" t="str">
            <v>316BPA0050</v>
          </cell>
          <cell r="M637">
            <v>0</v>
          </cell>
          <cell r="O637">
            <v>0</v>
          </cell>
          <cell r="P637">
            <v>0</v>
          </cell>
        </row>
        <row r="638">
          <cell r="C638" t="str">
            <v>308BPA0060</v>
          </cell>
          <cell r="D638" t="str">
            <v>ENTR PA-391 (P/BENEVIDES)</v>
          </cell>
          <cell r="E638" t="str">
            <v>ENTR PA-406 (CAJUEIRO)</v>
          </cell>
          <cell r="F638">
            <v>24.9</v>
          </cell>
          <cell r="G638">
            <v>27.1</v>
          </cell>
          <cell r="H638">
            <v>2.2000000000000002</v>
          </cell>
          <cell r="I638" t="str">
            <v>DUP</v>
          </cell>
          <cell r="J638">
            <v>0</v>
          </cell>
          <cell r="K638" t="str">
            <v>010BPA0870</v>
          </cell>
          <cell r="L638" t="str">
            <v>316BPA0060</v>
          </cell>
          <cell r="M638">
            <v>0</v>
          </cell>
          <cell r="O638">
            <v>0</v>
          </cell>
          <cell r="P638">
            <v>0</v>
          </cell>
        </row>
        <row r="639">
          <cell r="C639" t="str">
            <v>308BPA0070</v>
          </cell>
          <cell r="D639" t="str">
            <v>ENTR PA-406 (CAJUEIRO)</v>
          </cell>
          <cell r="E639" t="str">
            <v>ENTR PA-140 (SANTA IZABEL DO PARÁ)</v>
          </cell>
          <cell r="F639">
            <v>27.1</v>
          </cell>
          <cell r="G639">
            <v>37.9</v>
          </cell>
          <cell r="H639">
            <v>10.8</v>
          </cell>
          <cell r="I639" t="str">
            <v>DUP</v>
          </cell>
          <cell r="J639">
            <v>0</v>
          </cell>
          <cell r="K639" t="str">
            <v>010BPA0850</v>
          </cell>
          <cell r="L639" t="str">
            <v>316BPA0070</v>
          </cell>
          <cell r="M639">
            <v>0</v>
          </cell>
          <cell r="O639">
            <v>0</v>
          </cell>
          <cell r="P639">
            <v>0</v>
          </cell>
        </row>
        <row r="640">
          <cell r="C640" t="str">
            <v>308BPA0080</v>
          </cell>
          <cell r="D640" t="str">
            <v>ENTR PA-140 (SANTA IZABEL DO PARÁ)</v>
          </cell>
          <cell r="E640" t="str">
            <v>ACESSO AMERICANO II</v>
          </cell>
          <cell r="F640">
            <v>37.9</v>
          </cell>
          <cell r="G640">
            <v>49.7</v>
          </cell>
          <cell r="H640">
            <v>11.8</v>
          </cell>
          <cell r="I640" t="str">
            <v>DUP</v>
          </cell>
          <cell r="J640">
            <v>0</v>
          </cell>
          <cell r="K640" t="str">
            <v>010BPA0830</v>
          </cell>
          <cell r="L640" t="str">
            <v>316BPA0080</v>
          </cell>
          <cell r="M640">
            <v>0</v>
          </cell>
          <cell r="O640">
            <v>0</v>
          </cell>
          <cell r="P640">
            <v>0</v>
          </cell>
        </row>
        <row r="641">
          <cell r="C641" t="str">
            <v>308BPA0090</v>
          </cell>
          <cell r="D641" t="str">
            <v>ACESSO AMERICANO II</v>
          </cell>
          <cell r="E641" t="str">
            <v>ACESSO AMERICANO I</v>
          </cell>
          <cell r="F641">
            <v>49.7</v>
          </cell>
          <cell r="G641">
            <v>52.7</v>
          </cell>
          <cell r="H641">
            <v>3</v>
          </cell>
          <cell r="I641" t="str">
            <v>DUP</v>
          </cell>
          <cell r="J641">
            <v>0</v>
          </cell>
          <cell r="K641" t="str">
            <v>010BPA0810</v>
          </cell>
          <cell r="L641" t="str">
            <v>316BPA0090</v>
          </cell>
          <cell r="M641">
            <v>0</v>
          </cell>
          <cell r="O641">
            <v>0</v>
          </cell>
          <cell r="P641">
            <v>0</v>
          </cell>
        </row>
        <row r="642">
          <cell r="C642" t="str">
            <v>308BPA0100</v>
          </cell>
          <cell r="D642" t="str">
            <v>ACESSO AMERICANO I</v>
          </cell>
          <cell r="E642" t="str">
            <v>ENTR PA-136/320 (CASTANHAL)</v>
          </cell>
          <cell r="F642">
            <v>52.7</v>
          </cell>
          <cell r="G642">
            <v>65.900000000000006</v>
          </cell>
          <cell r="H642">
            <v>13.2</v>
          </cell>
          <cell r="I642" t="str">
            <v>DUP</v>
          </cell>
          <cell r="J642">
            <v>0</v>
          </cell>
          <cell r="K642" t="str">
            <v>010BPA0790</v>
          </cell>
          <cell r="L642" t="str">
            <v>316BPA0100</v>
          </cell>
          <cell r="M642">
            <v>0</v>
          </cell>
          <cell r="O642">
            <v>0</v>
          </cell>
          <cell r="P642">
            <v>0</v>
          </cell>
        </row>
        <row r="643">
          <cell r="C643" t="str">
            <v>308BPA0105</v>
          </cell>
          <cell r="D643" t="str">
            <v>ENTR PA-136/320 (CASTANHAL)</v>
          </cell>
          <cell r="E643" t="str">
            <v>FIM PISTA DUPLA</v>
          </cell>
          <cell r="F643">
            <v>65.900000000000006</v>
          </cell>
          <cell r="G643">
            <v>69.400000000000006</v>
          </cell>
          <cell r="H643">
            <v>3.5</v>
          </cell>
          <cell r="I643" t="str">
            <v>DUP</v>
          </cell>
          <cell r="J643">
            <v>0</v>
          </cell>
          <cell r="K643" t="str">
            <v>010BPA0780</v>
          </cell>
          <cell r="L643" t="str">
            <v>316BPA0105</v>
          </cell>
          <cell r="M643">
            <v>0</v>
          </cell>
          <cell r="O643">
            <v>0</v>
          </cell>
          <cell r="P643">
            <v>0</v>
          </cell>
        </row>
        <row r="644">
          <cell r="C644" t="str">
            <v>308BPA0110</v>
          </cell>
          <cell r="D644" t="str">
            <v>FIM PISTA DUPLA</v>
          </cell>
          <cell r="E644" t="str">
            <v>ENTR PA-127(A) (BARRO BRANCO)</v>
          </cell>
          <cell r="F644">
            <v>69.400000000000006</v>
          </cell>
          <cell r="G644">
            <v>82.8</v>
          </cell>
          <cell r="H644">
            <v>13.4</v>
          </cell>
          <cell r="I644" t="str">
            <v>PAV</v>
          </cell>
          <cell r="J644">
            <v>0</v>
          </cell>
          <cell r="K644" t="str">
            <v>010BPA0770</v>
          </cell>
          <cell r="L644" t="str">
            <v>316BPA0110</v>
          </cell>
          <cell r="M644">
            <v>0</v>
          </cell>
          <cell r="O644">
            <v>0</v>
          </cell>
          <cell r="P644">
            <v>0</v>
          </cell>
        </row>
        <row r="645">
          <cell r="C645" t="str">
            <v>308BPA0120</v>
          </cell>
          <cell r="D645" t="str">
            <v>ENTR PA-127(A) (BARRO BRANCO)</v>
          </cell>
          <cell r="E645" t="str">
            <v>ENTR PA-127(B) (P/IGARAPÉ AÇU)</v>
          </cell>
          <cell r="F645">
            <v>82.8</v>
          </cell>
          <cell r="G645">
            <v>88.7</v>
          </cell>
          <cell r="H645">
            <v>5.9</v>
          </cell>
          <cell r="I645" t="str">
            <v>PAV</v>
          </cell>
          <cell r="J645">
            <v>0</v>
          </cell>
          <cell r="K645" t="str">
            <v>010BPA0750</v>
          </cell>
          <cell r="L645" t="str">
            <v>316BPA0120</v>
          </cell>
          <cell r="M645">
            <v>0</v>
          </cell>
          <cell r="O645">
            <v>0</v>
          </cell>
          <cell r="P645">
            <v>0</v>
          </cell>
        </row>
        <row r="646">
          <cell r="C646" t="str">
            <v>308BPA0130</v>
          </cell>
          <cell r="D646" t="str">
            <v>ENTR PA-127(B) (P/IGARAPÉ AÇU)</v>
          </cell>
          <cell r="E646" t="str">
            <v>ENTR PA-424 (P/COLÔNIA DO PRATA)</v>
          </cell>
          <cell r="F646">
            <v>88.7</v>
          </cell>
          <cell r="G646">
            <v>98.3</v>
          </cell>
          <cell r="H646">
            <v>9.6</v>
          </cell>
          <cell r="I646" t="str">
            <v>PAV</v>
          </cell>
          <cell r="J646">
            <v>0</v>
          </cell>
          <cell r="K646" t="str">
            <v>010BPA0730</v>
          </cell>
          <cell r="L646" t="str">
            <v>316BPA0130</v>
          </cell>
          <cell r="M646">
            <v>0</v>
          </cell>
          <cell r="O646">
            <v>0</v>
          </cell>
          <cell r="P646">
            <v>0</v>
          </cell>
        </row>
        <row r="647">
          <cell r="C647" t="str">
            <v>308BPA0140</v>
          </cell>
          <cell r="D647" t="str">
            <v>ENTR PA-424 (P/COLÔNIA DO PRATA)</v>
          </cell>
          <cell r="E647" t="str">
            <v>ENTR BR-010(B) (P/SANTA MARIA DO PARÁ)</v>
          </cell>
          <cell r="F647">
            <v>98.3</v>
          </cell>
          <cell r="G647">
            <v>105.5</v>
          </cell>
          <cell r="H647">
            <v>7.2</v>
          </cell>
          <cell r="I647" t="str">
            <v>PAV</v>
          </cell>
          <cell r="J647">
            <v>0</v>
          </cell>
          <cell r="K647" t="str">
            <v>010BPA0710</v>
          </cell>
          <cell r="L647" t="str">
            <v>316BPA0140</v>
          </cell>
          <cell r="M647">
            <v>0</v>
          </cell>
          <cell r="O647">
            <v>0</v>
          </cell>
          <cell r="P647">
            <v>0</v>
          </cell>
        </row>
        <row r="648">
          <cell r="C648" t="str">
            <v>308BPA0150</v>
          </cell>
          <cell r="D648" t="str">
            <v>ENTR BR-010(B) (P/SANTA MARIA DO PARÁ)</v>
          </cell>
          <cell r="E648" t="str">
            <v>ENTR PA-324 (P/SALINÓPOLIS)</v>
          </cell>
          <cell r="F648">
            <v>105.5</v>
          </cell>
          <cell r="G648">
            <v>114</v>
          </cell>
          <cell r="H648">
            <v>8.5</v>
          </cell>
          <cell r="I648" t="str">
            <v>PAV</v>
          </cell>
          <cell r="J648" t="str">
            <v>*</v>
          </cell>
          <cell r="K648" t="str">
            <v>316BPA0150</v>
          </cell>
          <cell r="L648">
            <v>0</v>
          </cell>
          <cell r="M648">
            <v>0</v>
          </cell>
          <cell r="O648">
            <v>0</v>
          </cell>
          <cell r="P648">
            <v>0</v>
          </cell>
        </row>
        <row r="649">
          <cell r="C649" t="str">
            <v>308BPA0160</v>
          </cell>
          <cell r="D649" t="str">
            <v>ENTR PA-324 (P/SALINÓPOLIS)</v>
          </cell>
          <cell r="E649" t="str">
            <v>ENTR PA-380 (P/BONITO)</v>
          </cell>
          <cell r="F649">
            <v>114</v>
          </cell>
          <cell r="G649">
            <v>131.4</v>
          </cell>
          <cell r="H649">
            <v>17.399999999999999</v>
          </cell>
          <cell r="I649" t="str">
            <v>PAV</v>
          </cell>
          <cell r="J649" t="str">
            <v>*</v>
          </cell>
          <cell r="K649" t="str">
            <v>316BPA0160</v>
          </cell>
          <cell r="L649">
            <v>0</v>
          </cell>
          <cell r="M649">
            <v>0</v>
          </cell>
          <cell r="O649">
            <v>0</v>
          </cell>
          <cell r="P649">
            <v>0</v>
          </cell>
        </row>
        <row r="650">
          <cell r="C650" t="str">
            <v>308BPA0170</v>
          </cell>
          <cell r="D650" t="str">
            <v>ENTR PA-380 (P/BONITO)</v>
          </cell>
          <cell r="E650" t="str">
            <v>ENTR PA-436 (P/BOA ESPERANÇA)</v>
          </cell>
          <cell r="F650">
            <v>131.4</v>
          </cell>
          <cell r="G650">
            <v>143.5</v>
          </cell>
          <cell r="H650">
            <v>12.1</v>
          </cell>
          <cell r="I650" t="str">
            <v>PAV</v>
          </cell>
          <cell r="J650" t="str">
            <v>*</v>
          </cell>
          <cell r="K650" t="str">
            <v>316BPA0170</v>
          </cell>
          <cell r="L650">
            <v>0</v>
          </cell>
          <cell r="M650">
            <v>0</v>
          </cell>
          <cell r="O650">
            <v>0</v>
          </cell>
          <cell r="P650">
            <v>0</v>
          </cell>
        </row>
        <row r="651">
          <cell r="C651" t="str">
            <v>308BPA0180</v>
          </cell>
          <cell r="D651" t="str">
            <v>ENTR PA-436 (P/BOA ESPERANÇA)</v>
          </cell>
          <cell r="E651" t="str">
            <v>ENTR BR-316(B)/PA-124/242 (CAPANEMA)</v>
          </cell>
          <cell r="F651">
            <v>143.5</v>
          </cell>
          <cell r="G651">
            <v>154.69999999999999</v>
          </cell>
          <cell r="H651">
            <v>11.2</v>
          </cell>
          <cell r="I651" t="str">
            <v>PAV</v>
          </cell>
          <cell r="J651" t="str">
            <v>*</v>
          </cell>
          <cell r="K651" t="str">
            <v>316BPA0180</v>
          </cell>
          <cell r="L651">
            <v>0</v>
          </cell>
          <cell r="M651">
            <v>0</v>
          </cell>
          <cell r="O651">
            <v>0</v>
          </cell>
          <cell r="P651">
            <v>0</v>
          </cell>
        </row>
        <row r="652">
          <cell r="C652" t="str">
            <v>308BPA0200</v>
          </cell>
          <cell r="D652" t="str">
            <v>ENTR BR-316(B)/PA-124/242 (CAPANEMA)</v>
          </cell>
          <cell r="E652" t="str">
            <v>BRAGANÇA</v>
          </cell>
          <cell r="F652">
            <v>154.69999999999999</v>
          </cell>
          <cell r="G652">
            <v>205.7</v>
          </cell>
          <cell r="H652">
            <v>51</v>
          </cell>
          <cell r="I652" t="str">
            <v>PAV</v>
          </cell>
          <cell r="J652" t="str">
            <v>*</v>
          </cell>
          <cell r="L652">
            <v>0</v>
          </cell>
          <cell r="M652">
            <v>0</v>
          </cell>
          <cell r="O652">
            <v>0</v>
          </cell>
          <cell r="P652">
            <v>0</v>
          </cell>
        </row>
        <row r="653">
          <cell r="C653" t="str">
            <v>308BPA0220</v>
          </cell>
          <cell r="D653" t="str">
            <v>BRAGANÇA</v>
          </cell>
          <cell r="E653" t="str">
            <v>RIO CAETÉ</v>
          </cell>
          <cell r="F653">
            <v>205.7</v>
          </cell>
          <cell r="G653">
            <v>206.7</v>
          </cell>
          <cell r="H653">
            <v>1</v>
          </cell>
          <cell r="I653" t="str">
            <v>IMP</v>
          </cell>
          <cell r="J653">
            <v>0</v>
          </cell>
          <cell r="L653">
            <v>0</v>
          </cell>
          <cell r="M653">
            <v>0</v>
          </cell>
          <cell r="O653">
            <v>0</v>
          </cell>
          <cell r="P653">
            <v>0</v>
          </cell>
        </row>
        <row r="654">
          <cell r="C654" t="str">
            <v>308BPA0225</v>
          </cell>
          <cell r="D654" t="str">
            <v>RIO CAETÉ</v>
          </cell>
          <cell r="E654" t="str">
            <v>ENTR PA-454 (P/AUGUSTO CORRÊA)</v>
          </cell>
          <cell r="F654">
            <v>206.7</v>
          </cell>
          <cell r="G654">
            <v>212.9</v>
          </cell>
          <cell r="H654">
            <v>6.2</v>
          </cell>
          <cell r="I654" t="str">
            <v>IMP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  <cell r="P654">
            <v>0</v>
          </cell>
        </row>
        <row r="655">
          <cell r="C655" t="str">
            <v>308BPA0230</v>
          </cell>
          <cell r="D655" t="str">
            <v>ENTR PA-454 (P/AUGUSTO CORRÊA)</v>
          </cell>
          <cell r="E655" t="str">
            <v>ENTR PA-462 (VILA PATAL)</v>
          </cell>
          <cell r="F655">
            <v>212.9</v>
          </cell>
          <cell r="G655">
            <v>222.7</v>
          </cell>
          <cell r="H655">
            <v>9.8000000000000007</v>
          </cell>
          <cell r="I655" t="str">
            <v>IMP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  <cell r="P655">
            <v>0</v>
          </cell>
        </row>
        <row r="656">
          <cell r="C656" t="str">
            <v>308BPA0240</v>
          </cell>
          <cell r="D656" t="str">
            <v>ENTR PA-462 (VILA PATAL)</v>
          </cell>
          <cell r="E656" t="str">
            <v>RIO PIRIÁ</v>
          </cell>
          <cell r="F656">
            <v>222.7</v>
          </cell>
          <cell r="G656">
            <v>268.2</v>
          </cell>
          <cell r="H656">
            <v>45.5</v>
          </cell>
          <cell r="I656" t="str">
            <v>IMP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  <cell r="P656">
            <v>0</v>
          </cell>
        </row>
        <row r="657">
          <cell r="C657" t="str">
            <v>308BPA0250</v>
          </cell>
          <cell r="D657" t="str">
            <v>RIO PIRIÁ</v>
          </cell>
          <cell r="E657" t="str">
            <v>ENTR PA-102 (P/SÃO JOSÉ DO GURUPI)</v>
          </cell>
          <cell r="F657">
            <v>268.2</v>
          </cell>
          <cell r="G657">
            <v>282.39999999999998</v>
          </cell>
          <cell r="H657">
            <v>14.2</v>
          </cell>
          <cell r="I657" t="str">
            <v>IMP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  <cell r="P657">
            <v>0</v>
          </cell>
        </row>
        <row r="658">
          <cell r="C658" t="str">
            <v>308BPA0260</v>
          </cell>
          <cell r="D658" t="str">
            <v>ENTR PA-102 (P/SÃO JOSÉ DO GURUPI)</v>
          </cell>
          <cell r="E658" t="str">
            <v>VIZEU</v>
          </cell>
          <cell r="F658">
            <v>282.39999999999998</v>
          </cell>
          <cell r="G658">
            <v>321.10000000000002</v>
          </cell>
          <cell r="H658">
            <v>38.700000000000003</v>
          </cell>
          <cell r="I658" t="str">
            <v>IMP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  <cell r="P658">
            <v>0</v>
          </cell>
        </row>
        <row r="659">
          <cell r="C659" t="str">
            <v>308BPA0270</v>
          </cell>
          <cell r="D659" t="str">
            <v>VIZEU</v>
          </cell>
          <cell r="E659" t="str">
            <v>DIV PA/MA</v>
          </cell>
          <cell r="F659">
            <v>321.10000000000002</v>
          </cell>
          <cell r="G659">
            <v>325.10000000000002</v>
          </cell>
          <cell r="H659">
            <v>4</v>
          </cell>
          <cell r="I659" t="str">
            <v>PLA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  <cell r="P659">
            <v>0</v>
          </cell>
        </row>
        <row r="660">
          <cell r="J660">
            <v>0</v>
          </cell>
        </row>
        <row r="661">
          <cell r="C661" t="str">
            <v>316BPA0010</v>
          </cell>
          <cell r="D661" t="str">
            <v>ENTR BR-010(A)/308(A) (2º UNIT BELEM)</v>
          </cell>
          <cell r="E661" t="str">
            <v>ACESSO ALÇA VIÁRIA</v>
          </cell>
          <cell r="F661">
            <v>0</v>
          </cell>
          <cell r="G661">
            <v>9.9</v>
          </cell>
          <cell r="H661">
            <v>9.9</v>
          </cell>
          <cell r="I661" t="str">
            <v>DUP</v>
          </cell>
          <cell r="J661">
            <v>0</v>
          </cell>
          <cell r="K661" t="str">
            <v>010BPA0970</v>
          </cell>
          <cell r="L661" t="str">
            <v>308BPA0010</v>
          </cell>
          <cell r="M661">
            <v>0</v>
          </cell>
          <cell r="O661">
            <v>0</v>
          </cell>
          <cell r="P661">
            <v>0</v>
          </cell>
        </row>
        <row r="662">
          <cell r="C662" t="str">
            <v>316BPA0030</v>
          </cell>
          <cell r="D662" t="str">
            <v>ACESSO ALÇA VIÁRIA</v>
          </cell>
          <cell r="E662" t="str">
            <v>ENTR PA-404 (P/BENFICA)</v>
          </cell>
          <cell r="F662">
            <v>9.9</v>
          </cell>
          <cell r="G662">
            <v>18.8</v>
          </cell>
          <cell r="H662">
            <v>8.9</v>
          </cell>
          <cell r="I662" t="str">
            <v>DUP</v>
          </cell>
          <cell r="J662">
            <v>0</v>
          </cell>
          <cell r="K662" t="str">
            <v>010BPA0930</v>
          </cell>
          <cell r="L662" t="str">
            <v>308BPA0030</v>
          </cell>
          <cell r="M662">
            <v>0</v>
          </cell>
          <cell r="O662">
            <v>0</v>
          </cell>
          <cell r="P662">
            <v>0</v>
          </cell>
        </row>
        <row r="663">
          <cell r="C663" t="str">
            <v>316BPA0040</v>
          </cell>
          <cell r="D663" t="str">
            <v>ENTR PA-404 (P/BENFICA)</v>
          </cell>
          <cell r="E663" t="str">
            <v>ENTR PA-406 (CANUTAMA)</v>
          </cell>
          <cell r="F663">
            <v>18.8</v>
          </cell>
          <cell r="G663">
            <v>21.2</v>
          </cell>
          <cell r="H663">
            <v>2.4</v>
          </cell>
          <cell r="I663" t="str">
            <v>DUP</v>
          </cell>
          <cell r="J663">
            <v>0</v>
          </cell>
          <cell r="K663" t="str">
            <v>010BPA0910</v>
          </cell>
          <cell r="L663" t="str">
            <v>308BPA0040</v>
          </cell>
          <cell r="M663">
            <v>0</v>
          </cell>
          <cell r="O663">
            <v>0</v>
          </cell>
          <cell r="P663">
            <v>0</v>
          </cell>
        </row>
        <row r="664">
          <cell r="C664" t="str">
            <v>316BPA0050</v>
          </cell>
          <cell r="D664" t="str">
            <v>ENTR PA-406 (CANUTAMA)</v>
          </cell>
          <cell r="E664" t="str">
            <v>ENTR PA-391 (P/BENEVIDES)</v>
          </cell>
          <cell r="F664">
            <v>21.2</v>
          </cell>
          <cell r="G664">
            <v>24.9</v>
          </cell>
          <cell r="H664">
            <v>3.7</v>
          </cell>
          <cell r="I664" t="str">
            <v>DUP</v>
          </cell>
          <cell r="J664">
            <v>0</v>
          </cell>
          <cell r="K664" t="str">
            <v>010BPA0890</v>
          </cell>
          <cell r="L664" t="str">
            <v>308BPA0050</v>
          </cell>
          <cell r="M664">
            <v>0</v>
          </cell>
          <cell r="O664">
            <v>0</v>
          </cell>
          <cell r="P664">
            <v>0</v>
          </cell>
        </row>
        <row r="665">
          <cell r="C665" t="str">
            <v>316BPA0060</v>
          </cell>
          <cell r="D665" t="str">
            <v>ENTR PA-391 (P/BENEVIDES)</v>
          </cell>
          <cell r="E665" t="str">
            <v>ENTR PA-406 (CAJUEIRO)</v>
          </cell>
          <cell r="F665">
            <v>24.9</v>
          </cell>
          <cell r="G665">
            <v>27.1</v>
          </cell>
          <cell r="H665">
            <v>2.2000000000000002</v>
          </cell>
          <cell r="I665" t="str">
            <v>DUP</v>
          </cell>
          <cell r="J665">
            <v>0</v>
          </cell>
          <cell r="K665" t="str">
            <v>010BPA0870</v>
          </cell>
          <cell r="L665" t="str">
            <v>308BPA0060</v>
          </cell>
          <cell r="M665">
            <v>0</v>
          </cell>
          <cell r="O665">
            <v>0</v>
          </cell>
          <cell r="P665">
            <v>0</v>
          </cell>
        </row>
        <row r="666">
          <cell r="C666" t="str">
            <v>316BPA0070</v>
          </cell>
          <cell r="D666" t="str">
            <v>ENTR PA-406 (CAJUEIRO)</v>
          </cell>
          <cell r="E666" t="str">
            <v>ENTR PA-140 (SANTA IZABEL DO PARÁ)</v>
          </cell>
          <cell r="F666">
            <v>27.1</v>
          </cell>
          <cell r="G666">
            <v>37.9</v>
          </cell>
          <cell r="H666">
            <v>10.8</v>
          </cell>
          <cell r="I666" t="str">
            <v>DUP</v>
          </cell>
          <cell r="J666">
            <v>0</v>
          </cell>
          <cell r="K666" t="str">
            <v>010BPA0850</v>
          </cell>
          <cell r="L666" t="str">
            <v>308BPA0070</v>
          </cell>
          <cell r="M666">
            <v>0</v>
          </cell>
          <cell r="O666">
            <v>0</v>
          </cell>
          <cell r="P666">
            <v>0</v>
          </cell>
        </row>
        <row r="667">
          <cell r="C667" t="str">
            <v>316BPA0080</v>
          </cell>
          <cell r="D667" t="str">
            <v>ENTR PA-140 (SANTA IZABEL DO PARÁ)</v>
          </cell>
          <cell r="E667" t="str">
            <v>ACESSO AMERICANO II</v>
          </cell>
          <cell r="F667">
            <v>37.9</v>
          </cell>
          <cell r="G667">
            <v>49.7</v>
          </cell>
          <cell r="H667">
            <v>11.8</v>
          </cell>
          <cell r="I667" t="str">
            <v>DUP</v>
          </cell>
          <cell r="J667">
            <v>0</v>
          </cell>
          <cell r="K667" t="str">
            <v>010BPA0830</v>
          </cell>
          <cell r="L667" t="str">
            <v>308BPA0080</v>
          </cell>
          <cell r="M667">
            <v>0</v>
          </cell>
          <cell r="O667">
            <v>0</v>
          </cell>
          <cell r="P667">
            <v>0</v>
          </cell>
        </row>
        <row r="668">
          <cell r="C668" t="str">
            <v>316BPA0090</v>
          </cell>
          <cell r="D668" t="str">
            <v>ACESSO AMERICANO II</v>
          </cell>
          <cell r="E668" t="str">
            <v>ACESSO AMERICANO I</v>
          </cell>
          <cell r="F668">
            <v>49.7</v>
          </cell>
          <cell r="G668">
            <v>52.7</v>
          </cell>
          <cell r="H668">
            <v>3</v>
          </cell>
          <cell r="I668" t="str">
            <v>DUP</v>
          </cell>
          <cell r="J668">
            <v>0</v>
          </cell>
          <cell r="K668" t="str">
            <v>010BPA0810</v>
          </cell>
          <cell r="L668" t="str">
            <v>308BPA0090</v>
          </cell>
          <cell r="M668">
            <v>0</v>
          </cell>
          <cell r="O668">
            <v>0</v>
          </cell>
          <cell r="P668">
            <v>0</v>
          </cell>
        </row>
        <row r="669">
          <cell r="C669" t="str">
            <v>316BPA0100</v>
          </cell>
          <cell r="D669" t="str">
            <v>ACESSO AMERICANO I</v>
          </cell>
          <cell r="E669" t="str">
            <v>ENTR PA-136/320 (CASTANHAL)</v>
          </cell>
          <cell r="F669">
            <v>52.7</v>
          </cell>
          <cell r="G669">
            <v>65.900000000000006</v>
          </cell>
          <cell r="H669">
            <v>13.2</v>
          </cell>
          <cell r="I669" t="str">
            <v>DUP</v>
          </cell>
          <cell r="J669">
            <v>0</v>
          </cell>
          <cell r="K669" t="str">
            <v>010BPA0790</v>
          </cell>
          <cell r="L669" t="str">
            <v>308BPA0100</v>
          </cell>
          <cell r="M669">
            <v>0</v>
          </cell>
          <cell r="O669">
            <v>0</v>
          </cell>
          <cell r="P669">
            <v>0</v>
          </cell>
        </row>
        <row r="670">
          <cell r="C670" t="str">
            <v>316BPA0105</v>
          </cell>
          <cell r="D670" t="str">
            <v>ENTR PA-136/320 (CASTANHAL)</v>
          </cell>
          <cell r="E670" t="str">
            <v>FIM PISTA DUPLA</v>
          </cell>
          <cell r="F670">
            <v>65.900000000000006</v>
          </cell>
          <cell r="G670">
            <v>69.400000000000006</v>
          </cell>
          <cell r="H670">
            <v>3.5</v>
          </cell>
          <cell r="I670" t="str">
            <v>DUP</v>
          </cell>
          <cell r="J670">
            <v>0</v>
          </cell>
          <cell r="K670" t="str">
            <v>010BPA0780</v>
          </cell>
          <cell r="L670" t="str">
            <v>308BPA0105</v>
          </cell>
          <cell r="M670">
            <v>0</v>
          </cell>
          <cell r="O670">
            <v>0</v>
          </cell>
          <cell r="P670">
            <v>0</v>
          </cell>
        </row>
        <row r="671">
          <cell r="C671" t="str">
            <v>316BPA0110</v>
          </cell>
          <cell r="D671" t="str">
            <v>FIM PISTA DUPLA</v>
          </cell>
          <cell r="E671" t="str">
            <v>ENTR PA-127(A) (BARRO BRANCO)</v>
          </cell>
          <cell r="F671">
            <v>69.400000000000006</v>
          </cell>
          <cell r="G671">
            <v>82.8</v>
          </cell>
          <cell r="H671">
            <v>13.4</v>
          </cell>
          <cell r="I671" t="str">
            <v>PAV</v>
          </cell>
          <cell r="J671">
            <v>0</v>
          </cell>
          <cell r="K671" t="str">
            <v>010BPA0770</v>
          </cell>
          <cell r="L671" t="str">
            <v>308BPA0110</v>
          </cell>
          <cell r="M671">
            <v>0</v>
          </cell>
          <cell r="O671">
            <v>0</v>
          </cell>
          <cell r="P671">
            <v>0</v>
          </cell>
        </row>
        <row r="672">
          <cell r="C672" t="str">
            <v>316BPA0120</v>
          </cell>
          <cell r="D672" t="str">
            <v>ENTR PA-127(A) (BARRO BRANCO)</v>
          </cell>
          <cell r="E672" t="str">
            <v>ENTR PA-127(B) (P/IGARAPÉ AÇU)</v>
          </cell>
          <cell r="F672">
            <v>82.8</v>
          </cell>
          <cell r="G672">
            <v>88.7</v>
          </cell>
          <cell r="H672">
            <v>5.9</v>
          </cell>
          <cell r="I672" t="str">
            <v>PAV</v>
          </cell>
          <cell r="J672">
            <v>0</v>
          </cell>
          <cell r="K672" t="str">
            <v>010BPA0750</v>
          </cell>
          <cell r="L672" t="str">
            <v>308BPA0120</v>
          </cell>
          <cell r="M672">
            <v>0</v>
          </cell>
          <cell r="O672">
            <v>0</v>
          </cell>
          <cell r="P672">
            <v>0</v>
          </cell>
        </row>
        <row r="673">
          <cell r="C673" t="str">
            <v>316BPA0130</v>
          </cell>
          <cell r="D673" t="str">
            <v>ENTR PA-127(B) (P/IGARAPÉ AÇU)</v>
          </cell>
          <cell r="E673" t="str">
            <v>ENTR PA-424 (P/COLÔNIA DO PRATA)</v>
          </cell>
          <cell r="F673">
            <v>88.7</v>
          </cell>
          <cell r="G673">
            <v>98.3</v>
          </cell>
          <cell r="H673">
            <v>9.6</v>
          </cell>
          <cell r="I673" t="str">
            <v>PAV</v>
          </cell>
          <cell r="J673">
            <v>0</v>
          </cell>
          <cell r="K673" t="str">
            <v>010BPA0730</v>
          </cell>
          <cell r="L673" t="str">
            <v>308BPA0130</v>
          </cell>
          <cell r="M673">
            <v>0</v>
          </cell>
          <cell r="O673">
            <v>0</v>
          </cell>
          <cell r="P673">
            <v>0</v>
          </cell>
        </row>
        <row r="674">
          <cell r="C674" t="str">
            <v>316BPA0140</v>
          </cell>
          <cell r="D674" t="str">
            <v>ENTR PA-424 (P/COLÔNIA DO PRATA)</v>
          </cell>
          <cell r="E674" t="str">
            <v>ENTR BR-010(B) (P/SANTA MARIA DO PARÁ)</v>
          </cell>
          <cell r="F674">
            <v>98.3</v>
          </cell>
          <cell r="G674">
            <v>105.5</v>
          </cell>
          <cell r="H674">
            <v>7.2</v>
          </cell>
          <cell r="I674" t="str">
            <v>PAV</v>
          </cell>
          <cell r="J674">
            <v>0</v>
          </cell>
          <cell r="K674" t="str">
            <v>010BPA0710</v>
          </cell>
          <cell r="L674" t="str">
            <v>308BPA0140</v>
          </cell>
          <cell r="M674">
            <v>0</v>
          </cell>
          <cell r="O674">
            <v>0</v>
          </cell>
          <cell r="P674">
            <v>0</v>
          </cell>
        </row>
        <row r="675">
          <cell r="C675" t="str">
            <v>316BPA0150</v>
          </cell>
          <cell r="D675" t="str">
            <v>ENTR BR-010(B) (P/SANTA MARIA DO PARÁ)</v>
          </cell>
          <cell r="E675" t="str">
            <v>ENTR PA-324 (P/SALINÓPOLIS)</v>
          </cell>
          <cell r="F675">
            <v>105.5</v>
          </cell>
          <cell r="G675">
            <v>114</v>
          </cell>
          <cell r="H675">
            <v>8.5</v>
          </cell>
          <cell r="I675" t="str">
            <v>PAV</v>
          </cell>
          <cell r="J675">
            <v>0</v>
          </cell>
          <cell r="K675" t="str">
            <v>308BPA0150</v>
          </cell>
          <cell r="L675">
            <v>0</v>
          </cell>
          <cell r="M675">
            <v>0</v>
          </cell>
          <cell r="O675">
            <v>0</v>
          </cell>
          <cell r="P675">
            <v>0</v>
          </cell>
        </row>
        <row r="676">
          <cell r="C676" t="str">
            <v>316BPA0160</v>
          </cell>
          <cell r="D676" t="str">
            <v>ENTR PA-324 (P/SALINÓPOLIS)</v>
          </cell>
          <cell r="E676" t="str">
            <v>ENTR PA-380 (P/BONITO)</v>
          </cell>
          <cell r="F676">
            <v>114</v>
          </cell>
          <cell r="G676">
            <v>131.4</v>
          </cell>
          <cell r="H676">
            <v>17.399999999999999</v>
          </cell>
          <cell r="I676" t="str">
            <v>PAV</v>
          </cell>
          <cell r="J676">
            <v>0</v>
          </cell>
          <cell r="K676" t="str">
            <v>308BPA0160</v>
          </cell>
          <cell r="L676">
            <v>0</v>
          </cell>
          <cell r="M676">
            <v>0</v>
          </cell>
          <cell r="O676">
            <v>0</v>
          </cell>
          <cell r="P676">
            <v>0</v>
          </cell>
        </row>
        <row r="677">
          <cell r="C677" t="str">
            <v>316BPA0170</v>
          </cell>
          <cell r="D677" t="str">
            <v>ENTR PA-380 (P/BONITO)</v>
          </cell>
          <cell r="E677" t="str">
            <v>ENTR PA-436 (P/BOA ESPERANÇA)</v>
          </cell>
          <cell r="F677">
            <v>131.4</v>
          </cell>
          <cell r="G677">
            <v>143.5</v>
          </cell>
          <cell r="H677">
            <v>12.1</v>
          </cell>
          <cell r="I677" t="str">
            <v>PAV</v>
          </cell>
          <cell r="J677">
            <v>0</v>
          </cell>
          <cell r="K677" t="str">
            <v>308BPA0170</v>
          </cell>
          <cell r="L677">
            <v>0</v>
          </cell>
          <cell r="M677">
            <v>0</v>
          </cell>
          <cell r="O677">
            <v>0</v>
          </cell>
          <cell r="P677">
            <v>0</v>
          </cell>
        </row>
        <row r="678">
          <cell r="C678" t="str">
            <v>316BPA0180</v>
          </cell>
          <cell r="D678" t="str">
            <v>ENTR PA-436 (P/BOA ESPERANÇA)</v>
          </cell>
          <cell r="E678" t="str">
            <v>ENTR BR-308(A)/PA-124/242 (CAPANEMA)</v>
          </cell>
          <cell r="F678">
            <v>143.5</v>
          </cell>
          <cell r="G678">
            <v>154.69999999999999</v>
          </cell>
          <cell r="H678">
            <v>11.2</v>
          </cell>
          <cell r="I678" t="str">
            <v>PAV</v>
          </cell>
          <cell r="J678">
            <v>0</v>
          </cell>
          <cell r="K678" t="str">
            <v>308BPA0180</v>
          </cell>
          <cell r="L678">
            <v>0</v>
          </cell>
          <cell r="M678">
            <v>0</v>
          </cell>
          <cell r="O678">
            <v>0</v>
          </cell>
          <cell r="P678">
            <v>0</v>
          </cell>
        </row>
        <row r="679">
          <cell r="C679" t="str">
            <v>316BPA0190</v>
          </cell>
          <cell r="D679" t="str">
            <v>ENTR BR-308(A)/PA-124/242 (CAPANEMA)</v>
          </cell>
          <cell r="E679" t="str">
            <v>ENTR PA-251/378 (P/OURÉM)</v>
          </cell>
          <cell r="F679">
            <v>154.69999999999999</v>
          </cell>
          <cell r="G679">
            <v>183.8</v>
          </cell>
          <cell r="H679">
            <v>29.1</v>
          </cell>
          <cell r="I679" t="str">
            <v>PAV</v>
          </cell>
          <cell r="J679" t="str">
            <v>*</v>
          </cell>
          <cell r="L679">
            <v>0</v>
          </cell>
          <cell r="M679">
            <v>0</v>
          </cell>
          <cell r="O679">
            <v>0</v>
          </cell>
          <cell r="P679">
            <v>0</v>
          </cell>
        </row>
        <row r="680">
          <cell r="C680" t="str">
            <v>316BPA0200</v>
          </cell>
          <cell r="D680" t="str">
            <v>ENTR PA-251/378 (P/OURÉM)</v>
          </cell>
          <cell r="E680" t="str">
            <v>ENTR PA-112 (P/BRAGANÇA)</v>
          </cell>
          <cell r="F680">
            <v>183.8</v>
          </cell>
          <cell r="G680">
            <v>207.1</v>
          </cell>
          <cell r="H680">
            <v>23.3</v>
          </cell>
          <cell r="I680" t="str">
            <v>PAV</v>
          </cell>
          <cell r="J680" t="str">
            <v>*</v>
          </cell>
          <cell r="L680">
            <v>0</v>
          </cell>
          <cell r="M680">
            <v>0</v>
          </cell>
          <cell r="O680">
            <v>0</v>
          </cell>
          <cell r="P680">
            <v>0</v>
          </cell>
        </row>
        <row r="681">
          <cell r="C681" t="str">
            <v>316BPA0210</v>
          </cell>
          <cell r="D681" t="str">
            <v>ENTR PA-112 (P/BRAGANÇA)</v>
          </cell>
          <cell r="E681" t="str">
            <v>ENTR PA-108/253 (P/CAPITÃO POÇO)</v>
          </cell>
          <cell r="F681">
            <v>207.1</v>
          </cell>
          <cell r="G681">
            <v>229.8</v>
          </cell>
          <cell r="H681">
            <v>22.7</v>
          </cell>
          <cell r="I681" t="str">
            <v>PAV</v>
          </cell>
          <cell r="J681" t="str">
            <v>*</v>
          </cell>
          <cell r="L681">
            <v>0</v>
          </cell>
          <cell r="M681">
            <v>0</v>
          </cell>
          <cell r="O681">
            <v>0</v>
          </cell>
          <cell r="P681">
            <v>0</v>
          </cell>
        </row>
        <row r="682">
          <cell r="C682" t="str">
            <v>316BPA0220</v>
          </cell>
          <cell r="D682" t="str">
            <v>ENTR PA-108/253 (P/CAPITÃO POÇO)</v>
          </cell>
          <cell r="E682" t="str">
            <v>ENTR PA-102 (P/VIZEU)</v>
          </cell>
          <cell r="F682">
            <v>229.8</v>
          </cell>
          <cell r="G682">
            <v>262.60000000000002</v>
          </cell>
          <cell r="H682">
            <v>32.799999999999997</v>
          </cell>
          <cell r="I682" t="str">
            <v>PAV</v>
          </cell>
          <cell r="J682" t="str">
            <v>*</v>
          </cell>
          <cell r="L682">
            <v>0</v>
          </cell>
          <cell r="M682">
            <v>0</v>
          </cell>
          <cell r="O682">
            <v>0</v>
          </cell>
          <cell r="P682">
            <v>0</v>
          </cell>
        </row>
        <row r="683">
          <cell r="C683" t="str">
            <v>316BPA0230</v>
          </cell>
          <cell r="D683" t="str">
            <v>ENTR PA-102 (P/VIZEU)</v>
          </cell>
          <cell r="E683" t="str">
            <v>DIV PA/MA (ALTO BONITO)</v>
          </cell>
          <cell r="F683">
            <v>262.60000000000002</v>
          </cell>
          <cell r="G683">
            <v>278.7</v>
          </cell>
          <cell r="H683">
            <v>16.100000000000001</v>
          </cell>
          <cell r="I683" t="str">
            <v>PAV</v>
          </cell>
          <cell r="J683" t="str">
            <v>*</v>
          </cell>
          <cell r="L683">
            <v>0</v>
          </cell>
          <cell r="M683">
            <v>0</v>
          </cell>
          <cell r="O683">
            <v>0</v>
          </cell>
          <cell r="P683">
            <v>0</v>
          </cell>
        </row>
        <row r="684">
          <cell r="J684">
            <v>0</v>
          </cell>
        </row>
        <row r="685">
          <cell r="C685" t="str">
            <v>417BPA0010</v>
          </cell>
          <cell r="D685" t="str">
            <v>AFUÃ</v>
          </cell>
          <cell r="E685" t="str">
            <v>ENTR PA-158(A)</v>
          </cell>
          <cell r="F685">
            <v>0</v>
          </cell>
          <cell r="G685">
            <v>45</v>
          </cell>
          <cell r="H685">
            <v>45</v>
          </cell>
          <cell r="I685" t="str">
            <v>PLA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  <cell r="P685">
            <v>0</v>
          </cell>
        </row>
        <row r="686">
          <cell r="C686" t="str">
            <v>417BPA0030</v>
          </cell>
          <cell r="D686" t="str">
            <v>ENTR PA-158(A)</v>
          </cell>
          <cell r="E686" t="str">
            <v>ENTR PA-158(B) (ANAJÁS)</v>
          </cell>
          <cell r="F686">
            <v>45</v>
          </cell>
          <cell r="G686">
            <v>103</v>
          </cell>
          <cell r="H686">
            <v>58</v>
          </cell>
          <cell r="I686" t="str">
            <v>PLA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  <cell r="P686">
            <v>0</v>
          </cell>
        </row>
        <row r="687">
          <cell r="C687" t="str">
            <v>417BPA0050</v>
          </cell>
          <cell r="D687" t="str">
            <v>ENTR PA-158(B) (ANAJÁS)</v>
          </cell>
          <cell r="E687" t="str">
            <v>ENTR PA-157</v>
          </cell>
          <cell r="F687">
            <v>103</v>
          </cell>
          <cell r="G687">
            <v>150</v>
          </cell>
          <cell r="H687">
            <v>47</v>
          </cell>
          <cell r="I687" t="str">
            <v>PLA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  <cell r="P687">
            <v>0</v>
          </cell>
        </row>
        <row r="688">
          <cell r="C688" t="str">
            <v>417BPA0070</v>
          </cell>
          <cell r="D688" t="str">
            <v>ENTR PA-157</v>
          </cell>
          <cell r="E688" t="str">
            <v>ENTR PA-154 (P/BRILHANTINA)</v>
          </cell>
          <cell r="F688">
            <v>150</v>
          </cell>
          <cell r="G688">
            <v>195</v>
          </cell>
          <cell r="H688">
            <v>45</v>
          </cell>
          <cell r="I688" t="str">
            <v>PLA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  <cell r="P688">
            <v>0</v>
          </cell>
        </row>
        <row r="689">
          <cell r="C689" t="str">
            <v>417BPA0090</v>
          </cell>
          <cell r="D689" t="str">
            <v>ENTR PA-154 (P/BRILHANTINA)</v>
          </cell>
          <cell r="E689" t="str">
            <v>ENTR PA-396 (PONTA DE PEDRA)</v>
          </cell>
          <cell r="F689">
            <v>195</v>
          </cell>
          <cell r="G689">
            <v>235</v>
          </cell>
          <cell r="H689">
            <v>40</v>
          </cell>
          <cell r="I689" t="str">
            <v>PLA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  <cell r="P689">
            <v>0</v>
          </cell>
        </row>
        <row r="690">
          <cell r="J690">
            <v>0</v>
          </cell>
        </row>
        <row r="691">
          <cell r="C691" t="str">
            <v>422BPA0010</v>
          </cell>
          <cell r="D691" t="str">
            <v>ENTR BR-230</v>
          </cell>
          <cell r="E691" t="str">
            <v>INÍCIO TRECHO PAVIMENTADO</v>
          </cell>
          <cell r="F691">
            <v>0</v>
          </cell>
          <cell r="G691">
            <v>63.7</v>
          </cell>
          <cell r="H691">
            <v>63.7</v>
          </cell>
          <cell r="I691" t="str">
            <v>IMP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  <cell r="P691">
            <v>0</v>
          </cell>
        </row>
        <row r="692">
          <cell r="C692" t="str">
            <v>422BPA0018</v>
          </cell>
          <cell r="D692" t="str">
            <v>INÍCIO TRECHO PAVIMENTADO</v>
          </cell>
          <cell r="E692" t="str">
            <v>ENTR PA-156 (TUCURUÍ)</v>
          </cell>
          <cell r="F692">
            <v>63.7</v>
          </cell>
          <cell r="G692">
            <v>73.7</v>
          </cell>
          <cell r="H692">
            <v>10</v>
          </cell>
          <cell r="I692" t="str">
            <v>PAV</v>
          </cell>
          <cell r="J692" t="str">
            <v>*</v>
          </cell>
          <cell r="L692">
            <v>0</v>
          </cell>
          <cell r="M692">
            <v>0</v>
          </cell>
          <cell r="O692">
            <v>0</v>
          </cell>
          <cell r="P692">
            <v>0</v>
          </cell>
        </row>
        <row r="693">
          <cell r="C693" t="str">
            <v>422BPA0025</v>
          </cell>
          <cell r="D693" t="str">
            <v>ENTR PA-156 (TUCURUÍ)</v>
          </cell>
          <cell r="E693" t="str">
            <v>ENTR PA-263 (P/BREU BRANCO)</v>
          </cell>
          <cell r="F693">
            <v>73.7</v>
          </cell>
          <cell r="G693">
            <v>77.7</v>
          </cell>
          <cell r="H693">
            <v>4</v>
          </cell>
          <cell r="I693" t="str">
            <v>IMP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  <cell r="P693">
            <v>0</v>
          </cell>
        </row>
        <row r="694">
          <cell r="C694" t="str">
            <v>422BPA0030</v>
          </cell>
          <cell r="D694" t="str">
            <v>ENTR PA-263 (P/BREU BRANCO)</v>
          </cell>
          <cell r="E694" t="str">
            <v>ACESSO A JOANA PERES</v>
          </cell>
          <cell r="F694">
            <v>77.7</v>
          </cell>
          <cell r="G694">
            <v>167.7</v>
          </cell>
          <cell r="H694">
            <v>90</v>
          </cell>
          <cell r="I694" t="str">
            <v>IMP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  <cell r="P694">
            <v>0</v>
          </cell>
        </row>
        <row r="695">
          <cell r="C695" t="str">
            <v>422BPA0040</v>
          </cell>
          <cell r="D695" t="str">
            <v>ACESSO A JOANA PERES</v>
          </cell>
          <cell r="E695" t="str">
            <v>ENTR PA-258</v>
          </cell>
          <cell r="F695">
            <v>167.7</v>
          </cell>
          <cell r="G695">
            <v>191.7</v>
          </cell>
          <cell r="H695">
            <v>24</v>
          </cell>
          <cell r="I695" t="str">
            <v>IMP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  <cell r="P695">
            <v>0</v>
          </cell>
        </row>
        <row r="696">
          <cell r="C696" t="str">
            <v>422BPA0050</v>
          </cell>
          <cell r="D696" t="str">
            <v>ENTR PA-258</v>
          </cell>
          <cell r="E696" t="str">
            <v>CAMETÁ</v>
          </cell>
          <cell r="F696">
            <v>191.7</v>
          </cell>
          <cell r="G696">
            <v>281.7</v>
          </cell>
          <cell r="H696">
            <v>90</v>
          </cell>
          <cell r="I696" t="str">
            <v>IMP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  <cell r="P696">
            <v>0</v>
          </cell>
        </row>
        <row r="697">
          <cell r="C697" t="str">
            <v>422BPA0060</v>
          </cell>
          <cell r="D697" t="str">
            <v>CAMETÁ</v>
          </cell>
          <cell r="E697" t="str">
            <v>LIMOEIRO DO AJURÚ</v>
          </cell>
          <cell r="F697">
            <v>281.7</v>
          </cell>
          <cell r="G697">
            <v>335.7</v>
          </cell>
          <cell r="H697">
            <v>54</v>
          </cell>
          <cell r="I697" t="str">
            <v>LEN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  <cell r="P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C700" t="str">
            <v>156BAP0010</v>
          </cell>
          <cell r="D700" t="str">
            <v>CACHOEIRA SANTO ANTÔNIO</v>
          </cell>
          <cell r="E700" t="str">
            <v>BEIRADÃO (LARANJAL DO JARI)</v>
          </cell>
          <cell r="F700">
            <v>0</v>
          </cell>
          <cell r="G700">
            <v>27</v>
          </cell>
          <cell r="H700">
            <v>27</v>
          </cell>
          <cell r="I700" t="str">
            <v>PLA</v>
          </cell>
          <cell r="J700">
            <v>0</v>
          </cell>
          <cell r="L700">
            <v>0</v>
          </cell>
          <cell r="M700">
            <v>0</v>
          </cell>
          <cell r="O700">
            <v>0</v>
          </cell>
          <cell r="P700">
            <v>0</v>
          </cell>
        </row>
        <row r="701">
          <cell r="C701" t="str">
            <v>156BAP0030</v>
          </cell>
          <cell r="D701" t="str">
            <v>BEIRADÃO (LARANJAL DO JARI)</v>
          </cell>
          <cell r="E701" t="str">
            <v>IGARAPÉ ÁGUA BRANCA</v>
          </cell>
          <cell r="F701">
            <v>27</v>
          </cell>
          <cell r="G701">
            <v>87.1</v>
          </cell>
          <cell r="H701">
            <v>60.1</v>
          </cell>
          <cell r="I701" t="str">
            <v>IMP</v>
          </cell>
          <cell r="J701">
            <v>0</v>
          </cell>
          <cell r="L701">
            <v>0</v>
          </cell>
          <cell r="M701">
            <v>0</v>
          </cell>
          <cell r="O701">
            <v>0</v>
          </cell>
          <cell r="P701">
            <v>0</v>
          </cell>
        </row>
        <row r="702">
          <cell r="C702" t="str">
            <v>156BAP0040</v>
          </cell>
          <cell r="D702" t="str">
            <v>IGARAPÉ ÁGUA BRANCA</v>
          </cell>
          <cell r="E702" t="str">
            <v>ENTR AP-480 (RIO CAJARI-SANTA CLARA)</v>
          </cell>
          <cell r="F702">
            <v>87.1</v>
          </cell>
          <cell r="G702">
            <v>109.1</v>
          </cell>
          <cell r="H702">
            <v>22</v>
          </cell>
          <cell r="I702" t="str">
            <v>IMP</v>
          </cell>
          <cell r="J702">
            <v>0</v>
          </cell>
          <cell r="L702">
            <v>0</v>
          </cell>
          <cell r="M702">
            <v>0</v>
          </cell>
          <cell r="O702">
            <v>0</v>
          </cell>
          <cell r="P702">
            <v>0</v>
          </cell>
        </row>
        <row r="703">
          <cell r="C703" t="str">
            <v>156BAP0050</v>
          </cell>
          <cell r="D703" t="str">
            <v>ENTR AP-480 (RIO CAJARI-SANTA CLARA)</v>
          </cell>
          <cell r="E703" t="str">
            <v>ENTR AP-020(B) (P/MAZAGÃO)</v>
          </cell>
          <cell r="F703">
            <v>109.1</v>
          </cell>
          <cell r="G703">
            <v>192.6</v>
          </cell>
          <cell r="H703">
            <v>83.5</v>
          </cell>
          <cell r="I703" t="str">
            <v>IMP</v>
          </cell>
          <cell r="J703">
            <v>0</v>
          </cell>
          <cell r="L703">
            <v>0</v>
          </cell>
          <cell r="M703">
            <v>0</v>
          </cell>
          <cell r="O703">
            <v>0</v>
          </cell>
          <cell r="P703">
            <v>0</v>
          </cell>
        </row>
        <row r="704">
          <cell r="C704" t="str">
            <v>156BAP0070</v>
          </cell>
          <cell r="D704" t="str">
            <v>ENTR AP-020(B) (P/MAZAGÃO)</v>
          </cell>
          <cell r="E704" t="str">
            <v>ENTR AP-030(A) (CAMAIPI-RIO VILA NOVA)</v>
          </cell>
          <cell r="F704">
            <v>192.6</v>
          </cell>
          <cell r="G704">
            <v>212.1</v>
          </cell>
          <cell r="H704">
            <v>19.5</v>
          </cell>
          <cell r="I704" t="str">
            <v>IMP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  <cell r="P704">
            <v>0</v>
          </cell>
        </row>
        <row r="705">
          <cell r="C705" t="str">
            <v>156BAP0090</v>
          </cell>
          <cell r="D705" t="str">
            <v>ENTR AP-030(A) (CAMAIPI-RIO VILA NOVA)</v>
          </cell>
          <cell r="E705" t="str">
            <v>ENTR AP-130</v>
          </cell>
          <cell r="F705">
            <v>212.1</v>
          </cell>
          <cell r="G705">
            <v>235.5</v>
          </cell>
          <cell r="H705">
            <v>23.4</v>
          </cell>
          <cell r="I705" t="str">
            <v>IMP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  <cell r="P705">
            <v>0</v>
          </cell>
        </row>
        <row r="706">
          <cell r="C706" t="str">
            <v>156BAP0110</v>
          </cell>
          <cell r="D706" t="str">
            <v>ENTR AP-130</v>
          </cell>
          <cell r="E706" t="str">
            <v>ENTR BR-210(A)/AP-030(B)</v>
          </cell>
          <cell r="F706">
            <v>235.5</v>
          </cell>
          <cell r="G706">
            <v>271.2</v>
          </cell>
          <cell r="H706">
            <v>35.700000000000003</v>
          </cell>
          <cell r="I706" t="str">
            <v>IMP</v>
          </cell>
          <cell r="J706">
            <v>0</v>
          </cell>
          <cell r="L706">
            <v>0</v>
          </cell>
          <cell r="M706">
            <v>0</v>
          </cell>
          <cell r="O706">
            <v>0</v>
          </cell>
          <cell r="P706">
            <v>0</v>
          </cell>
        </row>
        <row r="707">
          <cell r="C707" t="str">
            <v>156BAP0130</v>
          </cell>
          <cell r="D707" t="str">
            <v>ENTR BR-210(A)/AP-030(B)</v>
          </cell>
          <cell r="E707" t="str">
            <v>ENTR AP-340</v>
          </cell>
          <cell r="F707">
            <v>271.2</v>
          </cell>
          <cell r="G707">
            <v>292.2</v>
          </cell>
          <cell r="H707">
            <v>21</v>
          </cell>
          <cell r="I707" t="str">
            <v>PAV</v>
          </cell>
          <cell r="J707">
            <v>0</v>
          </cell>
          <cell r="K707" t="str">
            <v>210BAP0050</v>
          </cell>
          <cell r="L707">
            <v>0</v>
          </cell>
          <cell r="M707">
            <v>0</v>
          </cell>
          <cell r="O707">
            <v>0</v>
          </cell>
          <cell r="P707">
            <v>0</v>
          </cell>
        </row>
        <row r="708">
          <cell r="C708" t="str">
            <v>156BAP0150</v>
          </cell>
          <cell r="D708" t="str">
            <v>ENTR AP-340</v>
          </cell>
          <cell r="E708" t="str">
            <v>ENTR BR-210(B)/AP-130 (PORTO GRANDE)</v>
          </cell>
          <cell r="F708">
            <v>292.2</v>
          </cell>
          <cell r="G708">
            <v>345</v>
          </cell>
          <cell r="H708">
            <v>52.8</v>
          </cell>
          <cell r="I708" t="str">
            <v>PAV</v>
          </cell>
          <cell r="J708">
            <v>0</v>
          </cell>
          <cell r="K708" t="str">
            <v>210BAP0070</v>
          </cell>
          <cell r="L708">
            <v>0</v>
          </cell>
          <cell r="M708">
            <v>0</v>
          </cell>
          <cell r="O708">
            <v>0</v>
          </cell>
          <cell r="P708">
            <v>0</v>
          </cell>
        </row>
        <row r="709">
          <cell r="C709" t="str">
            <v>156BAP0170</v>
          </cell>
          <cell r="D709" t="str">
            <v>ENTR BR-210(B)/AP-130 (PORTO GRANDE)</v>
          </cell>
          <cell r="E709" t="str">
            <v>ENTR AP-330/425 (FERREIRA GOMES)</v>
          </cell>
          <cell r="F709">
            <v>345</v>
          </cell>
          <cell r="G709">
            <v>373.3</v>
          </cell>
          <cell r="H709">
            <v>28.3</v>
          </cell>
          <cell r="I709" t="str">
            <v>PAV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  <cell r="P709">
            <v>0</v>
          </cell>
        </row>
        <row r="710">
          <cell r="C710" t="str">
            <v>156BAP0210</v>
          </cell>
          <cell r="D710" t="str">
            <v>ENTR AP-330/425 (FERREIRA GOMES)</v>
          </cell>
          <cell r="E710" t="str">
            <v>ENTR AP-450 (P/LAS PALMAS)</v>
          </cell>
          <cell r="F710">
            <v>373.3</v>
          </cell>
          <cell r="G710">
            <v>413.1</v>
          </cell>
          <cell r="H710">
            <v>39.799999999999997</v>
          </cell>
          <cell r="I710" t="str">
            <v>PAV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  <cell r="P710">
            <v>0</v>
          </cell>
        </row>
        <row r="711">
          <cell r="C711" t="str">
            <v>156BAP0250</v>
          </cell>
          <cell r="D711" t="str">
            <v>ENTR AP-450 (P/LAS PALMAS)</v>
          </cell>
          <cell r="E711" t="str">
            <v>RIO TARTARUGAL GRANDE-VILA</v>
          </cell>
          <cell r="F711">
            <v>413.1</v>
          </cell>
          <cell r="G711">
            <v>428.5</v>
          </cell>
          <cell r="H711">
            <v>15.4</v>
          </cell>
          <cell r="I711" t="str">
            <v>PAV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  <cell r="P711">
            <v>0</v>
          </cell>
        </row>
        <row r="712">
          <cell r="C712" t="str">
            <v>156BAP0260</v>
          </cell>
          <cell r="D712" t="str">
            <v>RIO TARTARUGAL GRANDE-VILA</v>
          </cell>
          <cell r="E712" t="str">
            <v>TARTARUGALZINHO-VILA</v>
          </cell>
          <cell r="F712">
            <v>428.5</v>
          </cell>
          <cell r="G712">
            <v>445.7</v>
          </cell>
          <cell r="H712">
            <v>17.2</v>
          </cell>
          <cell r="I712" t="str">
            <v>PAV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  <cell r="P712">
            <v>0</v>
          </cell>
        </row>
        <row r="713">
          <cell r="C713" t="str">
            <v>156BAP0270</v>
          </cell>
          <cell r="D713" t="str">
            <v>TARTARUGALZINHO-VILA</v>
          </cell>
          <cell r="E713" t="str">
            <v>ENTR AP-270 (RIO FLEXAL-VILA)</v>
          </cell>
          <cell r="F713">
            <v>445.7</v>
          </cell>
          <cell r="G713">
            <v>474.8</v>
          </cell>
          <cell r="H713">
            <v>29.1</v>
          </cell>
          <cell r="I713" t="str">
            <v>PAV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  <cell r="P713">
            <v>0</v>
          </cell>
        </row>
        <row r="714">
          <cell r="C714" t="str">
            <v>156BAP0280</v>
          </cell>
          <cell r="D714" t="str">
            <v>ENTR AP-270 (RIO FLEXAL-VILA)</v>
          </cell>
          <cell r="E714" t="str">
            <v>FIM DO TRECHO PAVIMENTADO</v>
          </cell>
          <cell r="F714">
            <v>474.8</v>
          </cell>
          <cell r="G714">
            <v>491.6</v>
          </cell>
          <cell r="H714">
            <v>16.8</v>
          </cell>
          <cell r="I714" t="str">
            <v>PAV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  <cell r="P714">
            <v>0</v>
          </cell>
        </row>
        <row r="715">
          <cell r="C715" t="str">
            <v>156BAP0290</v>
          </cell>
          <cell r="D715" t="str">
            <v>FIM DO TRECHO PAVIMENTADO</v>
          </cell>
          <cell r="E715" t="str">
            <v>1º ENTR. (P/AMAPÁ)</v>
          </cell>
          <cell r="F715">
            <v>491.6</v>
          </cell>
          <cell r="G715">
            <v>500.7</v>
          </cell>
          <cell r="H715">
            <v>9.1</v>
          </cell>
          <cell r="I715" t="str">
            <v>IMP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  <cell r="P715">
            <v>0</v>
          </cell>
        </row>
        <row r="716">
          <cell r="C716" t="str">
            <v>156BAP0310</v>
          </cell>
          <cell r="D716" t="str">
            <v>1º ENTR. (P/AMAPÁ)</v>
          </cell>
          <cell r="E716" t="str">
            <v>2º ENTR. (P/AMAPÁ)</v>
          </cell>
          <cell r="F716">
            <v>500.7</v>
          </cell>
          <cell r="G716">
            <v>524.6</v>
          </cell>
          <cell r="H716">
            <v>23.9</v>
          </cell>
          <cell r="I716" t="str">
            <v>IMP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  <cell r="P716">
            <v>0</v>
          </cell>
        </row>
        <row r="717">
          <cell r="C717" t="str">
            <v>156BAP0330</v>
          </cell>
          <cell r="D717" t="str">
            <v>2º ENTR. (P/AMAPÁ)</v>
          </cell>
          <cell r="E717" t="str">
            <v>ENTR AP-260(A) (P/CALÇOENE)</v>
          </cell>
          <cell r="F717">
            <v>524.6</v>
          </cell>
          <cell r="G717">
            <v>578.20000000000005</v>
          </cell>
          <cell r="H717">
            <v>53.6</v>
          </cell>
          <cell r="I717" t="str">
            <v>IMP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  <cell r="P717">
            <v>0</v>
          </cell>
        </row>
        <row r="718">
          <cell r="C718" t="str">
            <v>156BAP0350</v>
          </cell>
          <cell r="D718" t="str">
            <v>ENTR AP-260(A) (P/CALÇOENE)</v>
          </cell>
          <cell r="E718" t="str">
            <v>ENTR AP-260(B) (P/LOURENÇO)</v>
          </cell>
          <cell r="F718">
            <v>578.20000000000005</v>
          </cell>
          <cell r="G718">
            <v>616.20000000000005</v>
          </cell>
          <cell r="H718">
            <v>38</v>
          </cell>
          <cell r="I718" t="str">
            <v>IMP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  <cell r="P718">
            <v>0</v>
          </cell>
        </row>
        <row r="719">
          <cell r="C719" t="str">
            <v>156BAP0370</v>
          </cell>
          <cell r="D719" t="str">
            <v>ENTR AP-260(B) (P/LOURENÇO)</v>
          </cell>
          <cell r="E719" t="str">
            <v>RIO CUNANI</v>
          </cell>
          <cell r="F719">
            <v>616.20000000000005</v>
          </cell>
          <cell r="G719">
            <v>644.79999999999995</v>
          </cell>
          <cell r="H719">
            <v>28.6</v>
          </cell>
          <cell r="I719" t="str">
            <v>IMP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  <cell r="P719">
            <v>0</v>
          </cell>
        </row>
        <row r="720">
          <cell r="C720" t="str">
            <v>156BAP0390</v>
          </cell>
          <cell r="D720" t="str">
            <v>RIO CUNANI</v>
          </cell>
          <cell r="E720" t="str">
            <v>RIO CASSIPORÉ</v>
          </cell>
          <cell r="F720">
            <v>644.79999999999995</v>
          </cell>
          <cell r="G720">
            <v>676.1</v>
          </cell>
          <cell r="H720">
            <v>31.3</v>
          </cell>
          <cell r="I720" t="str">
            <v>IMP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  <cell r="P720">
            <v>0</v>
          </cell>
        </row>
        <row r="721">
          <cell r="C721" t="str">
            <v>156BAP0410</v>
          </cell>
          <cell r="D721" t="str">
            <v>RIO CASSIPORÉ</v>
          </cell>
          <cell r="E721" t="str">
            <v>RIO CURUPI</v>
          </cell>
          <cell r="F721">
            <v>676.1</v>
          </cell>
          <cell r="G721">
            <v>733.2</v>
          </cell>
          <cell r="H721">
            <v>57.1</v>
          </cell>
          <cell r="I721" t="str">
            <v>IMP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  <cell r="P721">
            <v>0</v>
          </cell>
        </row>
        <row r="722">
          <cell r="C722" t="str">
            <v>156BAP0430</v>
          </cell>
          <cell r="D722" t="str">
            <v>RIO CURUPI</v>
          </cell>
          <cell r="E722" t="str">
            <v>ACESSO AO RIO OIAPOQUE</v>
          </cell>
          <cell r="F722">
            <v>733.2</v>
          </cell>
          <cell r="G722">
            <v>786.2</v>
          </cell>
          <cell r="H722">
            <v>53</v>
          </cell>
          <cell r="I722" t="str">
            <v>PAV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  <cell r="P722">
            <v>0</v>
          </cell>
        </row>
        <row r="723">
          <cell r="C723" t="str">
            <v>156BAP0450</v>
          </cell>
          <cell r="D723" t="str">
            <v>ACESSO AO RIO OIAPOQUE</v>
          </cell>
          <cell r="E723" t="str">
            <v>INICIO PONTE INTERNACIONAL</v>
          </cell>
          <cell r="F723">
            <v>786.2</v>
          </cell>
          <cell r="G723">
            <v>788.1</v>
          </cell>
          <cell r="H723">
            <v>1.9</v>
          </cell>
          <cell r="I723" t="str">
            <v>EOP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  <cell r="P723">
            <v>0</v>
          </cell>
        </row>
        <row r="724">
          <cell r="C724" t="str">
            <v>156BAP0470</v>
          </cell>
          <cell r="D724" t="str">
            <v>INICIO PONTE INTERNACIONAL</v>
          </cell>
          <cell r="E724" t="str">
            <v>FRONT BRASIL/GUIANA FRANCESA (FIM PONTE INTERNACIONAL)</v>
          </cell>
          <cell r="F724">
            <v>788.1</v>
          </cell>
          <cell r="G724">
            <v>788.5</v>
          </cell>
          <cell r="H724">
            <v>0.4</v>
          </cell>
          <cell r="I724" t="str">
            <v>PLA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  <cell r="P724">
            <v>0</v>
          </cell>
        </row>
        <row r="725">
          <cell r="J725">
            <v>0</v>
          </cell>
        </row>
        <row r="726">
          <cell r="C726" t="str">
            <v>210BAP0010</v>
          </cell>
          <cell r="D726" t="str">
            <v>ENTR AP-010/030(A)/070/110 (MACAPÁ)</v>
          </cell>
          <cell r="E726" t="str">
            <v>ENTR BR-156(A)/AP-030(B)</v>
          </cell>
          <cell r="F726">
            <v>0</v>
          </cell>
          <cell r="G726">
            <v>21</v>
          </cell>
          <cell r="H726">
            <v>21</v>
          </cell>
          <cell r="I726" t="str">
            <v>PAV</v>
          </cell>
          <cell r="J726">
            <v>0</v>
          </cell>
          <cell r="L726">
            <v>0</v>
          </cell>
          <cell r="M726">
            <v>0</v>
          </cell>
          <cell r="O726">
            <v>0</v>
          </cell>
          <cell r="P726">
            <v>0</v>
          </cell>
        </row>
        <row r="727">
          <cell r="C727" t="str">
            <v>210BAP0050</v>
          </cell>
          <cell r="D727" t="str">
            <v>ENTR BR-156(A)/AP-030(B)</v>
          </cell>
          <cell r="E727" t="str">
            <v>ENTR AP-340</v>
          </cell>
          <cell r="F727">
            <v>21</v>
          </cell>
          <cell r="G727">
            <v>42</v>
          </cell>
          <cell r="H727">
            <v>21</v>
          </cell>
          <cell r="I727" t="str">
            <v>PAV</v>
          </cell>
          <cell r="J727">
            <v>0</v>
          </cell>
          <cell r="K727" t="str">
            <v>156BAP0130</v>
          </cell>
          <cell r="L727">
            <v>0</v>
          </cell>
          <cell r="M727">
            <v>0</v>
          </cell>
          <cell r="O727">
            <v>0</v>
          </cell>
          <cell r="P727">
            <v>0</v>
          </cell>
        </row>
        <row r="728">
          <cell r="C728" t="str">
            <v>210BAP0070</v>
          </cell>
          <cell r="D728" t="str">
            <v>ENTR AP-340</v>
          </cell>
          <cell r="E728" t="str">
            <v>ENTR BR-156(B)/AP-130 (PORTO GRANDE)</v>
          </cell>
          <cell r="F728">
            <v>42</v>
          </cell>
          <cell r="G728">
            <v>94.8</v>
          </cell>
          <cell r="H728">
            <v>52.8</v>
          </cell>
          <cell r="I728" t="str">
            <v>PAV</v>
          </cell>
          <cell r="J728">
            <v>0</v>
          </cell>
          <cell r="K728" t="str">
            <v>156BAP0150</v>
          </cell>
          <cell r="L728">
            <v>0</v>
          </cell>
          <cell r="M728">
            <v>0</v>
          </cell>
          <cell r="O728">
            <v>0</v>
          </cell>
          <cell r="P728">
            <v>0</v>
          </cell>
        </row>
        <row r="729">
          <cell r="C729" t="str">
            <v>210BAP0090</v>
          </cell>
          <cell r="D729" t="str">
            <v>ENTR BR-156(B)/AP-130 (PORTO GRANDE)</v>
          </cell>
          <cell r="E729" t="str">
            <v>FIM TRECHO PAVIMENTADO</v>
          </cell>
          <cell r="F729">
            <v>94.8</v>
          </cell>
          <cell r="G729">
            <v>100.6</v>
          </cell>
          <cell r="H729">
            <v>5.8</v>
          </cell>
          <cell r="I729" t="str">
            <v>IMP</v>
          </cell>
          <cell r="J729">
            <v>0</v>
          </cell>
          <cell r="L729">
            <v>0</v>
          </cell>
          <cell r="M729">
            <v>0</v>
          </cell>
          <cell r="O729">
            <v>0</v>
          </cell>
          <cell r="P729">
            <v>0</v>
          </cell>
        </row>
        <row r="730">
          <cell r="C730" t="str">
            <v>210BAP0110</v>
          </cell>
          <cell r="D730" t="str">
            <v>FIM TRECHO PAVIMENTADO</v>
          </cell>
          <cell r="E730" t="str">
            <v>P/PEDRA BRANCA DO AMAPARI</v>
          </cell>
          <cell r="F730">
            <v>100.6</v>
          </cell>
          <cell r="G730">
            <v>174.7</v>
          </cell>
          <cell r="H730">
            <v>74.099999999999994</v>
          </cell>
          <cell r="I730" t="str">
            <v>IMP</v>
          </cell>
          <cell r="J730">
            <v>0</v>
          </cell>
          <cell r="L730">
            <v>0</v>
          </cell>
          <cell r="M730">
            <v>0</v>
          </cell>
          <cell r="O730">
            <v>0</v>
          </cell>
          <cell r="P730">
            <v>0</v>
          </cell>
        </row>
        <row r="731">
          <cell r="C731" t="str">
            <v>210BAP0130</v>
          </cell>
          <cell r="D731" t="str">
            <v>P/PEDRA BRANCA DO AMAPARI</v>
          </cell>
          <cell r="E731" t="str">
            <v>SERRA DO NAVIO</v>
          </cell>
          <cell r="F731">
            <v>174.7</v>
          </cell>
          <cell r="G731">
            <v>188.4</v>
          </cell>
          <cell r="H731">
            <v>13.7</v>
          </cell>
          <cell r="I731" t="str">
            <v>IMP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  <cell r="P731">
            <v>0</v>
          </cell>
        </row>
        <row r="732">
          <cell r="C732" t="str">
            <v>210BAP0140</v>
          </cell>
          <cell r="D732" t="str">
            <v>SERRA DO NAVIO</v>
          </cell>
          <cell r="E732" t="str">
            <v>RIO SETE ILHAS</v>
          </cell>
          <cell r="F732">
            <v>188.4</v>
          </cell>
          <cell r="G732">
            <v>232.6</v>
          </cell>
          <cell r="H732">
            <v>44.2</v>
          </cell>
          <cell r="I732" t="str">
            <v>IMP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  <cell r="P732">
            <v>0</v>
          </cell>
        </row>
        <row r="733">
          <cell r="C733" t="str">
            <v>210BAP0150</v>
          </cell>
          <cell r="D733" t="str">
            <v>RIO SETE ILHAS</v>
          </cell>
          <cell r="E733" t="str">
            <v>RIO JACARÉ</v>
          </cell>
          <cell r="F733">
            <v>232.6</v>
          </cell>
          <cell r="G733">
            <v>299.2</v>
          </cell>
          <cell r="H733">
            <v>66.599999999999994</v>
          </cell>
          <cell r="I733" t="str">
            <v>IMP</v>
          </cell>
          <cell r="J733">
            <v>0</v>
          </cell>
          <cell r="L733">
            <v>0</v>
          </cell>
          <cell r="M733">
            <v>0</v>
          </cell>
          <cell r="O733">
            <v>0</v>
          </cell>
          <cell r="P733">
            <v>0</v>
          </cell>
        </row>
        <row r="734">
          <cell r="C734" t="str">
            <v>210BAP0160</v>
          </cell>
          <cell r="D734" t="str">
            <v>RIO JACARÉ</v>
          </cell>
          <cell r="E734" t="str">
            <v>ENTR AP-160</v>
          </cell>
          <cell r="F734">
            <v>299.2</v>
          </cell>
          <cell r="G734">
            <v>347.2</v>
          </cell>
          <cell r="H734">
            <v>48</v>
          </cell>
          <cell r="I734" t="str">
            <v>PLA</v>
          </cell>
          <cell r="J734">
            <v>0</v>
          </cell>
          <cell r="L734">
            <v>0</v>
          </cell>
          <cell r="M734">
            <v>0</v>
          </cell>
          <cell r="O734">
            <v>0</v>
          </cell>
          <cell r="P734">
            <v>0</v>
          </cell>
        </row>
        <row r="735">
          <cell r="C735" t="str">
            <v>210BAP0170</v>
          </cell>
          <cell r="D735" t="str">
            <v>ENTR AP-160</v>
          </cell>
          <cell r="E735" t="str">
            <v>ENTR AP-320 (RIO CULARÍ)</v>
          </cell>
          <cell r="F735">
            <v>347.2</v>
          </cell>
          <cell r="G735">
            <v>432.2</v>
          </cell>
          <cell r="H735">
            <v>85</v>
          </cell>
          <cell r="I735" t="str">
            <v>PLA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  <cell r="P735">
            <v>0</v>
          </cell>
        </row>
        <row r="736">
          <cell r="C736" t="str">
            <v>210BAP0190</v>
          </cell>
          <cell r="D736" t="str">
            <v>ENTR AP-320 (RIO CULARÍ)</v>
          </cell>
          <cell r="E736" t="str">
            <v>DIV AP/PA</v>
          </cell>
          <cell r="F736">
            <v>432.2</v>
          </cell>
          <cell r="G736">
            <v>465.2</v>
          </cell>
          <cell r="H736">
            <v>33</v>
          </cell>
          <cell r="I736" t="str">
            <v>PLA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  <cell r="P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C739" t="str">
            <v>010BTO0192</v>
          </cell>
          <cell r="D739" t="str">
            <v>DIV GO/TO (RIO PARANÃ)</v>
          </cell>
          <cell r="E739" t="str">
            <v>ENTR BR-242(A)/TO-296/387(A) (PARANÃ)</v>
          </cell>
          <cell r="F739">
            <v>0</v>
          </cell>
          <cell r="G739">
            <v>93</v>
          </cell>
          <cell r="H739">
            <v>93</v>
          </cell>
          <cell r="I739" t="str">
            <v>PLA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  <cell r="P739">
            <v>0</v>
          </cell>
        </row>
        <row r="740">
          <cell r="C740" t="str">
            <v>010BTO0210</v>
          </cell>
          <cell r="D740" t="str">
            <v>ENTR BR-242(A)/TO-296/387(A) (PARANÃ)</v>
          </cell>
          <cell r="E740" t="str">
            <v>ENTR BR-242(B)</v>
          </cell>
          <cell r="F740">
            <v>93</v>
          </cell>
          <cell r="G740">
            <v>96.8</v>
          </cell>
          <cell r="H740">
            <v>3.8</v>
          </cell>
          <cell r="I740" t="str">
            <v>PLA</v>
          </cell>
          <cell r="J740">
            <v>0</v>
          </cell>
          <cell r="K740" t="str">
            <v>242BTO0410</v>
          </cell>
          <cell r="L740">
            <v>0</v>
          </cell>
          <cell r="M740">
            <v>0</v>
          </cell>
          <cell r="N740" t="str">
            <v xml:space="preserve">TO-387 </v>
          </cell>
          <cell r="O740" t="str">
            <v>EOP</v>
          </cell>
          <cell r="P740">
            <v>0</v>
          </cell>
        </row>
        <row r="741">
          <cell r="C741" t="str">
            <v>010BTO0215</v>
          </cell>
          <cell r="D741" t="str">
            <v>ENTR BR-242(B)</v>
          </cell>
          <cell r="E741" t="str">
            <v>ENTR TO-387(B)</v>
          </cell>
          <cell r="F741">
            <v>96.8</v>
          </cell>
          <cell r="G741">
            <v>127.8</v>
          </cell>
          <cell r="H741">
            <v>31</v>
          </cell>
          <cell r="I741" t="str">
            <v>EOP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  <cell r="P741" t="str">
            <v>2004</v>
          </cell>
        </row>
        <row r="742">
          <cell r="C742" t="str">
            <v>010BTO0220</v>
          </cell>
          <cell r="D742" t="str">
            <v>ENTR TO-387(B)</v>
          </cell>
          <cell r="E742" t="str">
            <v>ENTR TO-050(A) (PRÍNCIPE)</v>
          </cell>
          <cell r="F742">
            <v>127.8</v>
          </cell>
          <cell r="G742">
            <v>165.8</v>
          </cell>
          <cell r="H742">
            <v>38</v>
          </cell>
          <cell r="I742" t="str">
            <v>EOP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  <cell r="P742" t="str">
            <v>2004</v>
          </cell>
        </row>
        <row r="743">
          <cell r="C743" t="str">
            <v>010BTO0225</v>
          </cell>
          <cell r="D743" t="str">
            <v>ENTR TO-050(A) (PRÍNCIPE)</v>
          </cell>
          <cell r="E743" t="str">
            <v>BONFIM</v>
          </cell>
          <cell r="F743">
            <v>165.8</v>
          </cell>
          <cell r="G743">
            <v>178.7</v>
          </cell>
          <cell r="H743">
            <v>12.9</v>
          </cell>
          <cell r="I743" t="str">
            <v>PAV</v>
          </cell>
          <cell r="J743" t="str">
            <v>*</v>
          </cell>
          <cell r="L743">
            <v>0</v>
          </cell>
          <cell r="M743">
            <v>0</v>
          </cell>
          <cell r="O743">
            <v>0</v>
          </cell>
          <cell r="P743" t="str">
            <v>2003</v>
          </cell>
        </row>
        <row r="744">
          <cell r="C744" t="str">
            <v>010BTO0230</v>
          </cell>
          <cell r="D744" t="str">
            <v>BONFIM</v>
          </cell>
          <cell r="E744" t="str">
            <v>ENTR TO-280 (NATIVIDADE)</v>
          </cell>
          <cell r="F744">
            <v>178.7</v>
          </cell>
          <cell r="G744">
            <v>201</v>
          </cell>
          <cell r="H744">
            <v>22.3</v>
          </cell>
          <cell r="I744" t="str">
            <v>PAV</v>
          </cell>
          <cell r="J744" t="str">
            <v>*</v>
          </cell>
          <cell r="L744">
            <v>0</v>
          </cell>
          <cell r="M744">
            <v>0</v>
          </cell>
          <cell r="O744">
            <v>0</v>
          </cell>
          <cell r="P744" t="str">
            <v>2003</v>
          </cell>
        </row>
        <row r="745">
          <cell r="C745" t="str">
            <v>010BTO0250</v>
          </cell>
          <cell r="D745" t="str">
            <v>ENTR TO-280 (NATIVIDADE)</v>
          </cell>
          <cell r="E745" t="str">
            <v>CHAPADA DA NATIVIDADE</v>
          </cell>
          <cell r="F745">
            <v>201</v>
          </cell>
          <cell r="G745">
            <v>209.7</v>
          </cell>
          <cell r="H745">
            <v>8.6999999999999993</v>
          </cell>
          <cell r="I745" t="str">
            <v>PAV</v>
          </cell>
          <cell r="J745" t="str">
            <v>*</v>
          </cell>
          <cell r="L745">
            <v>0</v>
          </cell>
          <cell r="M745">
            <v>0</v>
          </cell>
          <cell r="O745">
            <v>0</v>
          </cell>
          <cell r="P745" t="str">
            <v>2003</v>
          </cell>
        </row>
        <row r="746">
          <cell r="C746" t="str">
            <v>010BTO0255</v>
          </cell>
          <cell r="D746" t="str">
            <v>CHAPADA DA NATIVIDADE</v>
          </cell>
          <cell r="E746" t="str">
            <v>ENTR TO-130(B)</v>
          </cell>
          <cell r="F746">
            <v>209.7</v>
          </cell>
          <cell r="G746">
            <v>219.7</v>
          </cell>
          <cell r="H746">
            <v>10</v>
          </cell>
          <cell r="I746" t="str">
            <v>PAV</v>
          </cell>
          <cell r="J746" t="str">
            <v>*</v>
          </cell>
          <cell r="L746">
            <v>0</v>
          </cell>
          <cell r="M746">
            <v>0</v>
          </cell>
          <cell r="O746">
            <v>0</v>
          </cell>
          <cell r="P746" t="str">
            <v>2003</v>
          </cell>
        </row>
        <row r="747">
          <cell r="C747" t="str">
            <v>010BTO0260</v>
          </cell>
          <cell r="D747" t="str">
            <v>ENTR TO-130(B)</v>
          </cell>
          <cell r="E747" t="str">
            <v>ENTR TO-373 (SANTA ROSA DO TOCANTINS)</v>
          </cell>
          <cell r="F747">
            <v>219.7</v>
          </cell>
          <cell r="G747">
            <v>261.3</v>
          </cell>
          <cell r="H747">
            <v>41.6</v>
          </cell>
          <cell r="I747" t="str">
            <v>PAV</v>
          </cell>
          <cell r="J747" t="str">
            <v>*</v>
          </cell>
          <cell r="L747">
            <v>0</v>
          </cell>
          <cell r="M747">
            <v>0</v>
          </cell>
          <cell r="O747">
            <v>0</v>
          </cell>
          <cell r="P747" t="str">
            <v>2003</v>
          </cell>
        </row>
        <row r="748">
          <cell r="C748" t="str">
            <v>010BTO0265</v>
          </cell>
          <cell r="D748" t="str">
            <v>ENTR TO-373 (SANTA ROSA DO TOCANTINS)</v>
          </cell>
          <cell r="E748" t="str">
            <v>ENTR TO-458</v>
          </cell>
          <cell r="F748">
            <v>261.3</v>
          </cell>
          <cell r="G748">
            <v>269.60000000000002</v>
          </cell>
          <cell r="H748">
            <v>8.3000000000000007</v>
          </cell>
          <cell r="I748" t="str">
            <v>PAV</v>
          </cell>
          <cell r="J748" t="str">
            <v>*</v>
          </cell>
          <cell r="L748">
            <v>0</v>
          </cell>
          <cell r="M748">
            <v>0</v>
          </cell>
          <cell r="O748">
            <v>0</v>
          </cell>
          <cell r="P748" t="str">
            <v>2003</v>
          </cell>
        </row>
        <row r="749">
          <cell r="C749" t="str">
            <v>010BTO0270</v>
          </cell>
          <cell r="D749" t="str">
            <v>ENTR TO-458</v>
          </cell>
          <cell r="E749" t="str">
            <v>ENTR TO-262(A)</v>
          </cell>
          <cell r="F749">
            <v>269.60000000000002</v>
          </cell>
          <cell r="G749">
            <v>299.8</v>
          </cell>
          <cell r="H749">
            <v>30.2</v>
          </cell>
          <cell r="I749" t="str">
            <v>PAV</v>
          </cell>
          <cell r="J749" t="str">
            <v>*</v>
          </cell>
          <cell r="L749">
            <v>0</v>
          </cell>
          <cell r="M749">
            <v>0</v>
          </cell>
          <cell r="O749">
            <v>0</v>
          </cell>
          <cell r="P749" t="str">
            <v>2004</v>
          </cell>
        </row>
        <row r="750">
          <cell r="C750" t="str">
            <v>010BTO0275</v>
          </cell>
          <cell r="D750" t="str">
            <v>ENTR TO-262(A)</v>
          </cell>
          <cell r="E750" t="str">
            <v>ENTR TO-050(B)/262(B)/365(A) (SILVANÓPOLIS)</v>
          </cell>
          <cell r="F750">
            <v>299.8</v>
          </cell>
          <cell r="G750">
            <v>303.2</v>
          </cell>
          <cell r="H750">
            <v>3.4</v>
          </cell>
          <cell r="I750" t="str">
            <v>PAV</v>
          </cell>
          <cell r="J750" t="str">
            <v>*</v>
          </cell>
          <cell r="L750">
            <v>0</v>
          </cell>
          <cell r="M750">
            <v>0</v>
          </cell>
          <cell r="O750">
            <v>0</v>
          </cell>
          <cell r="P750" t="str">
            <v>2004</v>
          </cell>
        </row>
        <row r="751">
          <cell r="C751" t="str">
            <v>010BTO0280</v>
          </cell>
          <cell r="D751" t="str">
            <v>ENTR TO-050(B)/262(B)/365(A) (SILVANÓPOLIS)</v>
          </cell>
          <cell r="E751" t="str">
            <v>ENTR TO-040(A)</v>
          </cell>
          <cell r="F751">
            <v>303.2</v>
          </cell>
          <cell r="G751">
            <v>326.60000000000002</v>
          </cell>
          <cell r="H751">
            <v>23.4</v>
          </cell>
          <cell r="I751" t="str">
            <v>LEN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  <cell r="P751" t="str">
            <v>2005</v>
          </cell>
        </row>
        <row r="752">
          <cell r="C752" t="str">
            <v>010BTO0282</v>
          </cell>
          <cell r="D752" t="str">
            <v>ENTR TO-040(A)</v>
          </cell>
          <cell r="E752" t="str">
            <v>ENTR TO-255/365(B) (MONTE DO CARMO)</v>
          </cell>
          <cell r="F752">
            <v>326.60000000000002</v>
          </cell>
          <cell r="G752">
            <v>346.8</v>
          </cell>
          <cell r="H752">
            <v>20.2</v>
          </cell>
          <cell r="I752" t="str">
            <v>LEN</v>
          </cell>
          <cell r="J752">
            <v>0</v>
          </cell>
          <cell r="L752">
            <v>0</v>
          </cell>
          <cell r="M752">
            <v>0</v>
          </cell>
          <cell r="O752">
            <v>0</v>
          </cell>
          <cell r="P752" t="str">
            <v>2005</v>
          </cell>
        </row>
        <row r="753">
          <cell r="C753" t="str">
            <v>010BTO0285</v>
          </cell>
          <cell r="D753" t="str">
            <v>ENTR TO-255/365(B) (MONTE DO CARMO)</v>
          </cell>
          <cell r="E753" t="str">
            <v>ENTR TO-030(A)/050(A)/070(A) (TAQUARALTO)</v>
          </cell>
          <cell r="F753">
            <v>346.8</v>
          </cell>
          <cell r="G753">
            <v>402.2</v>
          </cell>
          <cell r="H753">
            <v>55.4</v>
          </cell>
          <cell r="I753" t="str">
            <v>LEN</v>
          </cell>
          <cell r="J753">
            <v>0</v>
          </cell>
          <cell r="L753">
            <v>0</v>
          </cell>
          <cell r="M753">
            <v>0</v>
          </cell>
          <cell r="O753">
            <v>0</v>
          </cell>
          <cell r="P753" t="str">
            <v>2005</v>
          </cell>
        </row>
        <row r="754">
          <cell r="C754" t="str">
            <v>010BTO0290</v>
          </cell>
          <cell r="D754" t="str">
            <v>ENTR TO-030(A)/050(A)/070(A) (TAQUARALTO)</v>
          </cell>
          <cell r="E754" t="str">
            <v>ENTR TO-010/020(A)/030(B)/040 (B)/050(B)/070(B) (PALMAS)</v>
          </cell>
          <cell r="F754">
            <v>402.2</v>
          </cell>
          <cell r="G754">
            <v>419.1</v>
          </cell>
          <cell r="H754">
            <v>16.899999999999999</v>
          </cell>
          <cell r="I754" t="str">
            <v>DUP</v>
          </cell>
          <cell r="J754" t="str">
            <v>*</v>
          </cell>
          <cell r="L754">
            <v>0</v>
          </cell>
          <cell r="M754">
            <v>0</v>
          </cell>
          <cell r="O754">
            <v>0</v>
          </cell>
          <cell r="P754" t="str">
            <v>2006</v>
          </cell>
        </row>
        <row r="755">
          <cell r="C755" t="str">
            <v>010BTO0295</v>
          </cell>
          <cell r="D755" t="str">
            <v>ENTR TO-010/020(A)/030(B)/040 (B)/050(B)/070(B) (PALMAS)</v>
          </cell>
          <cell r="E755" t="str">
            <v>ENTR TO-020(B) (APARECIDA DO RIO NEGRO)</v>
          </cell>
          <cell r="F755">
            <v>419.1</v>
          </cell>
          <cell r="G755">
            <v>483.1</v>
          </cell>
          <cell r="H755">
            <v>64</v>
          </cell>
          <cell r="I755" t="str">
            <v>PLA</v>
          </cell>
          <cell r="J755">
            <v>0</v>
          </cell>
          <cell r="L755">
            <v>0</v>
          </cell>
          <cell r="M755">
            <v>0</v>
          </cell>
          <cell r="N755" t="str">
            <v xml:space="preserve">TO-020 </v>
          </cell>
          <cell r="O755" t="str">
            <v>PAV</v>
          </cell>
          <cell r="P755">
            <v>0</v>
          </cell>
        </row>
        <row r="756">
          <cell r="C756" t="str">
            <v>010BTO0300</v>
          </cell>
          <cell r="D756" t="str">
            <v>ENTR TO-020(B) (APARECIDA DO RIO NEGRO)</v>
          </cell>
          <cell r="E756" t="str">
            <v>ENTR TO-245(B) (RIO SONO)</v>
          </cell>
          <cell r="F756">
            <v>483.1</v>
          </cell>
          <cell r="G756">
            <v>550.1</v>
          </cell>
          <cell r="H756">
            <v>67</v>
          </cell>
          <cell r="I756" t="str">
            <v>PLA</v>
          </cell>
          <cell r="J756">
            <v>0</v>
          </cell>
          <cell r="L756">
            <v>0</v>
          </cell>
          <cell r="M756">
            <v>0</v>
          </cell>
          <cell r="O756">
            <v>0</v>
          </cell>
          <cell r="P756">
            <v>0</v>
          </cell>
        </row>
        <row r="757">
          <cell r="C757" t="str">
            <v>010BTO0305</v>
          </cell>
          <cell r="D757" t="str">
            <v>ENTR TO-245(B) (RIO SONO)</v>
          </cell>
          <cell r="E757" t="str">
            <v>ENTR BR-235</v>
          </cell>
          <cell r="F757">
            <v>550.1</v>
          </cell>
          <cell r="G757">
            <v>582.1</v>
          </cell>
          <cell r="H757">
            <v>32</v>
          </cell>
          <cell r="I757" t="str">
            <v>PLA</v>
          </cell>
          <cell r="J757">
            <v>0</v>
          </cell>
          <cell r="L757">
            <v>0</v>
          </cell>
          <cell r="M757">
            <v>0</v>
          </cell>
          <cell r="O757">
            <v>0</v>
          </cell>
          <cell r="P757">
            <v>0</v>
          </cell>
        </row>
        <row r="758">
          <cell r="C758" t="str">
            <v>010BTO0310</v>
          </cell>
          <cell r="D758" t="str">
            <v>ENTR BR-235</v>
          </cell>
          <cell r="E758" t="str">
            <v>ENTR TO-010(A)/130(A)/428 (SANTA MARIA DO TOCANTINS)</v>
          </cell>
          <cell r="F758">
            <v>582.1</v>
          </cell>
          <cell r="G758">
            <v>615.1</v>
          </cell>
          <cell r="H758">
            <v>33</v>
          </cell>
          <cell r="I758" t="str">
            <v>PLA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  <cell r="P758">
            <v>0</v>
          </cell>
        </row>
        <row r="759">
          <cell r="C759" t="str">
            <v>010BTO0315</v>
          </cell>
          <cell r="D759" t="str">
            <v>ENTR TO-010(A)/130(A)/428 (SANTA MARIA DO TOCANTINS)</v>
          </cell>
          <cell r="E759" t="str">
            <v>ENTR TO-239 (ITACAJÁ)</v>
          </cell>
          <cell r="F759">
            <v>615.1</v>
          </cell>
          <cell r="G759">
            <v>660.3</v>
          </cell>
          <cell r="H759">
            <v>45.2</v>
          </cell>
          <cell r="I759" t="str">
            <v>LEN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  <cell r="P759">
            <v>0</v>
          </cell>
        </row>
        <row r="760">
          <cell r="C760" t="str">
            <v>010BTO0320</v>
          </cell>
          <cell r="D760" t="str">
            <v>ENTR TO-239 (ITACAJÁ)</v>
          </cell>
          <cell r="E760" t="str">
            <v>ENTR TO-010(B)</v>
          </cell>
          <cell r="F760">
            <v>660.3</v>
          </cell>
          <cell r="G760">
            <v>674.9</v>
          </cell>
          <cell r="H760">
            <v>14.6</v>
          </cell>
          <cell r="I760" t="str">
            <v>LEN</v>
          </cell>
          <cell r="J760">
            <v>0</v>
          </cell>
          <cell r="L760">
            <v>0</v>
          </cell>
          <cell r="M760">
            <v>0</v>
          </cell>
          <cell r="O760">
            <v>0</v>
          </cell>
          <cell r="P760">
            <v>0</v>
          </cell>
        </row>
        <row r="761">
          <cell r="C761" t="str">
            <v>010BTO0325</v>
          </cell>
          <cell r="D761" t="str">
            <v>ENTR TO-010(B)</v>
          </cell>
          <cell r="E761" t="str">
            <v>ENTR TO-226</v>
          </cell>
          <cell r="F761">
            <v>674.9</v>
          </cell>
          <cell r="G761">
            <v>711.4</v>
          </cell>
          <cell r="H761">
            <v>36.5</v>
          </cell>
          <cell r="I761" t="str">
            <v>EOP</v>
          </cell>
          <cell r="J761">
            <v>0</v>
          </cell>
          <cell r="L761">
            <v>0</v>
          </cell>
          <cell r="M761">
            <v>0</v>
          </cell>
          <cell r="O761">
            <v>0</v>
          </cell>
          <cell r="P761">
            <v>0</v>
          </cell>
        </row>
        <row r="762">
          <cell r="C762" t="str">
            <v>010BTO0330</v>
          </cell>
          <cell r="D762" t="str">
            <v>ENTR TO-226</v>
          </cell>
          <cell r="E762" t="str">
            <v>MORRO GRANDE</v>
          </cell>
          <cell r="F762">
            <v>711.4</v>
          </cell>
          <cell r="G762">
            <v>732</v>
          </cell>
          <cell r="H762">
            <v>20.6</v>
          </cell>
          <cell r="I762" t="str">
            <v>EOP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  <cell r="P762">
            <v>0</v>
          </cell>
        </row>
        <row r="763">
          <cell r="C763" t="str">
            <v>010BTO0335</v>
          </cell>
          <cell r="D763" t="str">
            <v>MORRO GRANDE</v>
          </cell>
          <cell r="E763" t="str">
            <v>GOIATINS</v>
          </cell>
          <cell r="F763">
            <v>732</v>
          </cell>
          <cell r="G763">
            <v>763.2</v>
          </cell>
          <cell r="H763">
            <v>31.2</v>
          </cell>
          <cell r="I763" t="str">
            <v>EOP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  <cell r="P763">
            <v>0</v>
          </cell>
        </row>
        <row r="764">
          <cell r="C764" t="str">
            <v>010BTO0340</v>
          </cell>
          <cell r="D764" t="str">
            <v>GOIATINS</v>
          </cell>
          <cell r="E764" t="str">
            <v>DIV TO/MA</v>
          </cell>
          <cell r="F764">
            <v>763.2</v>
          </cell>
          <cell r="G764">
            <v>773.2</v>
          </cell>
          <cell r="H764">
            <v>10</v>
          </cell>
          <cell r="I764" t="str">
            <v>EOP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  <cell r="P764">
            <v>0</v>
          </cell>
        </row>
        <row r="765">
          <cell r="J765">
            <v>0</v>
          </cell>
        </row>
        <row r="766">
          <cell r="C766" t="str">
            <v>153BTO0075</v>
          </cell>
          <cell r="D766" t="str">
            <v>DIV PA/TO (SÃO GERALDO DO ARAGUAIA/PA)</v>
          </cell>
          <cell r="E766" t="str">
            <v>PORTO DE BALSAS (XAMBIOÁ)</v>
          </cell>
          <cell r="F766">
            <v>0</v>
          </cell>
          <cell r="G766">
            <v>1.2</v>
          </cell>
          <cell r="H766">
            <v>1.2</v>
          </cell>
          <cell r="I766" t="str">
            <v>TRV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  <cell r="P766">
            <v>0</v>
          </cell>
        </row>
        <row r="767">
          <cell r="C767" t="str">
            <v>153BTO0080</v>
          </cell>
          <cell r="D767" t="str">
            <v>PORTO DE BALSAS (XAMBIOÁ)</v>
          </cell>
          <cell r="E767" t="str">
            <v>ENTR TO-164</v>
          </cell>
          <cell r="F767">
            <v>1.2</v>
          </cell>
          <cell r="G767">
            <v>2.6</v>
          </cell>
          <cell r="H767">
            <v>1.4</v>
          </cell>
          <cell r="I767" t="str">
            <v>PAV</v>
          </cell>
          <cell r="J767" t="str">
            <v>*</v>
          </cell>
          <cell r="L767">
            <v>0</v>
          </cell>
          <cell r="M767">
            <v>0</v>
          </cell>
          <cell r="O767">
            <v>0</v>
          </cell>
          <cell r="P767">
            <v>0</v>
          </cell>
        </row>
        <row r="768">
          <cell r="C768" t="str">
            <v>153BTO0085</v>
          </cell>
          <cell r="D768" t="str">
            <v>ENTR TO-164</v>
          </cell>
          <cell r="E768" t="str">
            <v>ENTR TO-416</v>
          </cell>
          <cell r="F768">
            <v>2.6</v>
          </cell>
          <cell r="G768">
            <v>33.6</v>
          </cell>
          <cell r="H768">
            <v>31</v>
          </cell>
          <cell r="I768" t="str">
            <v>PAV</v>
          </cell>
          <cell r="J768" t="str">
            <v>*</v>
          </cell>
          <cell r="L768">
            <v>0</v>
          </cell>
          <cell r="M768">
            <v>0</v>
          </cell>
          <cell r="O768">
            <v>0</v>
          </cell>
          <cell r="P768">
            <v>0</v>
          </cell>
        </row>
        <row r="769">
          <cell r="C769" t="str">
            <v>153BTO0090</v>
          </cell>
          <cell r="D769" t="str">
            <v>ENTR TO-416</v>
          </cell>
          <cell r="E769" t="str">
            <v>ENTR TO-420</v>
          </cell>
          <cell r="F769">
            <v>33.6</v>
          </cell>
          <cell r="G769">
            <v>47.9</v>
          </cell>
          <cell r="H769">
            <v>14.3</v>
          </cell>
          <cell r="I769" t="str">
            <v>PAV</v>
          </cell>
          <cell r="J769" t="str">
            <v>*</v>
          </cell>
          <cell r="L769">
            <v>0</v>
          </cell>
          <cell r="M769">
            <v>0</v>
          </cell>
          <cell r="O769">
            <v>0</v>
          </cell>
          <cell r="P769">
            <v>0</v>
          </cell>
        </row>
        <row r="770">
          <cell r="C770" t="str">
            <v>153BTO0092</v>
          </cell>
          <cell r="D770" t="str">
            <v>ENTR TO-420</v>
          </cell>
          <cell r="E770" t="str">
            <v>ENTR BR-226/TO-010 (VANDERLÂNDIA)</v>
          </cell>
          <cell r="F770">
            <v>47.9</v>
          </cell>
          <cell r="G770">
            <v>91.5</v>
          </cell>
          <cell r="H770">
            <v>43.6</v>
          </cell>
          <cell r="I770" t="str">
            <v>PAV</v>
          </cell>
          <cell r="J770" t="str">
            <v>*</v>
          </cell>
          <cell r="L770">
            <v>0</v>
          </cell>
          <cell r="M770">
            <v>0</v>
          </cell>
          <cell r="O770">
            <v>0</v>
          </cell>
          <cell r="P770">
            <v>0</v>
          </cell>
        </row>
        <row r="771">
          <cell r="C771" t="str">
            <v>153BTO0094</v>
          </cell>
          <cell r="D771" t="str">
            <v>ENTR BR-226/TO-010 (VANDERLÂNDIA)</v>
          </cell>
          <cell r="E771" t="str">
            <v>ENTR TO-420</v>
          </cell>
          <cell r="F771">
            <v>91.5</v>
          </cell>
          <cell r="G771">
            <v>108.1</v>
          </cell>
          <cell r="H771">
            <v>16.600000000000001</v>
          </cell>
          <cell r="I771" t="str">
            <v>PAV</v>
          </cell>
          <cell r="J771" t="str">
            <v>*</v>
          </cell>
          <cell r="L771">
            <v>0</v>
          </cell>
          <cell r="M771">
            <v>0</v>
          </cell>
          <cell r="O771">
            <v>0</v>
          </cell>
          <cell r="P771">
            <v>0</v>
          </cell>
        </row>
        <row r="772">
          <cell r="C772" t="str">
            <v>153BTO0095</v>
          </cell>
          <cell r="D772" t="str">
            <v>ENTR TO-420</v>
          </cell>
          <cell r="E772" t="str">
            <v>INICIO PISTA DUPLA ARAGUAINA</v>
          </cell>
          <cell r="F772">
            <v>108.1</v>
          </cell>
          <cell r="G772">
            <v>134.69999999999999</v>
          </cell>
          <cell r="H772">
            <v>26.6</v>
          </cell>
          <cell r="I772" t="str">
            <v>PAV</v>
          </cell>
          <cell r="J772" t="str">
            <v>*</v>
          </cell>
          <cell r="L772">
            <v>0</v>
          </cell>
          <cell r="M772">
            <v>0</v>
          </cell>
          <cell r="O772">
            <v>0</v>
          </cell>
          <cell r="P772">
            <v>0</v>
          </cell>
        </row>
        <row r="773">
          <cell r="C773" t="str">
            <v>153BTO0096</v>
          </cell>
          <cell r="D773" t="str">
            <v>INICIO PISTA DUPLA ARAGUAINA</v>
          </cell>
          <cell r="E773" t="str">
            <v>ENTR TO-222</v>
          </cell>
          <cell r="F773">
            <v>134.69999999999999</v>
          </cell>
          <cell r="G773">
            <v>144.1</v>
          </cell>
          <cell r="H773">
            <v>9.4</v>
          </cell>
          <cell r="I773" t="str">
            <v>DUP</v>
          </cell>
          <cell r="J773" t="str">
            <v>*</v>
          </cell>
          <cell r="L773">
            <v>0</v>
          </cell>
          <cell r="M773">
            <v>0</v>
          </cell>
          <cell r="O773">
            <v>0</v>
          </cell>
          <cell r="P773">
            <v>0</v>
          </cell>
        </row>
        <row r="774">
          <cell r="C774" t="str">
            <v>153BTO0097</v>
          </cell>
          <cell r="D774" t="str">
            <v>ENTR TO-222</v>
          </cell>
          <cell r="E774" t="str">
            <v>FIM PISTA DUPLA ARAGUAINA</v>
          </cell>
          <cell r="F774">
            <v>144.1</v>
          </cell>
          <cell r="G774">
            <v>147.6</v>
          </cell>
          <cell r="H774">
            <v>3.5</v>
          </cell>
          <cell r="I774" t="str">
            <v>DUP</v>
          </cell>
          <cell r="J774" t="str">
            <v>*</v>
          </cell>
          <cell r="L774">
            <v>0</v>
          </cell>
          <cell r="M774">
            <v>0</v>
          </cell>
          <cell r="O774">
            <v>0</v>
          </cell>
          <cell r="P774">
            <v>0</v>
          </cell>
        </row>
        <row r="775">
          <cell r="C775" t="str">
            <v>153BTO0098</v>
          </cell>
          <cell r="D775" t="str">
            <v>FIM PISTA DUPLA ARAGUAINA</v>
          </cell>
          <cell r="E775" t="str">
            <v>ENTR TO-226(A)</v>
          </cell>
          <cell r="F775">
            <v>147.6</v>
          </cell>
          <cell r="G775">
            <v>183.1</v>
          </cell>
          <cell r="H775">
            <v>35.5</v>
          </cell>
          <cell r="I775" t="str">
            <v>PAV</v>
          </cell>
          <cell r="J775" t="str">
            <v>*</v>
          </cell>
          <cell r="L775">
            <v>0</v>
          </cell>
          <cell r="M775">
            <v>0</v>
          </cell>
          <cell r="O775">
            <v>0</v>
          </cell>
          <cell r="P775">
            <v>0</v>
          </cell>
        </row>
        <row r="776">
          <cell r="C776" t="str">
            <v>153BTO0100</v>
          </cell>
          <cell r="D776" t="str">
            <v>ENTR TO-226(A)</v>
          </cell>
          <cell r="E776" t="str">
            <v>ENTR TO-226(B) (NOVA OLINDA)</v>
          </cell>
          <cell r="F776">
            <v>183.1</v>
          </cell>
          <cell r="G776">
            <v>197.4</v>
          </cell>
          <cell r="H776">
            <v>14.3</v>
          </cell>
          <cell r="I776" t="str">
            <v>PAV</v>
          </cell>
          <cell r="J776" t="str">
            <v>*</v>
          </cell>
          <cell r="L776">
            <v>0</v>
          </cell>
          <cell r="M776">
            <v>0</v>
          </cell>
          <cell r="O776">
            <v>0</v>
          </cell>
          <cell r="P776">
            <v>0</v>
          </cell>
        </row>
        <row r="777">
          <cell r="C777" t="str">
            <v>153BTO0110</v>
          </cell>
          <cell r="D777" t="str">
            <v>ENTR TO-226(B) (NOVA OLINDA)</v>
          </cell>
          <cell r="E777" t="str">
            <v>ENTR TO-230 (SÃO SEBASTIÃO NONATO)</v>
          </cell>
          <cell r="F777">
            <v>197.4</v>
          </cell>
          <cell r="G777">
            <v>216.7</v>
          </cell>
          <cell r="H777">
            <v>19.3</v>
          </cell>
          <cell r="I777" t="str">
            <v>PAV</v>
          </cell>
          <cell r="J777" t="str">
            <v>*</v>
          </cell>
          <cell r="L777">
            <v>0</v>
          </cell>
          <cell r="M777">
            <v>0</v>
          </cell>
          <cell r="O777">
            <v>0</v>
          </cell>
          <cell r="P777">
            <v>0</v>
          </cell>
        </row>
        <row r="778">
          <cell r="C778" t="str">
            <v>153BTO0120</v>
          </cell>
          <cell r="D778" t="str">
            <v>ENTR TO-230 (SÃO SEBASTIÃO NONATO)</v>
          </cell>
          <cell r="E778" t="str">
            <v>ENTR TO-335 (COLINAS)</v>
          </cell>
          <cell r="F778">
            <v>216.7</v>
          </cell>
          <cell r="G778">
            <v>246.4</v>
          </cell>
          <cell r="H778">
            <v>29.7</v>
          </cell>
          <cell r="I778" t="str">
            <v>PAV</v>
          </cell>
          <cell r="J778" t="str">
            <v>*</v>
          </cell>
          <cell r="L778">
            <v>0</v>
          </cell>
          <cell r="M778">
            <v>0</v>
          </cell>
          <cell r="O778">
            <v>0</v>
          </cell>
          <cell r="P778">
            <v>0</v>
          </cell>
        </row>
        <row r="779">
          <cell r="C779" t="str">
            <v>153BTO0122</v>
          </cell>
          <cell r="D779" t="str">
            <v>ENTR TO-335 (COLINAS)</v>
          </cell>
          <cell r="E779" t="str">
            <v>BRASILÂNDIA DO TOCANTINS</v>
          </cell>
          <cell r="F779">
            <v>246.4</v>
          </cell>
          <cell r="G779">
            <v>283.60000000000002</v>
          </cell>
          <cell r="H779">
            <v>37.200000000000003</v>
          </cell>
          <cell r="I779" t="str">
            <v>PAV</v>
          </cell>
          <cell r="J779" t="str">
            <v>*</v>
          </cell>
          <cell r="L779">
            <v>0</v>
          </cell>
          <cell r="M779">
            <v>0</v>
          </cell>
          <cell r="O779">
            <v>0</v>
          </cell>
          <cell r="P779">
            <v>0</v>
          </cell>
        </row>
        <row r="780">
          <cell r="C780" t="str">
            <v>153BTO0124</v>
          </cell>
          <cell r="D780" t="str">
            <v>BRASILÂNDIA DO TOCANTINS</v>
          </cell>
          <cell r="E780" t="str">
            <v>ENTR TO-239</v>
          </cell>
          <cell r="F780">
            <v>283.60000000000002</v>
          </cell>
          <cell r="G780">
            <v>294</v>
          </cell>
          <cell r="H780">
            <v>10.4</v>
          </cell>
          <cell r="I780" t="str">
            <v>PAV</v>
          </cell>
          <cell r="J780" t="str">
            <v>*</v>
          </cell>
          <cell r="L780">
            <v>0</v>
          </cell>
          <cell r="M780">
            <v>0</v>
          </cell>
          <cell r="O780">
            <v>0</v>
          </cell>
          <cell r="P780">
            <v>0</v>
          </cell>
        </row>
        <row r="781">
          <cell r="C781" t="str">
            <v>153BTO0126</v>
          </cell>
          <cell r="D781" t="str">
            <v>ENTR TO-239</v>
          </cell>
          <cell r="E781" t="str">
            <v>PRESIDENTE KENNEDY</v>
          </cell>
          <cell r="F781">
            <v>294</v>
          </cell>
          <cell r="G781">
            <v>299.10000000000002</v>
          </cell>
          <cell r="H781">
            <v>5.0999999999999996</v>
          </cell>
          <cell r="I781" t="str">
            <v>PAV</v>
          </cell>
          <cell r="J781" t="str">
            <v>*</v>
          </cell>
          <cell r="L781">
            <v>0</v>
          </cell>
          <cell r="M781">
            <v>0</v>
          </cell>
          <cell r="O781">
            <v>0</v>
          </cell>
          <cell r="P781">
            <v>0</v>
          </cell>
        </row>
        <row r="782">
          <cell r="C782" t="str">
            <v>153BTO0130</v>
          </cell>
          <cell r="D782" t="str">
            <v>PRESIDENTE KENNEDY</v>
          </cell>
          <cell r="E782" t="str">
            <v>INICIO PISTA DUPLA-GUARAÍ</v>
          </cell>
          <cell r="F782">
            <v>299.10000000000002</v>
          </cell>
          <cell r="G782">
            <v>332.4</v>
          </cell>
          <cell r="H782">
            <v>33.299999999999997</v>
          </cell>
          <cell r="I782" t="str">
            <v>PAV</v>
          </cell>
          <cell r="J782" t="str">
            <v>*</v>
          </cell>
          <cell r="L782">
            <v>0</v>
          </cell>
          <cell r="M782">
            <v>0</v>
          </cell>
          <cell r="O782">
            <v>0</v>
          </cell>
          <cell r="P782">
            <v>0</v>
          </cell>
        </row>
        <row r="783">
          <cell r="C783" t="str">
            <v>153BTO0140</v>
          </cell>
          <cell r="D783" t="str">
            <v>INICIO PISTA DUPLA-GUARAÍ</v>
          </cell>
          <cell r="E783" t="str">
            <v>FIM PISTA DUPLA (GUARAÍ)</v>
          </cell>
          <cell r="F783">
            <v>332.4</v>
          </cell>
          <cell r="G783">
            <v>335</v>
          </cell>
          <cell r="H783">
            <v>2.6</v>
          </cell>
          <cell r="I783" t="str">
            <v>DUP</v>
          </cell>
          <cell r="J783" t="str">
            <v>*</v>
          </cell>
          <cell r="L783">
            <v>0</v>
          </cell>
          <cell r="M783">
            <v>0</v>
          </cell>
          <cell r="O783">
            <v>0</v>
          </cell>
          <cell r="P783">
            <v>0</v>
          </cell>
        </row>
        <row r="784">
          <cell r="C784" t="str">
            <v>153BTO0150</v>
          </cell>
          <cell r="D784" t="str">
            <v>FIM PISTA DUPLA (GUARAÍ)</v>
          </cell>
          <cell r="E784" t="str">
            <v>ENTR BR-235/TO-336</v>
          </cell>
          <cell r="F784">
            <v>335</v>
          </cell>
          <cell r="G784">
            <v>346.7</v>
          </cell>
          <cell r="H784">
            <v>11.7</v>
          </cell>
          <cell r="I784" t="str">
            <v>PAV</v>
          </cell>
          <cell r="J784" t="str">
            <v>*</v>
          </cell>
          <cell r="L784">
            <v>0</v>
          </cell>
          <cell r="M784">
            <v>0</v>
          </cell>
          <cell r="O784">
            <v>0</v>
          </cell>
          <cell r="P784">
            <v>0</v>
          </cell>
        </row>
        <row r="785">
          <cell r="C785" t="str">
            <v>153BTO0151</v>
          </cell>
          <cell r="D785" t="str">
            <v>ENTR BR-235/TO-336</v>
          </cell>
          <cell r="E785" t="str">
            <v>ENTR TO-431 (FORTALEZA DO TABOCÃO)</v>
          </cell>
          <cell r="F785">
            <v>346.7</v>
          </cell>
          <cell r="G785">
            <v>359.1</v>
          </cell>
          <cell r="H785">
            <v>12.4</v>
          </cell>
          <cell r="I785" t="str">
            <v>PAV</v>
          </cell>
          <cell r="J785" t="str">
            <v>*</v>
          </cell>
          <cell r="L785">
            <v>0</v>
          </cell>
          <cell r="M785">
            <v>0</v>
          </cell>
          <cell r="O785">
            <v>0</v>
          </cell>
          <cell r="P785">
            <v>0</v>
          </cell>
        </row>
        <row r="786">
          <cell r="C786" t="str">
            <v>153BTO0152</v>
          </cell>
          <cell r="D786" t="str">
            <v>ENTR TO-431 (FORTALEZA DO TABOCÃO)</v>
          </cell>
          <cell r="E786" t="str">
            <v>RIO DOS BOIS</v>
          </cell>
          <cell r="F786">
            <v>359.1</v>
          </cell>
          <cell r="G786">
            <v>391.7</v>
          </cell>
          <cell r="H786">
            <v>32.6</v>
          </cell>
          <cell r="I786" t="str">
            <v>PAV</v>
          </cell>
          <cell r="J786" t="str">
            <v>*</v>
          </cell>
          <cell r="L786">
            <v>0</v>
          </cell>
          <cell r="M786">
            <v>0</v>
          </cell>
          <cell r="O786">
            <v>0</v>
          </cell>
          <cell r="P786">
            <v>0</v>
          </cell>
        </row>
        <row r="787">
          <cell r="C787" t="str">
            <v>153BTO0153</v>
          </cell>
          <cell r="D787" t="str">
            <v>RIO DOS BOIS</v>
          </cell>
          <cell r="E787" t="str">
            <v>ENTR TO-342(A)</v>
          </cell>
          <cell r="F787">
            <v>391.7</v>
          </cell>
          <cell r="G787">
            <v>409.8</v>
          </cell>
          <cell r="H787">
            <v>18.100000000000001</v>
          </cell>
          <cell r="I787" t="str">
            <v>PAV</v>
          </cell>
          <cell r="J787" t="str">
            <v>*</v>
          </cell>
          <cell r="L787">
            <v>0</v>
          </cell>
          <cell r="M787">
            <v>0</v>
          </cell>
          <cell r="O787">
            <v>0</v>
          </cell>
          <cell r="P787">
            <v>0</v>
          </cell>
        </row>
        <row r="788">
          <cell r="C788" t="str">
            <v>153BTO0154</v>
          </cell>
          <cell r="D788" t="str">
            <v>ENTR TO-342(A)</v>
          </cell>
          <cell r="E788" t="str">
            <v>ENTR TO-342(B) (MIRANORTE)</v>
          </cell>
          <cell r="F788">
            <v>409.8</v>
          </cell>
          <cell r="G788">
            <v>413.9</v>
          </cell>
          <cell r="H788">
            <v>4.0999999999999996</v>
          </cell>
          <cell r="I788" t="str">
            <v>PAV</v>
          </cell>
          <cell r="J788" t="str">
            <v>*</v>
          </cell>
          <cell r="L788">
            <v>0</v>
          </cell>
          <cell r="M788">
            <v>0</v>
          </cell>
          <cell r="O788">
            <v>0</v>
          </cell>
          <cell r="P788">
            <v>0</v>
          </cell>
        </row>
        <row r="789">
          <cell r="C789" t="str">
            <v>153BTO0160</v>
          </cell>
          <cell r="D789" t="str">
            <v>ENTR TO-342(B) (MIRANORTE)</v>
          </cell>
          <cell r="E789" t="str">
            <v>ENTR TO-348 (BARROLÂNDIA)</v>
          </cell>
          <cell r="F789">
            <v>413.9</v>
          </cell>
          <cell r="G789">
            <v>451.4</v>
          </cell>
          <cell r="H789">
            <v>37.5</v>
          </cell>
          <cell r="I789" t="str">
            <v>PAV</v>
          </cell>
          <cell r="J789" t="str">
            <v>*</v>
          </cell>
          <cell r="L789">
            <v>0</v>
          </cell>
          <cell r="M789">
            <v>0</v>
          </cell>
          <cell r="O789">
            <v>0</v>
          </cell>
          <cell r="P789">
            <v>0</v>
          </cell>
        </row>
        <row r="790">
          <cell r="C790" t="str">
            <v>153BTO0170</v>
          </cell>
          <cell r="D790" t="str">
            <v>ENTR TO-348 (BARROLÂNDIA)</v>
          </cell>
          <cell r="E790" t="str">
            <v>ENTR TO-080(A) (PARAÍSO DO TOCANTINS)</v>
          </cell>
          <cell r="F790">
            <v>451.4</v>
          </cell>
          <cell r="G790">
            <v>492.8</v>
          </cell>
          <cell r="H790">
            <v>41.4</v>
          </cell>
          <cell r="I790" t="str">
            <v>PAV</v>
          </cell>
          <cell r="J790" t="str">
            <v>*</v>
          </cell>
          <cell r="L790">
            <v>0</v>
          </cell>
          <cell r="M790">
            <v>0</v>
          </cell>
          <cell r="O790">
            <v>0</v>
          </cell>
          <cell r="P790">
            <v>0</v>
          </cell>
        </row>
        <row r="791">
          <cell r="C791" t="str">
            <v>153BTO0180</v>
          </cell>
          <cell r="D791" t="str">
            <v>ENTR TO-080(A) (PARAÍSO DO TOCANTINS)</v>
          </cell>
          <cell r="E791" t="str">
            <v>INÍCIO PISTA DUPLA (PARAÍSO)</v>
          </cell>
          <cell r="F791">
            <v>492.8</v>
          </cell>
          <cell r="G791">
            <v>493.4</v>
          </cell>
          <cell r="H791">
            <v>0.6</v>
          </cell>
          <cell r="I791" t="str">
            <v>PAV</v>
          </cell>
          <cell r="J791" t="str">
            <v>*</v>
          </cell>
          <cell r="L791">
            <v>0</v>
          </cell>
          <cell r="M791">
            <v>0</v>
          </cell>
          <cell r="O791">
            <v>0</v>
          </cell>
          <cell r="P791">
            <v>0</v>
          </cell>
        </row>
        <row r="792">
          <cell r="C792" t="str">
            <v>153BTO0185</v>
          </cell>
          <cell r="D792" t="str">
            <v>INÍCIO PISTA DUPLA (PARAÍSO)</v>
          </cell>
          <cell r="E792" t="str">
            <v>FIM PISTA DUPLA (PARAÍSO)</v>
          </cell>
          <cell r="F792">
            <v>493.4</v>
          </cell>
          <cell r="G792">
            <v>494.9</v>
          </cell>
          <cell r="H792">
            <v>1.5</v>
          </cell>
          <cell r="I792" t="str">
            <v>DUP</v>
          </cell>
          <cell r="J792" t="str">
            <v>*</v>
          </cell>
          <cell r="L792">
            <v>0</v>
          </cell>
          <cell r="M792">
            <v>0</v>
          </cell>
          <cell r="O792">
            <v>0</v>
          </cell>
          <cell r="P792">
            <v>0</v>
          </cell>
        </row>
        <row r="793">
          <cell r="C793" t="str">
            <v>153BTO0190</v>
          </cell>
          <cell r="D793" t="str">
            <v>FIM PISTA DUPLA (PARAÍSO)</v>
          </cell>
          <cell r="E793" t="str">
            <v>ENTR TO-454</v>
          </cell>
          <cell r="F793">
            <v>494.9</v>
          </cell>
          <cell r="G793">
            <v>499.2</v>
          </cell>
          <cell r="H793">
            <v>4.3</v>
          </cell>
          <cell r="I793" t="str">
            <v>PAV</v>
          </cell>
          <cell r="J793" t="str">
            <v>*</v>
          </cell>
          <cell r="L793">
            <v>0</v>
          </cell>
          <cell r="M793">
            <v>0</v>
          </cell>
          <cell r="O793">
            <v>0</v>
          </cell>
          <cell r="P793">
            <v>0</v>
          </cell>
        </row>
        <row r="794">
          <cell r="C794" t="str">
            <v>153BTO0192</v>
          </cell>
          <cell r="D794" t="str">
            <v>ENTR TO-454</v>
          </cell>
          <cell r="E794" t="str">
            <v>ENTR TO-354 (PUG MIL)</v>
          </cell>
          <cell r="F794">
            <v>499.2</v>
          </cell>
          <cell r="G794">
            <v>523.29999999999995</v>
          </cell>
          <cell r="H794">
            <v>24.1</v>
          </cell>
          <cell r="I794" t="str">
            <v>PAV</v>
          </cell>
          <cell r="J794" t="str">
            <v>*</v>
          </cell>
          <cell r="L794">
            <v>0</v>
          </cell>
          <cell r="M794">
            <v>0</v>
          </cell>
          <cell r="O794">
            <v>0</v>
          </cell>
          <cell r="P794">
            <v>0</v>
          </cell>
        </row>
        <row r="795">
          <cell r="C795" t="str">
            <v>153BTO0210</v>
          </cell>
          <cell r="D795" t="str">
            <v>ENTR TO-354 (PUG MIL)</v>
          </cell>
          <cell r="E795" t="str">
            <v>ENTR TO-255(A) (NOVA ROSALÂNDIA)</v>
          </cell>
          <cell r="F795">
            <v>523.29999999999995</v>
          </cell>
          <cell r="G795">
            <v>539.4</v>
          </cell>
          <cell r="H795">
            <v>16.100000000000001</v>
          </cell>
          <cell r="I795" t="str">
            <v>PAV</v>
          </cell>
          <cell r="J795" t="str">
            <v>*</v>
          </cell>
          <cell r="L795">
            <v>0</v>
          </cell>
          <cell r="M795">
            <v>0</v>
          </cell>
          <cell r="O795">
            <v>0</v>
          </cell>
          <cell r="P795">
            <v>0</v>
          </cell>
        </row>
        <row r="796">
          <cell r="C796" t="str">
            <v>153BTO0212</v>
          </cell>
          <cell r="D796" t="str">
            <v>ENTR TO-255(A) (NOVA ROSALÂNDIA)</v>
          </cell>
          <cell r="E796" t="str">
            <v>ENTR TO-255(B) (P/PORTO NACIONAL)</v>
          </cell>
          <cell r="F796">
            <v>539.4</v>
          </cell>
          <cell r="G796">
            <v>557.4</v>
          </cell>
          <cell r="H796">
            <v>18</v>
          </cell>
          <cell r="I796" t="str">
            <v>PAV</v>
          </cell>
          <cell r="J796" t="str">
            <v>*</v>
          </cell>
          <cell r="L796">
            <v>0</v>
          </cell>
          <cell r="M796">
            <v>0</v>
          </cell>
          <cell r="O796">
            <v>0</v>
          </cell>
          <cell r="P796">
            <v>0</v>
          </cell>
        </row>
        <row r="797">
          <cell r="C797" t="str">
            <v>153BTO0230</v>
          </cell>
          <cell r="D797" t="str">
            <v>ENTR TO-255(B) (P/PORTO NACIONAL)</v>
          </cell>
          <cell r="E797" t="str">
            <v>ENTR TO-070 (ALIANÇA DO TOCANTINS)</v>
          </cell>
          <cell r="F797">
            <v>557.4</v>
          </cell>
          <cell r="G797">
            <v>622.29999999999995</v>
          </cell>
          <cell r="H797">
            <v>64.900000000000006</v>
          </cell>
          <cell r="I797" t="str">
            <v>PAV</v>
          </cell>
          <cell r="J797" t="str">
            <v>*</v>
          </cell>
          <cell r="L797">
            <v>0</v>
          </cell>
          <cell r="M797">
            <v>0</v>
          </cell>
          <cell r="O797">
            <v>0</v>
          </cell>
          <cell r="P797">
            <v>0</v>
          </cell>
        </row>
        <row r="798">
          <cell r="C798" t="str">
            <v>153BTO0250</v>
          </cell>
          <cell r="D798" t="str">
            <v>ENTR TO-070 (ALIANÇA DO TOCANTINS)</v>
          </cell>
          <cell r="E798" t="str">
            <v>ENTR BR-242(A)/TO-365/374 (GURUPÍ)</v>
          </cell>
          <cell r="F798">
            <v>622.29999999999995</v>
          </cell>
          <cell r="G798">
            <v>670.8</v>
          </cell>
          <cell r="H798">
            <v>48.5</v>
          </cell>
          <cell r="I798" t="str">
            <v>PAV</v>
          </cell>
          <cell r="J798" t="str">
            <v>*</v>
          </cell>
          <cell r="L798">
            <v>0</v>
          </cell>
          <cell r="M798">
            <v>0</v>
          </cell>
          <cell r="O798">
            <v>0</v>
          </cell>
          <cell r="P798">
            <v>0</v>
          </cell>
        </row>
        <row r="799">
          <cell r="C799" t="str">
            <v>153BTO0260</v>
          </cell>
          <cell r="D799" t="str">
            <v>ENTR BR-242(A)/TO-365/374 (GURUPÍ)</v>
          </cell>
          <cell r="E799" t="str">
            <v>FIM PISTA DUPLA *TRECHO URBANO*</v>
          </cell>
          <cell r="F799">
            <v>670.8</v>
          </cell>
          <cell r="G799">
            <v>674.3</v>
          </cell>
          <cell r="H799">
            <v>3.5</v>
          </cell>
          <cell r="I799" t="str">
            <v>DUP</v>
          </cell>
          <cell r="J799" t="str">
            <v>*</v>
          </cell>
          <cell r="K799" t="str">
            <v>242BTO0460</v>
          </cell>
          <cell r="L799">
            <v>0</v>
          </cell>
          <cell r="M799">
            <v>0</v>
          </cell>
          <cell r="O799">
            <v>0</v>
          </cell>
          <cell r="P799">
            <v>0</v>
          </cell>
        </row>
        <row r="800">
          <cell r="C800" t="str">
            <v>153BTO0270</v>
          </cell>
          <cell r="D800" t="str">
            <v>FIM PISTA DUPLA</v>
          </cell>
          <cell r="E800" t="str">
            <v>ENTR BR-242(B)/TO-280</v>
          </cell>
          <cell r="F800">
            <v>674.3</v>
          </cell>
          <cell r="G800">
            <v>702</v>
          </cell>
          <cell r="H800">
            <v>27.7</v>
          </cell>
          <cell r="I800" t="str">
            <v>PAV</v>
          </cell>
          <cell r="J800" t="str">
            <v>*</v>
          </cell>
          <cell r="K800" t="str">
            <v>242BTO0470</v>
          </cell>
          <cell r="L800">
            <v>0</v>
          </cell>
          <cell r="M800">
            <v>0</v>
          </cell>
          <cell r="O800">
            <v>0</v>
          </cell>
          <cell r="P800">
            <v>0</v>
          </cell>
        </row>
        <row r="801">
          <cell r="C801" t="str">
            <v>153BTO0290</v>
          </cell>
          <cell r="D801" t="str">
            <v>ENTR BR-242(B)/TO-280</v>
          </cell>
          <cell r="E801" t="str">
            <v>ENTR TO-420 (FIGUEIRÓPOLIS)</v>
          </cell>
          <cell r="F801">
            <v>702</v>
          </cell>
          <cell r="G801">
            <v>722.7</v>
          </cell>
          <cell r="H801">
            <v>20.7</v>
          </cell>
          <cell r="I801" t="str">
            <v>PAV</v>
          </cell>
          <cell r="J801" t="str">
            <v>*</v>
          </cell>
          <cell r="L801">
            <v>0</v>
          </cell>
          <cell r="M801">
            <v>0</v>
          </cell>
          <cell r="O801">
            <v>0</v>
          </cell>
          <cell r="P801">
            <v>0</v>
          </cell>
        </row>
        <row r="802">
          <cell r="C802" t="str">
            <v>153BTO0300</v>
          </cell>
          <cell r="D802" t="str">
            <v>ENTR TO-420 (FIGUEIRÓPOLIS)</v>
          </cell>
          <cell r="E802" t="str">
            <v>ENTR TO-296(A)/373 (ALVORADA)</v>
          </cell>
          <cell r="F802">
            <v>722.7</v>
          </cell>
          <cell r="G802">
            <v>764.2</v>
          </cell>
          <cell r="H802">
            <v>41.5</v>
          </cell>
          <cell r="I802" t="str">
            <v>PAV</v>
          </cell>
          <cell r="J802" t="str">
            <v>*</v>
          </cell>
          <cell r="L802">
            <v>0</v>
          </cell>
          <cell r="M802">
            <v>0</v>
          </cell>
          <cell r="O802">
            <v>0</v>
          </cell>
          <cell r="P802">
            <v>0</v>
          </cell>
        </row>
        <row r="803">
          <cell r="C803" t="str">
            <v>153BTO0305</v>
          </cell>
          <cell r="D803" t="str">
            <v>ENTR TO-296(A)/373 (ALVORADA)</v>
          </cell>
          <cell r="E803" t="str">
            <v>ENTR TO-296(B) (TALISMÃ)</v>
          </cell>
          <cell r="F803">
            <v>764.2</v>
          </cell>
          <cell r="G803">
            <v>800.1</v>
          </cell>
          <cell r="H803">
            <v>35.9</v>
          </cell>
          <cell r="I803" t="str">
            <v>PAV</v>
          </cell>
          <cell r="J803" t="str">
            <v>*</v>
          </cell>
          <cell r="L803">
            <v>0</v>
          </cell>
          <cell r="M803">
            <v>0</v>
          </cell>
          <cell r="O803">
            <v>0</v>
          </cell>
          <cell r="P803">
            <v>0</v>
          </cell>
        </row>
        <row r="804">
          <cell r="C804" t="str">
            <v>153BTO0310</v>
          </cell>
          <cell r="D804" t="str">
            <v>ENTR TO-296(B) (TALISMÃ)</v>
          </cell>
          <cell r="E804" t="str">
            <v>DIV TO/GO</v>
          </cell>
          <cell r="F804">
            <v>800.1</v>
          </cell>
          <cell r="G804">
            <v>804.3</v>
          </cell>
          <cell r="H804">
            <v>4.2</v>
          </cell>
          <cell r="I804" t="str">
            <v>PAV</v>
          </cell>
          <cell r="J804" t="str">
            <v>*</v>
          </cell>
          <cell r="L804">
            <v>0</v>
          </cell>
          <cell r="M804">
            <v>0</v>
          </cell>
          <cell r="O804">
            <v>0</v>
          </cell>
          <cell r="P804">
            <v>0</v>
          </cell>
        </row>
        <row r="805">
          <cell r="J805">
            <v>0</v>
          </cell>
        </row>
        <row r="806">
          <cell r="C806" t="str">
            <v>226BTO0950</v>
          </cell>
          <cell r="D806" t="str">
            <v>DIV MA/TO (ESTREITO)</v>
          </cell>
          <cell r="E806" t="str">
            <v>ENTR BR-230/TO-126</v>
          </cell>
          <cell r="F806">
            <v>0</v>
          </cell>
          <cell r="G806">
            <v>1.2</v>
          </cell>
          <cell r="H806">
            <v>1.2</v>
          </cell>
          <cell r="I806" t="str">
            <v>PAV</v>
          </cell>
          <cell r="J806" t="str">
            <v>*</v>
          </cell>
          <cell r="K806" t="str">
            <v>230BTO1090</v>
          </cell>
          <cell r="L806">
            <v>0</v>
          </cell>
          <cell r="M806">
            <v>0</v>
          </cell>
          <cell r="O806">
            <v>0</v>
          </cell>
          <cell r="P806">
            <v>0</v>
          </cell>
        </row>
        <row r="807">
          <cell r="C807" t="str">
            <v>226BTO0952</v>
          </cell>
          <cell r="D807" t="str">
            <v>ENTR BR-230/TO-126</v>
          </cell>
          <cell r="E807" t="str">
            <v>ENTR TO-415 (PALMEIRAS)</v>
          </cell>
          <cell r="F807">
            <v>1.2</v>
          </cell>
          <cell r="G807">
            <v>11.5</v>
          </cell>
          <cell r="H807">
            <v>10.3</v>
          </cell>
          <cell r="I807" t="str">
            <v>PAV</v>
          </cell>
          <cell r="J807" t="str">
            <v>*</v>
          </cell>
          <cell r="L807">
            <v>0</v>
          </cell>
          <cell r="M807">
            <v>0</v>
          </cell>
          <cell r="O807">
            <v>0</v>
          </cell>
          <cell r="P807">
            <v>0</v>
          </cell>
        </row>
        <row r="808">
          <cell r="C808" t="str">
            <v>226BTO0970</v>
          </cell>
          <cell r="D808" t="str">
            <v>ENTR TO-415 (PALMEIRAS)</v>
          </cell>
          <cell r="E808" t="str">
            <v>ENTR TO-134 (P/DARCINÓPOLIS)</v>
          </cell>
          <cell r="F808">
            <v>11.5</v>
          </cell>
          <cell r="G808">
            <v>38.9</v>
          </cell>
          <cell r="H808">
            <v>27.4</v>
          </cell>
          <cell r="I808" t="str">
            <v>PAV</v>
          </cell>
          <cell r="J808" t="str">
            <v>*</v>
          </cell>
          <cell r="L808">
            <v>0</v>
          </cell>
          <cell r="M808">
            <v>0</v>
          </cell>
          <cell r="O808">
            <v>0</v>
          </cell>
          <cell r="P808">
            <v>0</v>
          </cell>
        </row>
        <row r="809">
          <cell r="C809" t="str">
            <v>226BTO0972</v>
          </cell>
          <cell r="D809" t="str">
            <v>ENTR TO-134 (P/DARCINÓPOLIS)</v>
          </cell>
          <cell r="E809" t="str">
            <v>ENTR BR-153(A)/TO-010 (WANDERLÂNDIA)</v>
          </cell>
          <cell r="F809">
            <v>38.9</v>
          </cell>
          <cell r="G809">
            <v>70.900000000000006</v>
          </cell>
          <cell r="H809">
            <v>32</v>
          </cell>
          <cell r="I809" t="str">
            <v>PAV</v>
          </cell>
          <cell r="J809" t="str">
            <v>*</v>
          </cell>
          <cell r="L809">
            <v>0</v>
          </cell>
          <cell r="M809">
            <v>0</v>
          </cell>
          <cell r="O809">
            <v>0</v>
          </cell>
          <cell r="P809">
            <v>0</v>
          </cell>
        </row>
        <row r="810">
          <cell r="J810">
            <v>0</v>
          </cell>
        </row>
        <row r="811">
          <cell r="C811" t="str">
            <v>230BTO1090</v>
          </cell>
          <cell r="D811" t="str">
            <v>DIV MA/TO (ESTREITO)</v>
          </cell>
          <cell r="E811" t="str">
            <v>ENTR BR-226(B)/TO-126(A)</v>
          </cell>
          <cell r="F811">
            <v>0</v>
          </cell>
          <cell r="G811">
            <v>1.2</v>
          </cell>
          <cell r="H811">
            <v>1.2</v>
          </cell>
          <cell r="I811" t="str">
            <v>PAV</v>
          </cell>
          <cell r="J811">
            <v>0</v>
          </cell>
          <cell r="K811" t="str">
            <v>226BTO0950</v>
          </cell>
          <cell r="L811">
            <v>0</v>
          </cell>
          <cell r="M811">
            <v>0</v>
          </cell>
          <cell r="O811">
            <v>0</v>
          </cell>
          <cell r="P811">
            <v>0</v>
          </cell>
        </row>
        <row r="812">
          <cell r="C812" t="str">
            <v>230BTO1092</v>
          </cell>
          <cell r="D812" t="str">
            <v>ENTR BR-226(B)/TO-126(A)</v>
          </cell>
          <cell r="E812" t="str">
            <v>ENTR TO-126(B)</v>
          </cell>
          <cell r="F812">
            <v>1.2</v>
          </cell>
          <cell r="G812">
            <v>3.7</v>
          </cell>
          <cell r="H812">
            <v>2.5</v>
          </cell>
          <cell r="I812" t="str">
            <v>PAV</v>
          </cell>
          <cell r="J812" t="str">
            <v>*</v>
          </cell>
          <cell r="L812">
            <v>0</v>
          </cell>
          <cell r="M812">
            <v>0</v>
          </cell>
          <cell r="O812">
            <v>0</v>
          </cell>
          <cell r="P812">
            <v>0</v>
          </cell>
        </row>
        <row r="813">
          <cell r="C813" t="str">
            <v>230BTO1095</v>
          </cell>
          <cell r="D813" t="str">
            <v>ENTR TO-126(B)</v>
          </cell>
          <cell r="E813" t="str">
            <v>ACESSO PRATA</v>
          </cell>
          <cell r="F813">
            <v>3.7</v>
          </cell>
          <cell r="G813">
            <v>20.7</v>
          </cell>
          <cell r="H813">
            <v>17</v>
          </cell>
          <cell r="I813" t="str">
            <v>PAV</v>
          </cell>
          <cell r="J813" t="str">
            <v>*</v>
          </cell>
          <cell r="L813">
            <v>0</v>
          </cell>
          <cell r="M813">
            <v>0</v>
          </cell>
          <cell r="O813">
            <v>0</v>
          </cell>
          <cell r="P813">
            <v>0</v>
          </cell>
        </row>
        <row r="814">
          <cell r="C814" t="str">
            <v>230BTO1110</v>
          </cell>
          <cell r="D814" t="str">
            <v>ACESSO PRATA</v>
          </cell>
          <cell r="E814" t="str">
            <v>ENTR TO-415 (NAZARÉ)</v>
          </cell>
          <cell r="F814">
            <v>20.7</v>
          </cell>
          <cell r="G814">
            <v>35</v>
          </cell>
          <cell r="H814">
            <v>14.3</v>
          </cell>
          <cell r="I814" t="str">
            <v>PAV</v>
          </cell>
          <cell r="J814" t="str">
            <v>*</v>
          </cell>
          <cell r="L814">
            <v>0</v>
          </cell>
          <cell r="M814">
            <v>0</v>
          </cell>
          <cell r="O814">
            <v>0</v>
          </cell>
          <cell r="P814">
            <v>0</v>
          </cell>
        </row>
        <row r="815">
          <cell r="C815" t="str">
            <v>230BTO1115</v>
          </cell>
          <cell r="D815" t="str">
            <v>ENTR TO-415 (NAZARÉ)</v>
          </cell>
          <cell r="E815" t="str">
            <v>ENTR TO-134(A) (LUZINÓPOLIS)</v>
          </cell>
          <cell r="F815">
            <v>35</v>
          </cell>
          <cell r="G815">
            <v>69.2</v>
          </cell>
          <cell r="H815">
            <v>34.200000000000003</v>
          </cell>
          <cell r="I815" t="str">
            <v>PAV</v>
          </cell>
          <cell r="J815" t="str">
            <v>*</v>
          </cell>
          <cell r="L815">
            <v>0</v>
          </cell>
          <cell r="M815">
            <v>0</v>
          </cell>
          <cell r="O815">
            <v>0</v>
          </cell>
          <cell r="P815">
            <v>0</v>
          </cell>
        </row>
        <row r="816">
          <cell r="C816" t="str">
            <v>230BTO1120</v>
          </cell>
          <cell r="D816" t="str">
            <v>ENTR TO-134(A) (LUZINÓPOLIS)</v>
          </cell>
          <cell r="E816" t="str">
            <v>ENTR TO-414 (CACHOEIRINHA)</v>
          </cell>
          <cell r="F816">
            <v>69.2</v>
          </cell>
          <cell r="G816">
            <v>82.6</v>
          </cell>
          <cell r="H816">
            <v>13.4</v>
          </cell>
          <cell r="I816" t="str">
            <v>PAV</v>
          </cell>
          <cell r="J816" t="str">
            <v>*</v>
          </cell>
          <cell r="L816">
            <v>0</v>
          </cell>
          <cell r="M816">
            <v>0</v>
          </cell>
          <cell r="O816">
            <v>0</v>
          </cell>
          <cell r="P816">
            <v>0</v>
          </cell>
        </row>
        <row r="817">
          <cell r="C817" t="str">
            <v>230BTO1122</v>
          </cell>
          <cell r="D817" t="str">
            <v>ENTR TO-414 (CACHOEIRINHA)</v>
          </cell>
          <cell r="E817" t="str">
            <v>SÃO BENTO DO TOCANTINS</v>
          </cell>
          <cell r="F817">
            <v>82.6</v>
          </cell>
          <cell r="G817">
            <v>92.1</v>
          </cell>
          <cell r="H817">
            <v>9.5</v>
          </cell>
          <cell r="I817" t="str">
            <v>PAV</v>
          </cell>
          <cell r="J817" t="str">
            <v>*</v>
          </cell>
          <cell r="L817">
            <v>0</v>
          </cell>
          <cell r="M817">
            <v>0</v>
          </cell>
          <cell r="O817">
            <v>0</v>
          </cell>
          <cell r="P817">
            <v>0</v>
          </cell>
        </row>
        <row r="818">
          <cell r="C818" t="str">
            <v>230BTO1125</v>
          </cell>
          <cell r="D818" t="str">
            <v>SÃO BENTO DO TOCANTINS</v>
          </cell>
          <cell r="E818" t="str">
            <v>VEREDÃO</v>
          </cell>
          <cell r="F818">
            <v>92.1</v>
          </cell>
          <cell r="G818">
            <v>99.8</v>
          </cell>
          <cell r="H818">
            <v>7.7</v>
          </cell>
          <cell r="I818" t="str">
            <v>PAV</v>
          </cell>
          <cell r="J818" t="str">
            <v>*</v>
          </cell>
          <cell r="L818">
            <v>0</v>
          </cell>
          <cell r="M818">
            <v>0</v>
          </cell>
          <cell r="O818">
            <v>0</v>
          </cell>
          <cell r="P818">
            <v>0</v>
          </cell>
        </row>
        <row r="819">
          <cell r="C819" t="str">
            <v>230BTO1127</v>
          </cell>
          <cell r="D819" t="str">
            <v>VEREDÃO</v>
          </cell>
          <cell r="E819" t="str">
            <v>ENTR TO-134(B)</v>
          </cell>
          <cell r="F819">
            <v>99.8</v>
          </cell>
          <cell r="G819">
            <v>101.1</v>
          </cell>
          <cell r="H819">
            <v>1.3</v>
          </cell>
          <cell r="I819" t="str">
            <v>PAV</v>
          </cell>
          <cell r="J819" t="str">
            <v>*</v>
          </cell>
          <cell r="L819">
            <v>0</v>
          </cell>
          <cell r="M819">
            <v>0</v>
          </cell>
          <cell r="O819">
            <v>0</v>
          </cell>
          <cell r="P819">
            <v>0</v>
          </cell>
        </row>
        <row r="820">
          <cell r="C820" t="str">
            <v>230BTO1130</v>
          </cell>
          <cell r="D820" t="str">
            <v>ENTR TO-134(B)</v>
          </cell>
          <cell r="E820" t="str">
            <v>ENTR TO-010 (P/ARAGUATINS)</v>
          </cell>
          <cell r="F820">
            <v>101.1</v>
          </cell>
          <cell r="G820">
            <v>143.6</v>
          </cell>
          <cell r="H820">
            <v>42.5</v>
          </cell>
          <cell r="I820" t="str">
            <v>PAV</v>
          </cell>
          <cell r="J820" t="str">
            <v>*</v>
          </cell>
          <cell r="L820">
            <v>0</v>
          </cell>
          <cell r="M820">
            <v>0</v>
          </cell>
          <cell r="O820">
            <v>0</v>
          </cell>
          <cell r="P820">
            <v>0</v>
          </cell>
        </row>
        <row r="821">
          <cell r="C821" t="str">
            <v>230BTO1132</v>
          </cell>
          <cell r="D821" t="str">
            <v>ENTR TO-010 (P/ARAGUATINS)</v>
          </cell>
          <cell r="E821" t="str">
            <v>DIV TO/PA (INÍCIO TRAVESSIA RIO ARAGUAIA)</v>
          </cell>
          <cell r="F821">
            <v>143.6</v>
          </cell>
          <cell r="G821">
            <v>146.19999999999999</v>
          </cell>
          <cell r="H821">
            <v>2.6</v>
          </cell>
          <cell r="I821" t="str">
            <v>PAV</v>
          </cell>
          <cell r="J821" t="str">
            <v>*</v>
          </cell>
          <cell r="L821">
            <v>0</v>
          </cell>
          <cell r="M821">
            <v>0</v>
          </cell>
          <cell r="O821">
            <v>0</v>
          </cell>
          <cell r="P821">
            <v>0</v>
          </cell>
        </row>
        <row r="822">
          <cell r="J822">
            <v>0</v>
          </cell>
        </row>
        <row r="823">
          <cell r="C823" t="str">
            <v>235BTO0470</v>
          </cell>
          <cell r="D823" t="str">
            <v>DIV TO/MA</v>
          </cell>
          <cell r="E823" t="str">
            <v>ENTR TO-020</v>
          </cell>
          <cell r="F823">
            <v>0</v>
          </cell>
          <cell r="G823">
            <v>44</v>
          </cell>
          <cell r="H823">
            <v>44</v>
          </cell>
          <cell r="I823" t="str">
            <v>LEN</v>
          </cell>
          <cell r="J823">
            <v>0</v>
          </cell>
          <cell r="L823">
            <v>0</v>
          </cell>
          <cell r="M823">
            <v>0</v>
          </cell>
          <cell r="O823">
            <v>0</v>
          </cell>
          <cell r="P823">
            <v>0</v>
          </cell>
        </row>
        <row r="824">
          <cell r="C824" t="str">
            <v>235BTO0480</v>
          </cell>
          <cell r="D824" t="str">
            <v>ENTR TO-020</v>
          </cell>
          <cell r="E824" t="str">
            <v>ENTR BR-010</v>
          </cell>
          <cell r="F824">
            <v>44</v>
          </cell>
          <cell r="G824">
            <v>100.6</v>
          </cell>
          <cell r="H824">
            <v>56.6</v>
          </cell>
          <cell r="I824" t="str">
            <v>EOI</v>
          </cell>
          <cell r="J824">
            <v>0</v>
          </cell>
          <cell r="L824">
            <v>0</v>
          </cell>
          <cell r="M824">
            <v>0</v>
          </cell>
          <cell r="O824">
            <v>0</v>
          </cell>
          <cell r="P824">
            <v>0</v>
          </cell>
        </row>
        <row r="825">
          <cell r="C825" t="str">
            <v>235BTO0485</v>
          </cell>
          <cell r="D825" t="str">
            <v>ENTR BR-010</v>
          </cell>
          <cell r="E825" t="str">
            <v>ENTR TO-010 (PEDRO AFONSO)</v>
          </cell>
          <cell r="F825">
            <v>100.6</v>
          </cell>
          <cell r="G825">
            <v>162.6</v>
          </cell>
          <cell r="H825">
            <v>62</v>
          </cell>
          <cell r="I825" t="str">
            <v>IMP</v>
          </cell>
          <cell r="J825">
            <v>0</v>
          </cell>
          <cell r="L825">
            <v>0</v>
          </cell>
          <cell r="M825">
            <v>0</v>
          </cell>
          <cell r="O825">
            <v>0</v>
          </cell>
          <cell r="P825">
            <v>0</v>
          </cell>
        </row>
        <row r="826">
          <cell r="C826" t="str">
            <v>235BTO0490</v>
          </cell>
          <cell r="D826" t="str">
            <v>ENTR TO-010 (PEDRO AFONSO)</v>
          </cell>
          <cell r="E826" t="str">
            <v>ENTR TO-336(A) (TUPIRAMA)</v>
          </cell>
          <cell r="F826">
            <v>162.6</v>
          </cell>
          <cell r="G826">
            <v>166.2</v>
          </cell>
          <cell r="H826">
            <v>3.6</v>
          </cell>
          <cell r="I826" t="str">
            <v>PAV</v>
          </cell>
          <cell r="J826" t="str">
            <v>*</v>
          </cell>
          <cell r="L826">
            <v>0</v>
          </cell>
          <cell r="M826">
            <v>0</v>
          </cell>
          <cell r="O826">
            <v>0</v>
          </cell>
          <cell r="P826">
            <v>0</v>
          </cell>
        </row>
        <row r="827">
          <cell r="C827" t="str">
            <v>235BTO0510</v>
          </cell>
          <cell r="D827" t="str">
            <v>ENTR TO-336(A) (TUPIRAMA)</v>
          </cell>
          <cell r="E827" t="str">
            <v>ENTR BR-153/TO-336(B)</v>
          </cell>
          <cell r="F827">
            <v>166.2</v>
          </cell>
          <cell r="G827">
            <v>205.2</v>
          </cell>
          <cell r="H827">
            <v>39</v>
          </cell>
          <cell r="I827" t="str">
            <v>PLA</v>
          </cell>
          <cell r="J827">
            <v>0</v>
          </cell>
          <cell r="L827">
            <v>0</v>
          </cell>
          <cell r="M827">
            <v>0</v>
          </cell>
          <cell r="N827" t="str">
            <v xml:space="preserve">TO-336 </v>
          </cell>
          <cell r="O827" t="str">
            <v>PAV</v>
          </cell>
          <cell r="P827">
            <v>0</v>
          </cell>
        </row>
        <row r="828">
          <cell r="C828" t="str">
            <v>235BTO0512</v>
          </cell>
          <cell r="D828" t="str">
            <v>ENTR BR-153/TO-336(B)</v>
          </cell>
          <cell r="E828" t="str">
            <v>ENTR TO-164</v>
          </cell>
          <cell r="F828">
            <v>205.2</v>
          </cell>
          <cell r="G828">
            <v>257.2</v>
          </cell>
          <cell r="H828">
            <v>52</v>
          </cell>
          <cell r="I828" t="str">
            <v>PLA</v>
          </cell>
          <cell r="J828">
            <v>0</v>
          </cell>
          <cell r="L828">
            <v>0</v>
          </cell>
          <cell r="M828">
            <v>0</v>
          </cell>
          <cell r="O828">
            <v>0</v>
          </cell>
          <cell r="P828">
            <v>0</v>
          </cell>
        </row>
        <row r="829">
          <cell r="C829" t="str">
            <v>235BTO0520</v>
          </cell>
          <cell r="D829" t="str">
            <v>ENTR TO-164</v>
          </cell>
          <cell r="E829" t="str">
            <v>ENTR TO-435/437</v>
          </cell>
          <cell r="F829">
            <v>257.2</v>
          </cell>
          <cell r="G829">
            <v>270.2</v>
          </cell>
          <cell r="H829">
            <v>13</v>
          </cell>
          <cell r="I829" t="str">
            <v>LEN</v>
          </cell>
          <cell r="J829">
            <v>0</v>
          </cell>
          <cell r="L829">
            <v>0</v>
          </cell>
          <cell r="M829">
            <v>0</v>
          </cell>
          <cell r="O829">
            <v>0</v>
          </cell>
          <cell r="P829" t="str">
            <v>2006</v>
          </cell>
        </row>
        <row r="830">
          <cell r="C830" t="str">
            <v>235BTO0530</v>
          </cell>
          <cell r="D830" t="str">
            <v>ENTR TO-435/437</v>
          </cell>
          <cell r="E830" t="str">
            <v>ENTR TO-348 (DIV TO/PA) (ARAGUACEMA)</v>
          </cell>
          <cell r="F830">
            <v>270.2</v>
          </cell>
          <cell r="G830">
            <v>323.8</v>
          </cell>
          <cell r="H830">
            <v>53.6</v>
          </cell>
          <cell r="I830" t="str">
            <v>LEN</v>
          </cell>
          <cell r="J830">
            <v>0</v>
          </cell>
          <cell r="L830">
            <v>0</v>
          </cell>
          <cell r="M830">
            <v>0</v>
          </cell>
          <cell r="O830">
            <v>0</v>
          </cell>
          <cell r="P830" t="str">
            <v>2006</v>
          </cell>
        </row>
        <row r="831">
          <cell r="J831">
            <v>0</v>
          </cell>
        </row>
        <row r="832">
          <cell r="C832" t="str">
            <v>242BTO0370</v>
          </cell>
          <cell r="D832" t="str">
            <v>DIV BA/TO</v>
          </cell>
          <cell r="E832" t="str">
            <v>ENTR TO-110(A)</v>
          </cell>
          <cell r="F832">
            <v>0</v>
          </cell>
          <cell r="G832">
            <v>15.2</v>
          </cell>
          <cell r="H832">
            <v>15.2</v>
          </cell>
          <cell r="I832" t="str">
            <v>PAV</v>
          </cell>
          <cell r="J832" t="str">
            <v>*</v>
          </cell>
          <cell r="L832">
            <v>0</v>
          </cell>
          <cell r="M832">
            <v>0</v>
          </cell>
          <cell r="O832">
            <v>0</v>
          </cell>
          <cell r="P832">
            <v>0</v>
          </cell>
        </row>
        <row r="833">
          <cell r="C833" t="str">
            <v>242BTO0375</v>
          </cell>
          <cell r="D833" t="str">
            <v>ENTR TO-110(A)</v>
          </cell>
          <cell r="E833" t="str">
            <v>ENTR TO-110(B) (TAGUATINGA)</v>
          </cell>
          <cell r="F833">
            <v>15.2</v>
          </cell>
          <cell r="G833">
            <v>18.399999999999999</v>
          </cell>
          <cell r="H833">
            <v>3.2</v>
          </cell>
          <cell r="I833" t="str">
            <v>PAV</v>
          </cell>
          <cell r="J833" t="str">
            <v>*</v>
          </cell>
          <cell r="L833">
            <v>0</v>
          </cell>
          <cell r="M833">
            <v>0</v>
          </cell>
          <cell r="O833">
            <v>0</v>
          </cell>
          <cell r="P833">
            <v>0</v>
          </cell>
        </row>
        <row r="834">
          <cell r="C834" t="str">
            <v>242BTO0390</v>
          </cell>
          <cell r="D834" t="str">
            <v>ENTR TO-110(B) (TAGUATINGA)</v>
          </cell>
          <cell r="E834" t="str">
            <v>ENTR TO-050 (P/CONCEIÇÃO DO TOCANTINS)</v>
          </cell>
          <cell r="F834">
            <v>18.399999999999999</v>
          </cell>
          <cell r="G834">
            <v>104.4</v>
          </cell>
          <cell r="H834">
            <v>86</v>
          </cell>
          <cell r="I834" t="str">
            <v>EOP</v>
          </cell>
          <cell r="J834">
            <v>0</v>
          </cell>
          <cell r="L834">
            <v>0</v>
          </cell>
          <cell r="M834">
            <v>0</v>
          </cell>
          <cell r="O834">
            <v>0</v>
          </cell>
          <cell r="P834">
            <v>0</v>
          </cell>
        </row>
        <row r="835">
          <cell r="C835" t="str">
            <v>242BTO0395</v>
          </cell>
          <cell r="D835" t="str">
            <v>ENTR TO-050 (P/CONCEIÇÃO DO TOCANTINS)</v>
          </cell>
          <cell r="E835" t="str">
            <v>ENTR TO-296(A)</v>
          </cell>
          <cell r="F835">
            <v>104.4</v>
          </cell>
          <cell r="G835">
            <v>141.4</v>
          </cell>
          <cell r="H835">
            <v>37</v>
          </cell>
          <cell r="I835" t="str">
            <v>EOP</v>
          </cell>
          <cell r="J835">
            <v>0</v>
          </cell>
          <cell r="L835">
            <v>0</v>
          </cell>
          <cell r="M835">
            <v>0</v>
          </cell>
          <cell r="O835">
            <v>0</v>
          </cell>
          <cell r="P835">
            <v>0</v>
          </cell>
        </row>
        <row r="836">
          <cell r="C836" t="str">
            <v>242BTO0400</v>
          </cell>
          <cell r="D836" t="str">
            <v>ENTR TO-296(A)</v>
          </cell>
          <cell r="E836" t="str">
            <v>ENTR BR-010(A)/296(B)/387(A) (PARANÃ)</v>
          </cell>
          <cell r="F836">
            <v>141.4</v>
          </cell>
          <cell r="G836">
            <v>187.3</v>
          </cell>
          <cell r="H836">
            <v>45.9</v>
          </cell>
          <cell r="I836" t="str">
            <v>EOP</v>
          </cell>
          <cell r="J836">
            <v>0</v>
          </cell>
          <cell r="L836">
            <v>0</v>
          </cell>
          <cell r="M836">
            <v>0</v>
          </cell>
          <cell r="O836">
            <v>0</v>
          </cell>
          <cell r="P836">
            <v>0</v>
          </cell>
        </row>
        <row r="837">
          <cell r="C837" t="str">
            <v>242BTO0410</v>
          </cell>
          <cell r="D837" t="str">
            <v>ENTR BR-010(A)/296(B)/387(A) (PARANÃ)</v>
          </cell>
          <cell r="E837" t="str">
            <v>ENTR BR-010(B)/TO-387(B)</v>
          </cell>
          <cell r="F837">
            <v>187.3</v>
          </cell>
          <cell r="G837">
            <v>191.1</v>
          </cell>
          <cell r="H837">
            <v>3.8</v>
          </cell>
          <cell r="I837" t="str">
            <v>PLA</v>
          </cell>
          <cell r="J837">
            <v>0</v>
          </cell>
          <cell r="K837" t="str">
            <v>010BTO0210</v>
          </cell>
          <cell r="L837">
            <v>0</v>
          </cell>
          <cell r="M837">
            <v>0</v>
          </cell>
          <cell r="N837" t="str">
            <v xml:space="preserve">TO-387 </v>
          </cell>
          <cell r="O837" t="str">
            <v>EOP</v>
          </cell>
          <cell r="P837">
            <v>0</v>
          </cell>
        </row>
        <row r="838">
          <cell r="C838" t="str">
            <v>242BTO0420</v>
          </cell>
          <cell r="D838" t="str">
            <v>ENTR BR-010(B)/TO-387(B)</v>
          </cell>
          <cell r="E838" t="str">
            <v>CURRALINHO</v>
          </cell>
          <cell r="F838">
            <v>191.1</v>
          </cell>
          <cell r="G838">
            <v>235.4</v>
          </cell>
          <cell r="H838">
            <v>44.3</v>
          </cell>
          <cell r="I838" t="str">
            <v>IMP</v>
          </cell>
          <cell r="J838">
            <v>0</v>
          </cell>
          <cell r="L838">
            <v>0</v>
          </cell>
          <cell r="M838">
            <v>0</v>
          </cell>
          <cell r="O838">
            <v>0</v>
          </cell>
          <cell r="P838">
            <v>0</v>
          </cell>
        </row>
        <row r="839">
          <cell r="C839" t="str">
            <v>242BTO0425</v>
          </cell>
          <cell r="D839" t="str">
            <v>CURRALINHO</v>
          </cell>
          <cell r="E839" t="str">
            <v>ENTR TO-280(A)</v>
          </cell>
          <cell r="F839">
            <v>235.4</v>
          </cell>
          <cell r="G839">
            <v>305</v>
          </cell>
          <cell r="H839">
            <v>69.599999999999994</v>
          </cell>
          <cell r="I839" t="str">
            <v>IMP</v>
          </cell>
          <cell r="J839">
            <v>0</v>
          </cell>
          <cell r="L839">
            <v>0</v>
          </cell>
          <cell r="M839">
            <v>0</v>
          </cell>
          <cell r="O839">
            <v>0</v>
          </cell>
          <cell r="P839">
            <v>0</v>
          </cell>
        </row>
        <row r="840">
          <cell r="C840" t="str">
            <v>242BTO0430</v>
          </cell>
          <cell r="D840" t="str">
            <v>ENTR TO-280(A)</v>
          </cell>
          <cell r="E840" t="str">
            <v>ENTR TO-373(A)</v>
          </cell>
          <cell r="F840">
            <v>305</v>
          </cell>
          <cell r="G840">
            <v>323.39999999999998</v>
          </cell>
          <cell r="H840">
            <v>18.399999999999999</v>
          </cell>
          <cell r="I840" t="str">
            <v>PAV</v>
          </cell>
          <cell r="J840" t="str">
            <v>*</v>
          </cell>
          <cell r="L840">
            <v>0</v>
          </cell>
          <cell r="M840">
            <v>0</v>
          </cell>
          <cell r="O840">
            <v>0</v>
          </cell>
          <cell r="P840">
            <v>0</v>
          </cell>
        </row>
        <row r="841">
          <cell r="C841" t="str">
            <v>242BTO0435</v>
          </cell>
          <cell r="D841" t="str">
            <v>ENTR TO-373(A)</v>
          </cell>
          <cell r="E841" t="str">
            <v>ENTR TO-373(B) (PEIXE)</v>
          </cell>
          <cell r="F841">
            <v>323.39999999999998</v>
          </cell>
          <cell r="G841">
            <v>338.1</v>
          </cell>
          <cell r="H841">
            <v>14.7</v>
          </cell>
          <cell r="I841" t="str">
            <v>PAV</v>
          </cell>
          <cell r="J841" t="str">
            <v>*</v>
          </cell>
          <cell r="L841">
            <v>0</v>
          </cell>
          <cell r="M841">
            <v>0</v>
          </cell>
          <cell r="O841">
            <v>0</v>
          </cell>
          <cell r="P841">
            <v>0</v>
          </cell>
        </row>
        <row r="842">
          <cell r="C842" t="str">
            <v>242BTO0440</v>
          </cell>
          <cell r="D842" t="str">
            <v>ENTR TO-373(B) (PEIXE)</v>
          </cell>
          <cell r="E842" t="str">
            <v>ENTR TO-483</v>
          </cell>
          <cell r="F842">
            <v>338.1</v>
          </cell>
          <cell r="G842">
            <v>354.2</v>
          </cell>
          <cell r="H842">
            <v>16.100000000000001</v>
          </cell>
          <cell r="I842" t="str">
            <v>PAV</v>
          </cell>
          <cell r="J842" t="str">
            <v>*</v>
          </cell>
          <cell r="L842">
            <v>0</v>
          </cell>
          <cell r="M842">
            <v>0</v>
          </cell>
          <cell r="O842">
            <v>0</v>
          </cell>
          <cell r="P842">
            <v>0</v>
          </cell>
        </row>
        <row r="843">
          <cell r="C843" t="str">
            <v>242BTO0450</v>
          </cell>
          <cell r="D843" t="str">
            <v>ENTR TO-483</v>
          </cell>
          <cell r="E843" t="str">
            <v>ENTR BR-153(A)/TO-365/374/280(B) (GURUPI)</v>
          </cell>
          <cell r="F843">
            <v>354.2</v>
          </cell>
          <cell r="G843">
            <v>410.7</v>
          </cell>
          <cell r="H843">
            <v>56.5</v>
          </cell>
          <cell r="I843" t="str">
            <v>PAV</v>
          </cell>
          <cell r="J843" t="str">
            <v>*</v>
          </cell>
          <cell r="L843">
            <v>0</v>
          </cell>
          <cell r="M843">
            <v>0</v>
          </cell>
          <cell r="O843">
            <v>0</v>
          </cell>
          <cell r="P843">
            <v>0</v>
          </cell>
        </row>
        <row r="844">
          <cell r="C844" t="str">
            <v>242BTO0460</v>
          </cell>
          <cell r="D844" t="str">
            <v>ENTR BR-153(A)/TO-365/374/280(B) (GURUPI)</v>
          </cell>
          <cell r="E844" t="str">
            <v>FIM PISTA DUPLA *TRECHO URBANO*</v>
          </cell>
          <cell r="F844">
            <v>410.7</v>
          </cell>
          <cell r="G844">
            <v>414.2</v>
          </cell>
          <cell r="H844">
            <v>3.5</v>
          </cell>
          <cell r="I844" t="str">
            <v>DUP</v>
          </cell>
          <cell r="J844">
            <v>0</v>
          </cell>
          <cell r="K844" t="str">
            <v>153BTO0260</v>
          </cell>
          <cell r="L844">
            <v>0</v>
          </cell>
          <cell r="M844">
            <v>0</v>
          </cell>
          <cell r="O844">
            <v>0</v>
          </cell>
          <cell r="P844">
            <v>0</v>
          </cell>
        </row>
        <row r="845">
          <cell r="C845" t="str">
            <v>242BTO0470</v>
          </cell>
          <cell r="D845" t="str">
            <v>FIM PISTA DUPLA</v>
          </cell>
          <cell r="E845" t="str">
            <v>ENTR BR-153(B)</v>
          </cell>
          <cell r="F845">
            <v>414.2</v>
          </cell>
          <cell r="G845">
            <v>441.9</v>
          </cell>
          <cell r="H845">
            <v>27.7</v>
          </cell>
          <cell r="I845" t="str">
            <v>PAV</v>
          </cell>
          <cell r="J845">
            <v>0</v>
          </cell>
          <cell r="K845" t="str">
            <v>153BTO0270</v>
          </cell>
          <cell r="L845">
            <v>0</v>
          </cell>
          <cell r="M845">
            <v>0</v>
          </cell>
          <cell r="O845">
            <v>0</v>
          </cell>
          <cell r="P845">
            <v>0</v>
          </cell>
        </row>
        <row r="846">
          <cell r="C846" t="str">
            <v>242BTO0490</v>
          </cell>
          <cell r="D846" t="str">
            <v>ENTR BR-153(B)</v>
          </cell>
          <cell r="E846" t="str">
            <v>ENTR TO-070 (FORMOSO DO ARAGUAIA)</v>
          </cell>
          <cell r="F846">
            <v>441.9</v>
          </cell>
          <cell r="G846">
            <v>485.1</v>
          </cell>
          <cell r="H846">
            <v>43.2</v>
          </cell>
          <cell r="I846" t="str">
            <v>PAV</v>
          </cell>
          <cell r="J846" t="str">
            <v>*</v>
          </cell>
          <cell r="L846">
            <v>0</v>
          </cell>
          <cell r="M846">
            <v>0</v>
          </cell>
          <cell r="O846">
            <v>0</v>
          </cell>
          <cell r="P846">
            <v>0</v>
          </cell>
        </row>
        <row r="847">
          <cell r="C847" t="str">
            <v>242BTO0510</v>
          </cell>
          <cell r="D847" t="str">
            <v>ENTR TO-070 (FORMOSO DO ARAGUAIA)</v>
          </cell>
          <cell r="E847" t="str">
            <v>ENTR TO-181(A)</v>
          </cell>
          <cell r="F847">
            <v>485.1</v>
          </cell>
          <cell r="G847">
            <v>511.3</v>
          </cell>
          <cell r="H847">
            <v>26.2</v>
          </cell>
          <cell r="I847" t="str">
            <v>PAV</v>
          </cell>
          <cell r="J847" t="str">
            <v>*</v>
          </cell>
          <cell r="L847">
            <v>0</v>
          </cell>
          <cell r="M847">
            <v>0</v>
          </cell>
          <cell r="O847">
            <v>0</v>
          </cell>
          <cell r="P847">
            <v>0</v>
          </cell>
        </row>
        <row r="848">
          <cell r="C848" t="str">
            <v>242BTO0512</v>
          </cell>
          <cell r="D848" t="str">
            <v>ENTR TO-181(A)</v>
          </cell>
          <cell r="E848" t="str">
            <v>ENTR TO-181(B)</v>
          </cell>
          <cell r="F848">
            <v>511.3</v>
          </cell>
          <cell r="G848">
            <v>524.29999999999995</v>
          </cell>
          <cell r="H848">
            <v>13</v>
          </cell>
          <cell r="I848" t="str">
            <v>IMP</v>
          </cell>
          <cell r="J848">
            <v>0</v>
          </cell>
          <cell r="L848">
            <v>0</v>
          </cell>
          <cell r="M848">
            <v>0</v>
          </cell>
          <cell r="O848">
            <v>0</v>
          </cell>
          <cell r="P848">
            <v>0</v>
          </cell>
        </row>
        <row r="849">
          <cell r="C849" t="str">
            <v>242BTO0520</v>
          </cell>
          <cell r="D849" t="str">
            <v>ENTR TO-181(B)</v>
          </cell>
          <cell r="E849" t="str">
            <v>PORTO PIAUÍ (RIO JAVAÉS)</v>
          </cell>
          <cell r="F849">
            <v>524.29999999999995</v>
          </cell>
          <cell r="G849">
            <v>530.1</v>
          </cell>
          <cell r="H849">
            <v>5.8</v>
          </cell>
          <cell r="I849" t="str">
            <v>IMP</v>
          </cell>
          <cell r="J849">
            <v>0</v>
          </cell>
          <cell r="L849">
            <v>0</v>
          </cell>
          <cell r="M849">
            <v>0</v>
          </cell>
          <cell r="O849">
            <v>0</v>
          </cell>
          <cell r="P849">
            <v>0</v>
          </cell>
        </row>
        <row r="850">
          <cell r="C850" t="str">
            <v>242BTO0530</v>
          </cell>
          <cell r="D850" t="str">
            <v>PORTO PIAUÍ (RIO JAVAÉS)</v>
          </cell>
          <cell r="E850" t="str">
            <v>DIV TO/MT (SÃO FÉLIX DO ARAGUAIA)</v>
          </cell>
          <cell r="F850">
            <v>530.1</v>
          </cell>
          <cell r="G850">
            <v>614.20000000000005</v>
          </cell>
          <cell r="H850">
            <v>84.1</v>
          </cell>
          <cell r="I850" t="str">
            <v>PLA</v>
          </cell>
          <cell r="J850">
            <v>0</v>
          </cell>
          <cell r="L850">
            <v>0</v>
          </cell>
          <cell r="M850">
            <v>0</v>
          </cell>
          <cell r="O850">
            <v>0</v>
          </cell>
          <cell r="P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C853" t="str">
            <v>010BMA0350</v>
          </cell>
          <cell r="D853" t="str">
            <v>DIV TO/MA</v>
          </cell>
          <cell r="E853" t="str">
            <v>ENTR BR-230(A) (CAROLINA)</v>
          </cell>
          <cell r="F853">
            <v>0</v>
          </cell>
          <cell r="G853">
            <v>34</v>
          </cell>
          <cell r="H853">
            <v>34</v>
          </cell>
          <cell r="I853" t="str">
            <v>PLA</v>
          </cell>
          <cell r="J853">
            <v>0</v>
          </cell>
          <cell r="L853">
            <v>0</v>
          </cell>
          <cell r="M853">
            <v>0</v>
          </cell>
          <cell r="O853">
            <v>0</v>
          </cell>
          <cell r="P853">
            <v>0</v>
          </cell>
        </row>
        <row r="854">
          <cell r="C854" t="str">
            <v>010BMA0370</v>
          </cell>
          <cell r="D854" t="str">
            <v>ENTR BR-230(A) (CAROLINA)</v>
          </cell>
          <cell r="E854" t="str">
            <v>ENTR BR-226(A)/230(B)/MA-138 (ESTREITO)</v>
          </cell>
          <cell r="F854">
            <v>34</v>
          </cell>
          <cell r="G854">
            <v>128.80000000000001</v>
          </cell>
          <cell r="H854">
            <v>94.8</v>
          </cell>
          <cell r="I854" t="str">
            <v>PAV</v>
          </cell>
          <cell r="J854" t="str">
            <v>*</v>
          </cell>
          <cell r="K854" t="str">
            <v>230BMA1070</v>
          </cell>
          <cell r="L854">
            <v>0</v>
          </cell>
          <cell r="M854">
            <v>0</v>
          </cell>
          <cell r="O854">
            <v>0</v>
          </cell>
          <cell r="P854">
            <v>0</v>
          </cell>
        </row>
        <row r="855">
          <cell r="C855" t="str">
            <v>010BMA0390</v>
          </cell>
          <cell r="D855" t="str">
            <v>ENTR BR-226(A)/230(B)/MA-138 (ESTREITO)</v>
          </cell>
          <cell r="E855" t="str">
            <v>ENTR BR-226(B) (PORTO FRANCO)</v>
          </cell>
          <cell r="F855">
            <v>128.80000000000001</v>
          </cell>
          <cell r="G855">
            <v>156.1</v>
          </cell>
          <cell r="H855">
            <v>27.3</v>
          </cell>
          <cell r="I855" t="str">
            <v>PAV</v>
          </cell>
          <cell r="J855" t="str">
            <v>*</v>
          </cell>
          <cell r="K855" t="str">
            <v>226BMA0930</v>
          </cell>
          <cell r="L855">
            <v>0</v>
          </cell>
          <cell r="M855">
            <v>0</v>
          </cell>
          <cell r="O855">
            <v>0</v>
          </cell>
          <cell r="P855">
            <v>0</v>
          </cell>
        </row>
        <row r="856">
          <cell r="C856" t="str">
            <v>010BMA0410</v>
          </cell>
          <cell r="D856" t="str">
            <v>ENTR BR-226(B) (PORTO FRANCO)</v>
          </cell>
          <cell r="E856" t="str">
            <v>ENTR MA-280 (GOVERNADOR ÉDSON LOBÃO)</v>
          </cell>
          <cell r="F856">
            <v>156.1</v>
          </cell>
          <cell r="G856">
            <v>222.5</v>
          </cell>
          <cell r="H856">
            <v>66.400000000000006</v>
          </cell>
          <cell r="I856" t="str">
            <v>PAV</v>
          </cell>
          <cell r="J856" t="str">
            <v>*</v>
          </cell>
          <cell r="L856">
            <v>0</v>
          </cell>
          <cell r="M856">
            <v>0</v>
          </cell>
          <cell r="O856">
            <v>0</v>
          </cell>
          <cell r="P856">
            <v>0</v>
          </cell>
        </row>
        <row r="857">
          <cell r="C857" t="str">
            <v>010BMA0430</v>
          </cell>
          <cell r="D857" t="str">
            <v>ENTR MA-280 (GOVERNADOR ÉDSON LOBÃO)</v>
          </cell>
          <cell r="E857" t="str">
            <v>ENTR MA-122 (IMPERATRIZ)</v>
          </cell>
          <cell r="F857">
            <v>222.5</v>
          </cell>
          <cell r="G857">
            <v>253</v>
          </cell>
          <cell r="H857">
            <v>30.5</v>
          </cell>
          <cell r="I857" t="str">
            <v>PAV</v>
          </cell>
          <cell r="J857" t="str">
            <v>*</v>
          </cell>
          <cell r="L857">
            <v>0</v>
          </cell>
          <cell r="M857">
            <v>0</v>
          </cell>
          <cell r="O857">
            <v>0</v>
          </cell>
          <cell r="P857">
            <v>0</v>
          </cell>
        </row>
        <row r="858">
          <cell r="C858" t="str">
            <v>010BMA0450</v>
          </cell>
          <cell r="D858" t="str">
            <v>ENTR MA-122 (IMPERATRIZ)</v>
          </cell>
          <cell r="E858" t="str">
            <v>ENTR MA-125 (P/CIDELÂNDIA)</v>
          </cell>
          <cell r="F858">
            <v>253</v>
          </cell>
          <cell r="G858">
            <v>292</v>
          </cell>
          <cell r="H858">
            <v>39</v>
          </cell>
          <cell r="I858" t="str">
            <v>PAV</v>
          </cell>
          <cell r="J858" t="str">
            <v>*</v>
          </cell>
          <cell r="L858">
            <v>0</v>
          </cell>
          <cell r="M858">
            <v>0</v>
          </cell>
          <cell r="O858">
            <v>0</v>
          </cell>
          <cell r="P858">
            <v>0</v>
          </cell>
        </row>
        <row r="859">
          <cell r="C859" t="str">
            <v>010BMA0460</v>
          </cell>
          <cell r="D859" t="str">
            <v>ENTR MA-125 (P/CIDELÂNDIA)</v>
          </cell>
          <cell r="E859" t="str">
            <v>ENTR BR-222(A) (AÇAILÂNDIA)</v>
          </cell>
          <cell r="F859">
            <v>292</v>
          </cell>
          <cell r="G859">
            <v>319.8</v>
          </cell>
          <cell r="H859">
            <v>27.8</v>
          </cell>
          <cell r="I859" t="str">
            <v>PAV</v>
          </cell>
          <cell r="J859" t="str">
            <v>*</v>
          </cell>
          <cell r="L859">
            <v>0</v>
          </cell>
          <cell r="M859">
            <v>0</v>
          </cell>
          <cell r="O859">
            <v>0</v>
          </cell>
          <cell r="P859">
            <v>0</v>
          </cell>
        </row>
        <row r="860">
          <cell r="C860" t="str">
            <v>010BMA0470</v>
          </cell>
          <cell r="D860" t="str">
            <v>ENTR BR-222(A) (AÇAILÂNDIA)</v>
          </cell>
          <cell r="E860" t="str">
            <v>DIV MA/PA (RIO ITINGA)</v>
          </cell>
          <cell r="F860">
            <v>319.8</v>
          </cell>
          <cell r="G860">
            <v>379.1</v>
          </cell>
          <cell r="H860">
            <v>59.3</v>
          </cell>
          <cell r="I860" t="str">
            <v>PAV</v>
          </cell>
          <cell r="J860" t="str">
            <v>*</v>
          </cell>
          <cell r="K860" t="str">
            <v>222BMA0690</v>
          </cell>
          <cell r="L860">
            <v>0</v>
          </cell>
          <cell r="M860">
            <v>0</v>
          </cell>
          <cell r="O860">
            <v>0</v>
          </cell>
          <cell r="P860">
            <v>0</v>
          </cell>
        </row>
        <row r="861">
          <cell r="J861">
            <v>0</v>
          </cell>
        </row>
        <row r="862">
          <cell r="C862" t="str">
            <v>135BMA0020</v>
          </cell>
          <cell r="D862" t="str">
            <v>ACESSO AEROPORTO DO TIRIRICAL</v>
          </cell>
          <cell r="E862" t="str">
            <v>ACESSO MARACANÃ</v>
          </cell>
          <cell r="F862">
            <v>0</v>
          </cell>
          <cell r="G862">
            <v>7.6</v>
          </cell>
          <cell r="H862">
            <v>7.6</v>
          </cell>
          <cell r="I862" t="str">
            <v>DUP</v>
          </cell>
          <cell r="J862" t="str">
            <v>*</v>
          </cell>
          <cell r="L862">
            <v>0</v>
          </cell>
          <cell r="M862">
            <v>0</v>
          </cell>
          <cell r="O862">
            <v>0</v>
          </cell>
          <cell r="P862">
            <v>0</v>
          </cell>
        </row>
        <row r="863">
          <cell r="C863" t="str">
            <v>135BMA0030</v>
          </cell>
          <cell r="D863" t="str">
            <v>ACESSO MARACANÃ</v>
          </cell>
          <cell r="E863" t="str">
            <v>ACESSO ITAQUI/BACANGA</v>
          </cell>
          <cell r="F863">
            <v>7.6</v>
          </cell>
          <cell r="G863">
            <v>12.4</v>
          </cell>
          <cell r="H863">
            <v>4.8</v>
          </cell>
          <cell r="I863" t="str">
            <v>DUP</v>
          </cell>
          <cell r="J863" t="str">
            <v>*</v>
          </cell>
          <cell r="L863">
            <v>0</v>
          </cell>
          <cell r="M863">
            <v>0</v>
          </cell>
          <cell r="O863">
            <v>0</v>
          </cell>
          <cell r="P863">
            <v>0</v>
          </cell>
        </row>
        <row r="864">
          <cell r="C864" t="str">
            <v>135BMA0040</v>
          </cell>
          <cell r="D864" t="str">
            <v>ACESSO ITAQUI/BACANGA</v>
          </cell>
          <cell r="E864" t="str">
            <v>ESTIVA</v>
          </cell>
          <cell r="F864">
            <v>12.4</v>
          </cell>
          <cell r="G864">
            <v>24.4</v>
          </cell>
          <cell r="H864">
            <v>12</v>
          </cell>
          <cell r="I864" t="str">
            <v>DUP</v>
          </cell>
          <cell r="J864" t="str">
            <v>*</v>
          </cell>
          <cell r="L864">
            <v>0</v>
          </cell>
          <cell r="M864">
            <v>0</v>
          </cell>
          <cell r="O864">
            <v>0</v>
          </cell>
          <cell r="P864">
            <v>0</v>
          </cell>
        </row>
        <row r="865">
          <cell r="C865" t="str">
            <v>135BMA0045</v>
          </cell>
          <cell r="D865" t="str">
            <v>ESTIVA</v>
          </cell>
          <cell r="E865" t="str">
            <v>FIM DA DUPLICAÇÃO</v>
          </cell>
          <cell r="F865">
            <v>24.4</v>
          </cell>
          <cell r="G865">
            <v>25</v>
          </cell>
          <cell r="H865">
            <v>0.6</v>
          </cell>
          <cell r="I865" t="str">
            <v>DUP</v>
          </cell>
          <cell r="J865" t="str">
            <v>*</v>
          </cell>
          <cell r="L865">
            <v>0</v>
          </cell>
          <cell r="M865">
            <v>0</v>
          </cell>
          <cell r="O865">
            <v>0</v>
          </cell>
          <cell r="P865">
            <v>0</v>
          </cell>
        </row>
        <row r="866">
          <cell r="C866" t="str">
            <v>135BMA0050</v>
          </cell>
          <cell r="D866" t="str">
            <v>FIM DA DUPLICAÇÃO</v>
          </cell>
          <cell r="E866" t="str">
            <v>ENTR BR-402/MA-110 (BACABEIRA)</v>
          </cell>
          <cell r="F866">
            <v>25</v>
          </cell>
          <cell r="G866">
            <v>50.8</v>
          </cell>
          <cell r="H866">
            <v>25.8</v>
          </cell>
          <cell r="I866" t="str">
            <v>PAV</v>
          </cell>
          <cell r="J866" t="str">
            <v>*</v>
          </cell>
          <cell r="L866">
            <v>0</v>
          </cell>
          <cell r="M866">
            <v>0</v>
          </cell>
          <cell r="O866">
            <v>0</v>
          </cell>
          <cell r="P866">
            <v>0</v>
          </cell>
        </row>
        <row r="867">
          <cell r="C867" t="str">
            <v>135BMA0070</v>
          </cell>
          <cell r="D867" t="str">
            <v>ENTR BR-402/MA-110 (BACABEIRA)</v>
          </cell>
          <cell r="E867" t="str">
            <v>ENTR BR-222(A) (OUTEIRO)</v>
          </cell>
          <cell r="F867">
            <v>50.8</v>
          </cell>
          <cell r="G867">
            <v>95.3</v>
          </cell>
          <cell r="H867">
            <v>44.5</v>
          </cell>
          <cell r="I867" t="str">
            <v>PAV</v>
          </cell>
          <cell r="J867" t="str">
            <v>*</v>
          </cell>
          <cell r="L867">
            <v>0</v>
          </cell>
          <cell r="M867">
            <v>0</v>
          </cell>
          <cell r="O867">
            <v>0</v>
          </cell>
          <cell r="P867">
            <v>0</v>
          </cell>
        </row>
        <row r="868">
          <cell r="C868" t="str">
            <v>135BMA0090</v>
          </cell>
          <cell r="D868" t="str">
            <v>ENTR BR-222(A) (OUTEIRO)</v>
          </cell>
          <cell r="E868" t="str">
            <v>ENTR MA-339 (COLOMBO)</v>
          </cell>
          <cell r="F868">
            <v>95.3</v>
          </cell>
          <cell r="G868">
            <v>103.9</v>
          </cell>
          <cell r="H868">
            <v>8.6</v>
          </cell>
          <cell r="I868" t="str">
            <v>PAV</v>
          </cell>
          <cell r="J868" t="str">
            <v>*</v>
          </cell>
          <cell r="K868" t="str">
            <v>222BMA0510</v>
          </cell>
          <cell r="L868">
            <v>0</v>
          </cell>
          <cell r="M868">
            <v>0</v>
          </cell>
          <cell r="O868">
            <v>0</v>
          </cell>
          <cell r="P868">
            <v>0</v>
          </cell>
        </row>
        <row r="869">
          <cell r="C869" t="str">
            <v>135BMA0110</v>
          </cell>
          <cell r="D869" t="str">
            <v>ENTR MA-339 (COLOMBO)</v>
          </cell>
          <cell r="E869" t="str">
            <v>ENTR BR-222(B) (MIRANDA DO NORTE)</v>
          </cell>
          <cell r="F869">
            <v>103.9</v>
          </cell>
          <cell r="G869">
            <v>127.1</v>
          </cell>
          <cell r="H869">
            <v>23.2</v>
          </cell>
          <cell r="I869" t="str">
            <v>PAV</v>
          </cell>
          <cell r="J869" t="str">
            <v>*</v>
          </cell>
          <cell r="K869" t="str">
            <v>222BMA0530</v>
          </cell>
          <cell r="L869">
            <v>0</v>
          </cell>
          <cell r="M869">
            <v>0</v>
          </cell>
          <cell r="O869">
            <v>0</v>
          </cell>
          <cell r="P869">
            <v>0</v>
          </cell>
        </row>
        <row r="870">
          <cell r="C870" t="str">
            <v>135BMA0130</v>
          </cell>
          <cell r="D870" t="str">
            <v>ENTR BR-222(B) (MIRANDA DO NORTE)</v>
          </cell>
          <cell r="E870" t="str">
            <v>ENTR MA-332 (MATÕES DO NORTE)</v>
          </cell>
          <cell r="F870">
            <v>127.1</v>
          </cell>
          <cell r="G870">
            <v>133.80000000000001</v>
          </cell>
          <cell r="H870">
            <v>6.7</v>
          </cell>
          <cell r="I870" t="str">
            <v>PAV</v>
          </cell>
          <cell r="J870" t="str">
            <v>*</v>
          </cell>
          <cell r="L870">
            <v>0</v>
          </cell>
          <cell r="M870">
            <v>0</v>
          </cell>
          <cell r="O870">
            <v>0</v>
          </cell>
          <cell r="P870">
            <v>0</v>
          </cell>
        </row>
        <row r="871">
          <cell r="C871" t="str">
            <v>135BMA0132</v>
          </cell>
          <cell r="D871" t="str">
            <v>ENTR MA-332 (MATÕES DO NORTE)</v>
          </cell>
          <cell r="E871" t="str">
            <v>ENTR MA-338 (SÃO MATEUS DO MARANHÃO)</v>
          </cell>
          <cell r="F871">
            <v>133.80000000000001</v>
          </cell>
          <cell r="G871">
            <v>179.3</v>
          </cell>
          <cell r="H871">
            <v>45.5</v>
          </cell>
          <cell r="I871" t="str">
            <v>PAV</v>
          </cell>
          <cell r="J871" t="str">
            <v>*</v>
          </cell>
          <cell r="L871">
            <v>0</v>
          </cell>
          <cell r="M871">
            <v>0</v>
          </cell>
          <cell r="O871">
            <v>0</v>
          </cell>
          <cell r="P871">
            <v>0</v>
          </cell>
        </row>
        <row r="872">
          <cell r="C872" t="str">
            <v>135BMA0135</v>
          </cell>
          <cell r="D872" t="str">
            <v>ENTR MA-338 (SÃO MATEUS DO MARANHÃO)</v>
          </cell>
          <cell r="E872" t="str">
            <v>ENTR BR-316(A) (CACHUCHA)</v>
          </cell>
          <cell r="F872">
            <v>179.3</v>
          </cell>
          <cell r="G872">
            <v>199.3</v>
          </cell>
          <cell r="H872">
            <v>20</v>
          </cell>
          <cell r="I872" t="str">
            <v>PAV</v>
          </cell>
          <cell r="J872" t="str">
            <v>*</v>
          </cell>
          <cell r="L872">
            <v>0</v>
          </cell>
          <cell r="M872">
            <v>0</v>
          </cell>
          <cell r="O872">
            <v>0</v>
          </cell>
          <cell r="P872">
            <v>0</v>
          </cell>
        </row>
        <row r="873">
          <cell r="C873" t="str">
            <v>135BMA0150</v>
          </cell>
          <cell r="D873" t="str">
            <v>ENTR BR-316(A) (CACHUCHA)</v>
          </cell>
          <cell r="E873" t="str">
            <v>ENTR BR-316(B) (PERITORÓ)</v>
          </cell>
          <cell r="F873">
            <v>199.3</v>
          </cell>
          <cell r="G873">
            <v>223.9</v>
          </cell>
          <cell r="H873">
            <v>24.6</v>
          </cell>
          <cell r="I873" t="str">
            <v>PAV</v>
          </cell>
          <cell r="J873" t="str">
            <v>*</v>
          </cell>
          <cell r="K873" t="str">
            <v>316BMA0340</v>
          </cell>
          <cell r="L873">
            <v>0</v>
          </cell>
          <cell r="M873">
            <v>0</v>
          </cell>
          <cell r="O873">
            <v>0</v>
          </cell>
          <cell r="P873">
            <v>0</v>
          </cell>
        </row>
        <row r="874">
          <cell r="C874" t="str">
            <v>135BMA0170</v>
          </cell>
          <cell r="D874" t="str">
            <v>ENTR BR-316(B) (PERITORÓ)</v>
          </cell>
          <cell r="E874" t="str">
            <v>ENTR MA-122 (INDEPENDÊNCIA)</v>
          </cell>
          <cell r="F874">
            <v>223.9</v>
          </cell>
          <cell r="G874">
            <v>235.5</v>
          </cell>
          <cell r="H874">
            <v>11.6</v>
          </cell>
          <cell r="I874" t="str">
            <v>PAV</v>
          </cell>
          <cell r="J874" t="str">
            <v>*</v>
          </cell>
          <cell r="L874">
            <v>0</v>
          </cell>
          <cell r="M874">
            <v>0</v>
          </cell>
          <cell r="O874">
            <v>0</v>
          </cell>
          <cell r="P874">
            <v>0</v>
          </cell>
        </row>
        <row r="875">
          <cell r="C875" t="str">
            <v>135BMA0190</v>
          </cell>
          <cell r="D875" t="str">
            <v>ENTR MA-122 (INDEPENDÊNCIA)</v>
          </cell>
          <cell r="E875" t="str">
            <v>ENTR MA-026 (TRIÂNGULO)</v>
          </cell>
          <cell r="F875">
            <v>235.5</v>
          </cell>
          <cell r="G875">
            <v>290.7</v>
          </cell>
          <cell r="H875">
            <v>55.2</v>
          </cell>
          <cell r="I875" t="str">
            <v>PAV</v>
          </cell>
          <cell r="J875" t="str">
            <v>*</v>
          </cell>
          <cell r="L875">
            <v>0</v>
          </cell>
          <cell r="M875">
            <v>0</v>
          </cell>
          <cell r="O875">
            <v>0</v>
          </cell>
          <cell r="P875">
            <v>0</v>
          </cell>
        </row>
        <row r="876">
          <cell r="C876" t="str">
            <v>135BMA0210</v>
          </cell>
          <cell r="D876" t="str">
            <v>ENTR MA-026 (TRIÂNGULO)</v>
          </cell>
          <cell r="E876" t="str">
            <v>ENTR MA-256 (DOM PEDRO)</v>
          </cell>
          <cell r="F876">
            <v>290.7</v>
          </cell>
          <cell r="G876">
            <v>309.10000000000002</v>
          </cell>
          <cell r="H876">
            <v>18.399999999999999</v>
          </cell>
          <cell r="I876" t="str">
            <v>PAV</v>
          </cell>
          <cell r="J876" t="str">
            <v>*</v>
          </cell>
          <cell r="L876">
            <v>0</v>
          </cell>
          <cell r="M876">
            <v>0</v>
          </cell>
          <cell r="O876">
            <v>0</v>
          </cell>
          <cell r="P876">
            <v>0</v>
          </cell>
        </row>
        <row r="877">
          <cell r="C877" t="str">
            <v>135BMA0230</v>
          </cell>
          <cell r="D877" t="str">
            <v>ENTR MA-256 (DOM PEDRO)</v>
          </cell>
          <cell r="E877" t="str">
            <v>ENTR MA-336 (POV. MIRANORTE)</v>
          </cell>
          <cell r="F877">
            <v>309.10000000000002</v>
          </cell>
          <cell r="G877">
            <v>319.10000000000002</v>
          </cell>
          <cell r="H877">
            <v>10</v>
          </cell>
          <cell r="I877" t="str">
            <v>PAV</v>
          </cell>
          <cell r="J877" t="str">
            <v>*</v>
          </cell>
          <cell r="L877">
            <v>0</v>
          </cell>
          <cell r="M877">
            <v>0</v>
          </cell>
          <cell r="O877">
            <v>0</v>
          </cell>
          <cell r="P877">
            <v>0</v>
          </cell>
        </row>
        <row r="878">
          <cell r="C878" t="str">
            <v>135BMA0235</v>
          </cell>
          <cell r="D878" t="str">
            <v>ENTR MA-336 (POV. MIRANORTE)</v>
          </cell>
          <cell r="E878" t="str">
            <v>ENTR BR-226(A)</v>
          </cell>
          <cell r="F878">
            <v>319.10000000000002</v>
          </cell>
          <cell r="G878">
            <v>338.7</v>
          </cell>
          <cell r="H878">
            <v>19.600000000000001</v>
          </cell>
          <cell r="I878" t="str">
            <v>PAV</v>
          </cell>
          <cell r="J878" t="str">
            <v>*</v>
          </cell>
          <cell r="L878">
            <v>0</v>
          </cell>
          <cell r="M878">
            <v>0</v>
          </cell>
          <cell r="O878">
            <v>0</v>
          </cell>
          <cell r="P878">
            <v>0</v>
          </cell>
        </row>
        <row r="879">
          <cell r="C879" t="str">
            <v>135BMA0240</v>
          </cell>
          <cell r="D879" t="str">
            <v>ENTR BR-226(A)</v>
          </cell>
          <cell r="E879" t="str">
            <v>ENTR BR-226(B) (PRESIDENTE DUTRA)</v>
          </cell>
          <cell r="F879">
            <v>338.7</v>
          </cell>
          <cell r="G879">
            <v>341</v>
          </cell>
          <cell r="H879">
            <v>2.2999999999999998</v>
          </cell>
          <cell r="I879" t="str">
            <v>PAV</v>
          </cell>
          <cell r="J879" t="str">
            <v>*</v>
          </cell>
          <cell r="K879" t="str">
            <v>226BMA0845</v>
          </cell>
          <cell r="L879">
            <v>0</v>
          </cell>
          <cell r="M879">
            <v>0</v>
          </cell>
          <cell r="O879">
            <v>0</v>
          </cell>
          <cell r="P879">
            <v>0</v>
          </cell>
        </row>
        <row r="880">
          <cell r="C880" t="str">
            <v>135BMA0250</v>
          </cell>
          <cell r="D880" t="str">
            <v>ENTR BR-226(B) (PRESIDENTE DUTRA)</v>
          </cell>
          <cell r="E880" t="str">
            <v>ENTR MA-360</v>
          </cell>
          <cell r="F880">
            <v>341</v>
          </cell>
          <cell r="G880">
            <v>356.5</v>
          </cell>
          <cell r="H880">
            <v>15.5</v>
          </cell>
          <cell r="I880" t="str">
            <v>PAV</v>
          </cell>
          <cell r="J880" t="str">
            <v>*</v>
          </cell>
          <cell r="L880">
            <v>0</v>
          </cell>
          <cell r="M880">
            <v>0</v>
          </cell>
          <cell r="O880">
            <v>0</v>
          </cell>
          <cell r="P880">
            <v>0</v>
          </cell>
        </row>
        <row r="881">
          <cell r="C881" t="str">
            <v>135BMA0252</v>
          </cell>
          <cell r="D881" t="str">
            <v>ENTR MA-360</v>
          </cell>
          <cell r="E881" t="str">
            <v>SÃO DOMINGOS DO MARANHÃO</v>
          </cell>
          <cell r="F881">
            <v>356.5</v>
          </cell>
          <cell r="G881">
            <v>375.3</v>
          </cell>
          <cell r="H881">
            <v>18.8</v>
          </cell>
          <cell r="I881" t="str">
            <v>PAV</v>
          </cell>
          <cell r="J881" t="str">
            <v>*</v>
          </cell>
          <cell r="L881">
            <v>0</v>
          </cell>
          <cell r="M881">
            <v>0</v>
          </cell>
          <cell r="O881">
            <v>0</v>
          </cell>
          <cell r="P881">
            <v>0</v>
          </cell>
        </row>
        <row r="882">
          <cell r="C882" t="str">
            <v>135BMA0270</v>
          </cell>
          <cell r="D882" t="str">
            <v>SÃO DOMINGOS DO MARANHÃO</v>
          </cell>
          <cell r="E882" t="str">
            <v>ENTR MA-362</v>
          </cell>
          <cell r="F882">
            <v>375.3</v>
          </cell>
          <cell r="G882">
            <v>391.5</v>
          </cell>
          <cell r="H882">
            <v>16.2</v>
          </cell>
          <cell r="I882" t="str">
            <v>PAV</v>
          </cell>
          <cell r="J882" t="str">
            <v>*</v>
          </cell>
          <cell r="L882">
            <v>0</v>
          </cell>
          <cell r="M882">
            <v>0</v>
          </cell>
          <cell r="O882">
            <v>0</v>
          </cell>
          <cell r="P882">
            <v>0</v>
          </cell>
        </row>
        <row r="883">
          <cell r="C883" t="str">
            <v>135BMA0272</v>
          </cell>
          <cell r="D883" t="str">
            <v>ENTR MA-362</v>
          </cell>
          <cell r="E883" t="str">
            <v>ENTR MA-333 (P/JATOBÁ)</v>
          </cell>
          <cell r="F883">
            <v>391.5</v>
          </cell>
          <cell r="G883">
            <v>410.7</v>
          </cell>
          <cell r="H883">
            <v>19.2</v>
          </cell>
          <cell r="I883" t="str">
            <v>PAV</v>
          </cell>
          <cell r="J883" t="str">
            <v>*</v>
          </cell>
          <cell r="L883">
            <v>0</v>
          </cell>
          <cell r="M883">
            <v>0</v>
          </cell>
          <cell r="O883">
            <v>0</v>
          </cell>
          <cell r="P883">
            <v>0</v>
          </cell>
        </row>
        <row r="884">
          <cell r="C884" t="str">
            <v>135BMA0280</v>
          </cell>
          <cell r="D884" t="str">
            <v>ENTR MA-333 (P/JATOBÁ)</v>
          </cell>
          <cell r="E884" t="str">
            <v>ENTR MA-132/270 (COLINAS)</v>
          </cell>
          <cell r="F884">
            <v>410.7</v>
          </cell>
          <cell r="G884">
            <v>429.7</v>
          </cell>
          <cell r="H884">
            <v>19</v>
          </cell>
          <cell r="I884" t="str">
            <v>PAV</v>
          </cell>
          <cell r="J884" t="str">
            <v>*</v>
          </cell>
          <cell r="L884">
            <v>0</v>
          </cell>
          <cell r="M884">
            <v>0</v>
          </cell>
          <cell r="O884">
            <v>0</v>
          </cell>
          <cell r="P884">
            <v>0</v>
          </cell>
        </row>
        <row r="885">
          <cell r="C885" t="str">
            <v>135BMA0290</v>
          </cell>
          <cell r="D885" t="str">
            <v>ENTR MA-132/270 (COLINAS)</v>
          </cell>
          <cell r="E885" t="str">
            <v>ENTR MA-134 (PEIXE)</v>
          </cell>
          <cell r="F885">
            <v>429.7</v>
          </cell>
          <cell r="G885">
            <v>458.4</v>
          </cell>
          <cell r="H885">
            <v>28.7</v>
          </cell>
          <cell r="I885" t="str">
            <v>PAV</v>
          </cell>
          <cell r="J885" t="str">
            <v>*</v>
          </cell>
          <cell r="L885">
            <v>0</v>
          </cell>
          <cell r="M885">
            <v>0</v>
          </cell>
          <cell r="O885">
            <v>0</v>
          </cell>
          <cell r="P885">
            <v>0</v>
          </cell>
        </row>
        <row r="886">
          <cell r="C886" t="str">
            <v>135BMA0292</v>
          </cell>
          <cell r="D886" t="str">
            <v>ENTR MA-134 (PEIXE)</v>
          </cell>
          <cell r="E886" t="str">
            <v>ENTR MA-271 (PARAIBANO)</v>
          </cell>
          <cell r="F886">
            <v>458.4</v>
          </cell>
          <cell r="G886">
            <v>497.2</v>
          </cell>
          <cell r="H886">
            <v>38.799999999999997</v>
          </cell>
          <cell r="I886" t="str">
            <v>PAV</v>
          </cell>
          <cell r="J886" t="str">
            <v>*</v>
          </cell>
          <cell r="L886">
            <v>0</v>
          </cell>
          <cell r="M886">
            <v>0</v>
          </cell>
          <cell r="O886">
            <v>0</v>
          </cell>
          <cell r="P886">
            <v>0</v>
          </cell>
        </row>
        <row r="887">
          <cell r="C887" t="str">
            <v>135BMA0294</v>
          </cell>
          <cell r="D887" t="str">
            <v>ENTR MA-271 (PARAIBANO)</v>
          </cell>
          <cell r="E887" t="str">
            <v>ENTR BR-230(A)/MA-368 (OROSIMBO)</v>
          </cell>
          <cell r="F887">
            <v>497.2</v>
          </cell>
          <cell r="G887">
            <v>516.29999999999995</v>
          </cell>
          <cell r="H887">
            <v>19.100000000000001</v>
          </cell>
          <cell r="I887" t="str">
            <v>PAV</v>
          </cell>
          <cell r="J887" t="str">
            <v>*</v>
          </cell>
          <cell r="L887">
            <v>0</v>
          </cell>
          <cell r="M887">
            <v>0</v>
          </cell>
          <cell r="O887">
            <v>0</v>
          </cell>
          <cell r="P887">
            <v>0</v>
          </cell>
        </row>
        <row r="888">
          <cell r="C888" t="str">
            <v>135BMA0310</v>
          </cell>
          <cell r="D888" t="str">
            <v>ENTR BR-230(A)/MA-368 (OROSIMBO)</v>
          </cell>
          <cell r="E888" t="str">
            <v>ENTR MA-034 (SÃO JOÃO DOS PATOS)</v>
          </cell>
          <cell r="F888">
            <v>516.29999999999995</v>
          </cell>
          <cell r="G888">
            <v>537.79999999999995</v>
          </cell>
          <cell r="H888">
            <v>21.5</v>
          </cell>
          <cell r="I888" t="str">
            <v>PAV</v>
          </cell>
          <cell r="J888" t="str">
            <v>*</v>
          </cell>
          <cell r="K888" t="str">
            <v>230BMA0970</v>
          </cell>
          <cell r="L888">
            <v>0</v>
          </cell>
          <cell r="M888">
            <v>0</v>
          </cell>
          <cell r="O888">
            <v>0</v>
          </cell>
          <cell r="P888">
            <v>0</v>
          </cell>
        </row>
        <row r="889">
          <cell r="C889" t="str">
            <v>135BMA0330</v>
          </cell>
          <cell r="D889" t="str">
            <v>ENTR MA-034 (SÃO JOÃO DOS PATOS)</v>
          </cell>
          <cell r="E889" t="str">
            <v>ENTR BR-230(B)/MA-364(A) (DOIS IRMÃOS)</v>
          </cell>
          <cell r="F889">
            <v>537.79999999999995</v>
          </cell>
          <cell r="G889">
            <v>573.6</v>
          </cell>
          <cell r="H889">
            <v>35.799999999999997</v>
          </cell>
          <cell r="I889" t="str">
            <v>PAV</v>
          </cell>
          <cell r="J889" t="str">
            <v>*</v>
          </cell>
          <cell r="K889" t="str">
            <v>230BMA0950</v>
          </cell>
          <cell r="L889">
            <v>0</v>
          </cell>
          <cell r="M889">
            <v>0</v>
          </cell>
          <cell r="O889">
            <v>0</v>
          </cell>
          <cell r="P889">
            <v>0</v>
          </cell>
        </row>
        <row r="890">
          <cell r="C890" t="str">
            <v>135BMA0350</v>
          </cell>
          <cell r="D890" t="str">
            <v>ENTR BR-230(B)/MA-364(A) (DOIS IRMÃOS)</v>
          </cell>
          <cell r="E890" t="str">
            <v>ENTR MA-364(B) (DIV MA/PI) (GUADALUPE)</v>
          </cell>
          <cell r="F890">
            <v>573.6</v>
          </cell>
          <cell r="G890">
            <v>603.6</v>
          </cell>
          <cell r="H890">
            <v>30</v>
          </cell>
          <cell r="I890" t="str">
            <v>PLA</v>
          </cell>
          <cell r="J890">
            <v>0</v>
          </cell>
          <cell r="L890">
            <v>0</v>
          </cell>
          <cell r="M890">
            <v>0</v>
          </cell>
          <cell r="N890" t="str">
            <v xml:space="preserve">MA-364 </v>
          </cell>
          <cell r="O890" t="str">
            <v>IMP</v>
          </cell>
          <cell r="P890">
            <v>0</v>
          </cell>
        </row>
        <row r="891">
          <cell r="C891" t="str">
            <v>135BMA9030</v>
          </cell>
          <cell r="D891" t="str">
            <v>BARRAGEM BACANGA</v>
          </cell>
          <cell r="E891" t="str">
            <v>FINAL DA PISTA DUPLA (ANJO DA GUARDA)</v>
          </cell>
          <cell r="F891">
            <v>0</v>
          </cell>
          <cell r="G891">
            <v>4.5</v>
          </cell>
          <cell r="H891">
            <v>4.5</v>
          </cell>
          <cell r="I891" t="str">
            <v>DUP</v>
          </cell>
          <cell r="J891" t="str">
            <v>*</v>
          </cell>
          <cell r="L891">
            <v>0</v>
          </cell>
          <cell r="M891">
            <v>0</v>
          </cell>
          <cell r="O891">
            <v>0</v>
          </cell>
          <cell r="P891">
            <v>0</v>
          </cell>
        </row>
        <row r="892">
          <cell r="C892" t="str">
            <v>135BMA9040</v>
          </cell>
          <cell r="D892" t="str">
            <v>FINAL PISTA DUPLA (ANJO DA GUARDA)</v>
          </cell>
          <cell r="E892" t="str">
            <v>ENTR. ITAQUI/BACANGA</v>
          </cell>
          <cell r="F892">
            <v>0</v>
          </cell>
          <cell r="G892">
            <v>4.7</v>
          </cell>
          <cell r="H892">
            <v>4.7</v>
          </cell>
          <cell r="I892" t="str">
            <v>PAV</v>
          </cell>
          <cell r="J892" t="str">
            <v>*</v>
          </cell>
          <cell r="L892">
            <v>0</v>
          </cell>
          <cell r="M892">
            <v>0</v>
          </cell>
          <cell r="O892">
            <v>0</v>
          </cell>
          <cell r="P892">
            <v>0</v>
          </cell>
        </row>
        <row r="893">
          <cell r="C893" t="str">
            <v>135BMA9070</v>
          </cell>
          <cell r="D893" t="str">
            <v>ENTR. ITAQUI/BACANGA</v>
          </cell>
          <cell r="E893" t="str">
            <v>ENTR BR-135 (P/PEDRINHAS)</v>
          </cell>
          <cell r="F893">
            <v>0</v>
          </cell>
          <cell r="G893">
            <v>16.100000000000001</v>
          </cell>
          <cell r="H893">
            <v>16.100000000000001</v>
          </cell>
          <cell r="I893" t="str">
            <v>PAV</v>
          </cell>
          <cell r="J893" t="str">
            <v>*</v>
          </cell>
          <cell r="L893">
            <v>0</v>
          </cell>
          <cell r="M893">
            <v>0</v>
          </cell>
          <cell r="O893">
            <v>0</v>
          </cell>
          <cell r="P893">
            <v>0</v>
          </cell>
        </row>
        <row r="894">
          <cell r="C894" t="str">
            <v>135BMA9090</v>
          </cell>
          <cell r="D894" t="str">
            <v>ENTR. ITAQUI/BACANGÁ</v>
          </cell>
          <cell r="E894" t="str">
            <v>ACESSO AO PORTO DO ITAQUI</v>
          </cell>
          <cell r="F894">
            <v>0</v>
          </cell>
          <cell r="G894">
            <v>2</v>
          </cell>
          <cell r="H894">
            <v>2</v>
          </cell>
          <cell r="I894" t="str">
            <v>PAV</v>
          </cell>
          <cell r="J894" t="str">
            <v>*</v>
          </cell>
          <cell r="L894">
            <v>0</v>
          </cell>
          <cell r="M894">
            <v>0</v>
          </cell>
          <cell r="O894">
            <v>0</v>
          </cell>
          <cell r="P894">
            <v>0</v>
          </cell>
        </row>
        <row r="895">
          <cell r="J895">
            <v>0</v>
          </cell>
        </row>
        <row r="896">
          <cell r="C896" t="str">
            <v>222BMA0370</v>
          </cell>
          <cell r="D896" t="str">
            <v>DIV PI/MA (REPARTIÇÃO/PI)</v>
          </cell>
          <cell r="E896" t="str">
            <v>ENTR MA-034(A) (BREJO)</v>
          </cell>
          <cell r="F896">
            <v>0</v>
          </cell>
          <cell r="G896">
            <v>9.9</v>
          </cell>
          <cell r="H896">
            <v>9.9</v>
          </cell>
          <cell r="I896" t="str">
            <v>PLA</v>
          </cell>
          <cell r="J896">
            <v>0</v>
          </cell>
          <cell r="L896">
            <v>0</v>
          </cell>
          <cell r="M896">
            <v>0</v>
          </cell>
          <cell r="O896">
            <v>0</v>
          </cell>
          <cell r="P896">
            <v>0</v>
          </cell>
        </row>
        <row r="897">
          <cell r="C897" t="str">
            <v>222BMA0380</v>
          </cell>
          <cell r="D897" t="str">
            <v>ENTR MA-034(A) (BREJO)</v>
          </cell>
          <cell r="E897" t="str">
            <v>ENTR MA-034(B)</v>
          </cell>
          <cell r="F897">
            <v>9.9</v>
          </cell>
          <cell r="G897">
            <v>32.9</v>
          </cell>
          <cell r="H897">
            <v>23</v>
          </cell>
          <cell r="I897" t="str">
            <v>PLA</v>
          </cell>
          <cell r="J897">
            <v>0</v>
          </cell>
          <cell r="L897">
            <v>0</v>
          </cell>
          <cell r="M897">
            <v>0</v>
          </cell>
          <cell r="N897" t="str">
            <v>MA-034</v>
          </cell>
          <cell r="O897" t="str">
            <v>PAV</v>
          </cell>
          <cell r="P897">
            <v>0</v>
          </cell>
        </row>
        <row r="898">
          <cell r="C898" t="str">
            <v>222BMA0385</v>
          </cell>
          <cell r="D898" t="str">
            <v>ENTR MA-034(B)</v>
          </cell>
          <cell r="E898" t="str">
            <v>ENTR MA-228/234(A) (ANAPURUS)</v>
          </cell>
          <cell r="F898">
            <v>32.9</v>
          </cell>
          <cell r="G898">
            <v>47.9</v>
          </cell>
          <cell r="H898">
            <v>15</v>
          </cell>
          <cell r="I898" t="str">
            <v>PLA</v>
          </cell>
          <cell r="J898">
            <v>0</v>
          </cell>
          <cell r="L898">
            <v>0</v>
          </cell>
          <cell r="M898">
            <v>0</v>
          </cell>
          <cell r="N898" t="str">
            <v>MA-230</v>
          </cell>
          <cell r="O898" t="str">
            <v>PAV</v>
          </cell>
          <cell r="P898">
            <v>0</v>
          </cell>
        </row>
        <row r="899">
          <cell r="C899" t="str">
            <v>222BMA0390</v>
          </cell>
          <cell r="D899" t="str">
            <v>ENTR MA-228/234(A) (ANAPURUS)</v>
          </cell>
          <cell r="E899" t="str">
            <v>ENTR MA-025/026/234(B) (CHAPADINHA)</v>
          </cell>
          <cell r="F899">
            <v>47.9</v>
          </cell>
          <cell r="G899">
            <v>73.900000000000006</v>
          </cell>
          <cell r="H899">
            <v>26</v>
          </cell>
          <cell r="I899" t="str">
            <v>PLA</v>
          </cell>
          <cell r="J899">
            <v>0</v>
          </cell>
          <cell r="L899">
            <v>0</v>
          </cell>
          <cell r="M899">
            <v>0</v>
          </cell>
          <cell r="N899" t="str">
            <v>MA-234</v>
          </cell>
          <cell r="O899" t="str">
            <v>PAV</v>
          </cell>
          <cell r="P899">
            <v>0</v>
          </cell>
        </row>
        <row r="900">
          <cell r="C900" t="str">
            <v>222BMA0410</v>
          </cell>
          <cell r="D900" t="str">
            <v>ENTR MA-025/026/234 (CHAPADINHA)</v>
          </cell>
          <cell r="E900" t="str">
            <v>ENTR MA-224 (FAZENDINHA)</v>
          </cell>
          <cell r="F900">
            <v>73.900000000000006</v>
          </cell>
          <cell r="G900">
            <v>118.1</v>
          </cell>
          <cell r="H900">
            <v>44.2</v>
          </cell>
          <cell r="I900" t="str">
            <v>PAV</v>
          </cell>
          <cell r="J900" t="str">
            <v>*</v>
          </cell>
          <cell r="L900">
            <v>0</v>
          </cell>
          <cell r="M900">
            <v>0</v>
          </cell>
          <cell r="O900">
            <v>0</v>
          </cell>
          <cell r="P900" t="str">
            <v>2006</v>
          </cell>
        </row>
        <row r="901">
          <cell r="C901" t="str">
            <v>222BMA0450</v>
          </cell>
          <cell r="D901" t="str">
            <v>ENTR MA-224 (FAZENDINHA)</v>
          </cell>
          <cell r="E901" t="str">
            <v>ENTR MA-020(A) (VARGEM GRANDE)</v>
          </cell>
          <cell r="F901">
            <v>118.1</v>
          </cell>
          <cell r="G901">
            <v>149.19999999999999</v>
          </cell>
          <cell r="H901">
            <v>31.1</v>
          </cell>
          <cell r="I901" t="str">
            <v>PAV</v>
          </cell>
          <cell r="J901" t="str">
            <v>*</v>
          </cell>
          <cell r="L901">
            <v>0</v>
          </cell>
          <cell r="M901">
            <v>0</v>
          </cell>
          <cell r="O901">
            <v>0</v>
          </cell>
          <cell r="P901" t="str">
            <v>2006</v>
          </cell>
        </row>
        <row r="902">
          <cell r="C902" t="str">
            <v>222BMA0470</v>
          </cell>
          <cell r="D902" t="str">
            <v>ENTR MA-020(A) (VARGEM GRANDE)</v>
          </cell>
          <cell r="E902" t="str">
            <v>ENTR MA-020(B) (P/PRESIDENTE VARGAS)</v>
          </cell>
          <cell r="F902">
            <v>149.19999999999999</v>
          </cell>
          <cell r="G902">
            <v>170.2</v>
          </cell>
          <cell r="H902">
            <v>21</v>
          </cell>
          <cell r="I902" t="str">
            <v>PAV</v>
          </cell>
          <cell r="J902" t="str">
            <v>*</v>
          </cell>
          <cell r="L902">
            <v>0</v>
          </cell>
          <cell r="M902">
            <v>0</v>
          </cell>
          <cell r="O902">
            <v>0</v>
          </cell>
          <cell r="P902" t="str">
            <v>2006</v>
          </cell>
        </row>
        <row r="903">
          <cell r="C903" t="str">
            <v>222BMA0472</v>
          </cell>
          <cell r="D903" t="str">
            <v>ENTR MA-020(B) (P/PRESIDENTE VARGAS)</v>
          </cell>
          <cell r="E903" t="str">
            <v>ITAPECURU-MIRIM</v>
          </cell>
          <cell r="F903">
            <v>170.2</v>
          </cell>
          <cell r="G903">
            <v>206.1</v>
          </cell>
          <cell r="H903">
            <v>35.9</v>
          </cell>
          <cell r="I903" t="str">
            <v>PAV</v>
          </cell>
          <cell r="J903" t="str">
            <v>*</v>
          </cell>
          <cell r="L903">
            <v>0</v>
          </cell>
          <cell r="M903">
            <v>0</v>
          </cell>
          <cell r="O903">
            <v>0</v>
          </cell>
          <cell r="P903" t="str">
            <v>2006</v>
          </cell>
        </row>
        <row r="904">
          <cell r="C904" t="str">
            <v>222BMA0490</v>
          </cell>
          <cell r="D904" t="str">
            <v>ITAPECURU-MIRIM</v>
          </cell>
          <cell r="E904" t="str">
            <v>ENTR BR-135(A) (OUTEIRO)</v>
          </cell>
          <cell r="F904">
            <v>206.1</v>
          </cell>
          <cell r="G904">
            <v>219.2</v>
          </cell>
          <cell r="H904">
            <v>13.1</v>
          </cell>
          <cell r="I904" t="str">
            <v>PAV</v>
          </cell>
          <cell r="J904" t="str">
            <v>*</v>
          </cell>
          <cell r="L904">
            <v>0</v>
          </cell>
          <cell r="M904">
            <v>0</v>
          </cell>
          <cell r="O904">
            <v>0</v>
          </cell>
          <cell r="P904" t="str">
            <v>2006</v>
          </cell>
        </row>
        <row r="905">
          <cell r="C905" t="str">
            <v>222BMA0510</v>
          </cell>
          <cell r="D905" t="str">
            <v>ENTR BR-135(A) (OUTEIRO)</v>
          </cell>
          <cell r="E905" t="str">
            <v>ENTR MA-339 (COLOMBO)</v>
          </cell>
          <cell r="F905">
            <v>219.2</v>
          </cell>
          <cell r="G905">
            <v>227.8</v>
          </cell>
          <cell r="H905">
            <v>8.6</v>
          </cell>
          <cell r="I905" t="str">
            <v>PAV</v>
          </cell>
          <cell r="J905">
            <v>0</v>
          </cell>
          <cell r="K905" t="str">
            <v>135BMA0090</v>
          </cell>
          <cell r="L905">
            <v>0</v>
          </cell>
          <cell r="M905">
            <v>0</v>
          </cell>
          <cell r="O905">
            <v>0</v>
          </cell>
          <cell r="P905">
            <v>0</v>
          </cell>
        </row>
        <row r="906">
          <cell r="C906" t="str">
            <v>222BMA0530</v>
          </cell>
          <cell r="D906" t="str">
            <v>ENTR MA-339 (COLOMBO)</v>
          </cell>
          <cell r="E906" t="str">
            <v>ENTR BR-135(B) (MIRANDA DO NORTE)</v>
          </cell>
          <cell r="F906">
            <v>227.8</v>
          </cell>
          <cell r="G906">
            <v>251</v>
          </cell>
          <cell r="H906">
            <v>23.2</v>
          </cell>
          <cell r="I906" t="str">
            <v>PAV</v>
          </cell>
          <cell r="J906">
            <v>0</v>
          </cell>
          <cell r="K906" t="str">
            <v>135BMA0110</v>
          </cell>
          <cell r="L906">
            <v>0</v>
          </cell>
          <cell r="M906">
            <v>0</v>
          </cell>
          <cell r="O906">
            <v>0</v>
          </cell>
          <cell r="P906">
            <v>0</v>
          </cell>
        </row>
        <row r="907">
          <cell r="C907" t="str">
            <v>222BMA0550</v>
          </cell>
          <cell r="D907" t="str">
            <v>ENTR BR-135(B) (MIRANDA DO NORTE)</v>
          </cell>
          <cell r="E907" t="str">
            <v>ARARI</v>
          </cell>
          <cell r="F907">
            <v>251</v>
          </cell>
          <cell r="G907">
            <v>281</v>
          </cell>
          <cell r="H907">
            <v>30</v>
          </cell>
          <cell r="I907" t="str">
            <v>PAV</v>
          </cell>
          <cell r="J907" t="str">
            <v>*</v>
          </cell>
          <cell r="L907">
            <v>0</v>
          </cell>
          <cell r="M907">
            <v>0</v>
          </cell>
          <cell r="O907">
            <v>0</v>
          </cell>
          <cell r="P907">
            <v>0</v>
          </cell>
        </row>
        <row r="908">
          <cell r="C908" t="str">
            <v>222BMA0570</v>
          </cell>
          <cell r="D908" t="str">
            <v>ARARI</v>
          </cell>
          <cell r="E908" t="str">
            <v>INÍCIO PISTA DUPLA</v>
          </cell>
          <cell r="F908">
            <v>281</v>
          </cell>
          <cell r="G908">
            <v>292.39999999999998</v>
          </cell>
          <cell r="H908">
            <v>11.4</v>
          </cell>
          <cell r="I908" t="str">
            <v>PAV</v>
          </cell>
          <cell r="J908" t="str">
            <v>*</v>
          </cell>
          <cell r="L908">
            <v>0</v>
          </cell>
          <cell r="M908">
            <v>0</v>
          </cell>
          <cell r="O908">
            <v>0</v>
          </cell>
          <cell r="P908">
            <v>0</v>
          </cell>
        </row>
        <row r="909">
          <cell r="C909" t="str">
            <v>222BMA0580</v>
          </cell>
          <cell r="D909" t="str">
            <v>INÍCIO PISTA DUPLA</v>
          </cell>
          <cell r="E909" t="str">
            <v>ENTR MA-014 (VITÓRIA DO MEARIM) *TRECHO URBANO*</v>
          </cell>
          <cell r="F909">
            <v>292.39999999999998</v>
          </cell>
          <cell r="G909">
            <v>292.89999999999998</v>
          </cell>
          <cell r="H909">
            <v>0.5</v>
          </cell>
          <cell r="I909" t="str">
            <v>DUP</v>
          </cell>
          <cell r="J909" t="str">
            <v>*</v>
          </cell>
          <cell r="L909">
            <v>0</v>
          </cell>
          <cell r="M909">
            <v>0</v>
          </cell>
          <cell r="O909">
            <v>0</v>
          </cell>
          <cell r="P909">
            <v>0</v>
          </cell>
        </row>
        <row r="910">
          <cell r="C910" t="str">
            <v>222BMA0585</v>
          </cell>
          <cell r="D910" t="str">
            <v>ENTR MA-014 (VITÓRIA DO MEARIM)</v>
          </cell>
          <cell r="E910" t="str">
            <v>FIM PISTA DUPLA *TRECHO URBANO*</v>
          </cell>
          <cell r="F910">
            <v>292.89999999999998</v>
          </cell>
          <cell r="G910">
            <v>294.7</v>
          </cell>
          <cell r="H910">
            <v>1.8</v>
          </cell>
          <cell r="I910" t="str">
            <v>DUP</v>
          </cell>
          <cell r="J910" t="str">
            <v>*</v>
          </cell>
          <cell r="L910">
            <v>0</v>
          </cell>
          <cell r="M910">
            <v>0</v>
          </cell>
          <cell r="O910">
            <v>0</v>
          </cell>
          <cell r="P910">
            <v>0</v>
          </cell>
        </row>
        <row r="911">
          <cell r="C911" t="str">
            <v>222BMA0590</v>
          </cell>
          <cell r="D911" t="str">
            <v>FIM PISTA DUPLA</v>
          </cell>
          <cell r="E911" t="str">
            <v>ENTR MA-342 (IGARAPÉ DO MEIO)</v>
          </cell>
          <cell r="F911">
            <v>294.7</v>
          </cell>
          <cell r="G911">
            <v>337.8</v>
          </cell>
          <cell r="H911">
            <v>43.1</v>
          </cell>
          <cell r="I911" t="str">
            <v>PAV</v>
          </cell>
          <cell r="J911" t="str">
            <v>*</v>
          </cell>
          <cell r="L911">
            <v>0</v>
          </cell>
          <cell r="M911">
            <v>0</v>
          </cell>
          <cell r="O911">
            <v>0</v>
          </cell>
          <cell r="P911">
            <v>0</v>
          </cell>
        </row>
        <row r="912">
          <cell r="C912" t="str">
            <v>222BMA0595</v>
          </cell>
          <cell r="D912" t="str">
            <v>ENTR MA-342 (IGARAPÉ DO MEIO)</v>
          </cell>
          <cell r="E912" t="str">
            <v>ENTR BR-316(A) (BELA VISTA DO MARANHÃO)</v>
          </cell>
          <cell r="F912">
            <v>337.8</v>
          </cell>
          <cell r="G912">
            <v>352.7</v>
          </cell>
          <cell r="H912">
            <v>14.9</v>
          </cell>
          <cell r="I912" t="str">
            <v>PAV</v>
          </cell>
          <cell r="J912" t="str">
            <v>*</v>
          </cell>
          <cell r="L912">
            <v>0</v>
          </cell>
          <cell r="M912">
            <v>0</v>
          </cell>
          <cell r="O912">
            <v>0</v>
          </cell>
          <cell r="P912">
            <v>0</v>
          </cell>
        </row>
        <row r="913">
          <cell r="C913" t="str">
            <v>222BMA0610</v>
          </cell>
          <cell r="D913" t="str">
            <v>ENTR BR-316(A) (BELA VISTA DO MARANHÃO)</v>
          </cell>
          <cell r="E913" t="str">
            <v>ENTR BR-316(B)/MA-006(A)/320 (SANTA INÊS)</v>
          </cell>
          <cell r="F913">
            <v>352.7</v>
          </cell>
          <cell r="G913">
            <v>362.7</v>
          </cell>
          <cell r="H913">
            <v>10</v>
          </cell>
          <cell r="I913" t="str">
            <v>PAV</v>
          </cell>
          <cell r="J913" t="str">
            <v>*</v>
          </cell>
          <cell r="K913" t="str">
            <v>316BMA0290</v>
          </cell>
          <cell r="L913">
            <v>0</v>
          </cell>
          <cell r="M913">
            <v>0</v>
          </cell>
          <cell r="O913">
            <v>0</v>
          </cell>
          <cell r="P913">
            <v>0</v>
          </cell>
        </row>
        <row r="914">
          <cell r="C914" t="str">
            <v>222BMA0630</v>
          </cell>
          <cell r="D914" t="str">
            <v>ENTR BR-316(B)/MA-006(A)/320 (SANTA INÊS)</v>
          </cell>
          <cell r="E914" t="str">
            <v>ENTR MA-119/240 (SANTA LUZIA DO TIDE)</v>
          </cell>
          <cell r="F914">
            <v>362.7</v>
          </cell>
          <cell r="G914">
            <v>407.4</v>
          </cell>
          <cell r="H914">
            <v>44.7</v>
          </cell>
          <cell r="I914" t="str">
            <v>PAV</v>
          </cell>
          <cell r="J914" t="str">
            <v>*</v>
          </cell>
          <cell r="L914">
            <v>0</v>
          </cell>
          <cell r="M914">
            <v>0</v>
          </cell>
          <cell r="O914">
            <v>0</v>
          </cell>
          <cell r="P914">
            <v>0</v>
          </cell>
        </row>
        <row r="915">
          <cell r="C915" t="str">
            <v>222BMA0650</v>
          </cell>
          <cell r="D915" t="str">
            <v>ENTR MA-119/240 (SANTA LUZIA DO TIDE)</v>
          </cell>
          <cell r="E915" t="str">
            <v>ENTR MA-006(B) (P/ARAME)</v>
          </cell>
          <cell r="F915">
            <v>407.4</v>
          </cell>
          <cell r="G915">
            <v>503</v>
          </cell>
          <cell r="H915">
            <v>95.6</v>
          </cell>
          <cell r="I915" t="str">
            <v>PAV</v>
          </cell>
          <cell r="J915" t="str">
            <v>*</v>
          </cell>
          <cell r="L915">
            <v>0</v>
          </cell>
          <cell r="M915">
            <v>0</v>
          </cell>
          <cell r="O915">
            <v>0</v>
          </cell>
          <cell r="P915">
            <v>0</v>
          </cell>
        </row>
        <row r="916">
          <cell r="C916" t="str">
            <v>222BMA0670</v>
          </cell>
          <cell r="D916" t="str">
            <v>ENTR MA-006(B) (P/ARAME)</v>
          </cell>
          <cell r="E916" t="str">
            <v>ENTR MA-274 (RIO PINDARÉ)</v>
          </cell>
          <cell r="F916">
            <v>503</v>
          </cell>
          <cell r="G916">
            <v>602.29999999999995</v>
          </cell>
          <cell r="H916">
            <v>99.3</v>
          </cell>
          <cell r="I916" t="str">
            <v>PAV</v>
          </cell>
          <cell r="J916" t="str">
            <v>*</v>
          </cell>
          <cell r="L916">
            <v>0</v>
          </cell>
          <cell r="M916">
            <v>0</v>
          </cell>
          <cell r="O916">
            <v>0</v>
          </cell>
          <cell r="P916">
            <v>0</v>
          </cell>
        </row>
        <row r="917">
          <cell r="C917" t="str">
            <v>222BMA0680</v>
          </cell>
          <cell r="D917" t="str">
            <v>ENTR MA-274 (RIO PINDARÉ)</v>
          </cell>
          <cell r="E917" t="str">
            <v>ENTR BR-010(A) (AÇAILÂNDIA)</v>
          </cell>
          <cell r="F917">
            <v>602.29999999999995</v>
          </cell>
          <cell r="G917">
            <v>682.6</v>
          </cell>
          <cell r="H917">
            <v>80.3</v>
          </cell>
          <cell r="I917" t="str">
            <v>PAV</v>
          </cell>
          <cell r="J917" t="str">
            <v>*</v>
          </cell>
          <cell r="L917">
            <v>0</v>
          </cell>
          <cell r="M917">
            <v>0</v>
          </cell>
          <cell r="O917">
            <v>0</v>
          </cell>
          <cell r="P917">
            <v>0</v>
          </cell>
        </row>
        <row r="918">
          <cell r="C918" t="str">
            <v>222BMA0690</v>
          </cell>
          <cell r="D918" t="str">
            <v>ENTR BR-010(A) (AÇAILÂNDIA)</v>
          </cell>
          <cell r="E918" t="str">
            <v>DIV MA/PA (RIO ITINGA)</v>
          </cell>
          <cell r="F918">
            <v>682.6</v>
          </cell>
          <cell r="G918">
            <v>741.9</v>
          </cell>
          <cell r="H918">
            <v>59.3</v>
          </cell>
          <cell r="I918" t="str">
            <v>PAV</v>
          </cell>
          <cell r="J918">
            <v>0</v>
          </cell>
          <cell r="K918" t="str">
            <v>010BMA0470</v>
          </cell>
          <cell r="L918">
            <v>0</v>
          </cell>
          <cell r="M918">
            <v>0</v>
          </cell>
          <cell r="O918">
            <v>0</v>
          </cell>
          <cell r="P918">
            <v>0</v>
          </cell>
        </row>
        <row r="919">
          <cell r="J919">
            <v>0</v>
          </cell>
        </row>
        <row r="920">
          <cell r="C920" t="str">
            <v>226BMA0810</v>
          </cell>
          <cell r="D920" t="str">
            <v>ENTR BR-316/343(B) (DIV PI/MA) (TERESINA/TIMON)</v>
          </cell>
          <cell r="E920" t="str">
            <v>ENTR MA-034</v>
          </cell>
          <cell r="F920">
            <v>0</v>
          </cell>
          <cell r="G920">
            <v>77</v>
          </cell>
          <cell r="H920">
            <v>77</v>
          </cell>
          <cell r="I920" t="str">
            <v>IMP</v>
          </cell>
          <cell r="J920">
            <v>0</v>
          </cell>
          <cell r="L920">
            <v>0</v>
          </cell>
          <cell r="M920">
            <v>0</v>
          </cell>
          <cell r="O920">
            <v>0</v>
          </cell>
          <cell r="P920" t="str">
            <v>2005</v>
          </cell>
        </row>
        <row r="921">
          <cell r="C921" t="str">
            <v>226BMA0820</v>
          </cell>
          <cell r="D921" t="str">
            <v>ENTR MA-034</v>
          </cell>
          <cell r="E921" t="str">
            <v>KM 100 (INÍCIO PAVIMENTAÇÃO)</v>
          </cell>
          <cell r="F921">
            <v>77</v>
          </cell>
          <cell r="G921">
            <v>100</v>
          </cell>
          <cell r="H921">
            <v>23</v>
          </cell>
          <cell r="I921" t="str">
            <v>IMP</v>
          </cell>
          <cell r="J921">
            <v>0</v>
          </cell>
          <cell r="L921">
            <v>0</v>
          </cell>
          <cell r="M921">
            <v>0</v>
          </cell>
          <cell r="O921">
            <v>0</v>
          </cell>
          <cell r="P921" t="str">
            <v>2006</v>
          </cell>
        </row>
        <row r="922">
          <cell r="C922" t="str">
            <v>226BMA0830</v>
          </cell>
          <cell r="D922" t="str">
            <v>KM 100 (INÍCIO PAVIMENTAÇÃO)</v>
          </cell>
          <cell r="E922" t="str">
            <v>POVOADO MONTIVIDEL</v>
          </cell>
          <cell r="F922">
            <v>100</v>
          </cell>
          <cell r="G922">
            <v>112.7</v>
          </cell>
          <cell r="H922">
            <v>12.7</v>
          </cell>
          <cell r="I922" t="str">
            <v>PAV</v>
          </cell>
          <cell r="J922" t="str">
            <v>*</v>
          </cell>
          <cell r="L922">
            <v>0</v>
          </cell>
          <cell r="M922">
            <v>0</v>
          </cell>
          <cell r="O922">
            <v>0</v>
          </cell>
          <cell r="P922" t="str">
            <v>2005</v>
          </cell>
        </row>
        <row r="923">
          <cell r="C923" t="str">
            <v>226BMA0840</v>
          </cell>
          <cell r="D923" t="str">
            <v>POVOADO MONTIVIDEL</v>
          </cell>
          <cell r="E923" t="str">
            <v>ENTR BR-135(A)/MA-127</v>
          </cell>
          <cell r="F923">
            <v>112.7</v>
          </cell>
          <cell r="G923">
            <v>201.8</v>
          </cell>
          <cell r="H923">
            <v>89.1</v>
          </cell>
          <cell r="I923" t="str">
            <v>PAV</v>
          </cell>
          <cell r="J923" t="str">
            <v>*</v>
          </cell>
          <cell r="L923">
            <v>0</v>
          </cell>
          <cell r="M923">
            <v>0</v>
          </cell>
          <cell r="O923">
            <v>0</v>
          </cell>
          <cell r="P923" t="str">
            <v>2005</v>
          </cell>
        </row>
        <row r="924">
          <cell r="C924" t="str">
            <v>226BMA0845</v>
          </cell>
          <cell r="D924" t="str">
            <v>ENTR BR-135(A)/MA-127</v>
          </cell>
          <cell r="E924" t="str">
            <v>ENTR BR-135(B) (PRESIDENTE DUTRA)</v>
          </cell>
          <cell r="F924">
            <v>201.8</v>
          </cell>
          <cell r="G924">
            <v>204.1</v>
          </cell>
          <cell r="H924">
            <v>2.2999999999999998</v>
          </cell>
          <cell r="I924" t="str">
            <v>PAV</v>
          </cell>
          <cell r="J924">
            <v>0</v>
          </cell>
          <cell r="K924" t="str">
            <v>135BMA0240</v>
          </cell>
          <cell r="L924">
            <v>0</v>
          </cell>
          <cell r="M924">
            <v>0</v>
          </cell>
          <cell r="O924">
            <v>0</v>
          </cell>
          <cell r="P924">
            <v>0</v>
          </cell>
        </row>
        <row r="925">
          <cell r="C925" t="str">
            <v>226BMA0850</v>
          </cell>
          <cell r="D925" t="str">
            <v>ENTR BR-135(B) (PRESIDENTE DUTRA)</v>
          </cell>
          <cell r="E925" t="str">
            <v>ENTR MA-259 (P/TUNTUM)</v>
          </cell>
          <cell r="F925">
            <v>204.1</v>
          </cell>
          <cell r="G925">
            <v>217.4</v>
          </cell>
          <cell r="H925">
            <v>13.3</v>
          </cell>
          <cell r="I925" t="str">
            <v>PAV</v>
          </cell>
          <cell r="J925" t="str">
            <v>*</v>
          </cell>
          <cell r="L925">
            <v>0</v>
          </cell>
          <cell r="M925">
            <v>0</v>
          </cell>
          <cell r="O925">
            <v>0</v>
          </cell>
          <cell r="P925" t="str">
            <v>2004</v>
          </cell>
        </row>
        <row r="926">
          <cell r="C926" t="str">
            <v>226BMA0860</v>
          </cell>
          <cell r="D926" t="str">
            <v>ENTR MA-259 (P/TUNTUM)</v>
          </cell>
          <cell r="E926" t="str">
            <v>ENTR MA-012/272 (BARRA DO CORDA)</v>
          </cell>
          <cell r="F926">
            <v>217.4</v>
          </cell>
          <cell r="G926">
            <v>299.89999999999998</v>
          </cell>
          <cell r="H926">
            <v>82.5</v>
          </cell>
          <cell r="I926" t="str">
            <v>PAV</v>
          </cell>
          <cell r="J926" t="str">
            <v>*</v>
          </cell>
          <cell r="L926">
            <v>0</v>
          </cell>
          <cell r="M926">
            <v>0</v>
          </cell>
          <cell r="O926">
            <v>0</v>
          </cell>
          <cell r="P926" t="str">
            <v>2004</v>
          </cell>
        </row>
        <row r="927">
          <cell r="C927" t="str">
            <v>226BMA0870</v>
          </cell>
          <cell r="D927" t="str">
            <v>ENTR MA-012/272 (BARRA DO CORDA)</v>
          </cell>
          <cell r="E927" t="str">
            <v>ENTR MA-328 (P/JENIPAPO DOS VIEIRAS)</v>
          </cell>
          <cell r="F927">
            <v>299.89999999999998</v>
          </cell>
          <cell r="G927">
            <v>335.9</v>
          </cell>
          <cell r="H927">
            <v>36</v>
          </cell>
          <cell r="I927" t="str">
            <v>PAV</v>
          </cell>
          <cell r="J927" t="str">
            <v>*</v>
          </cell>
          <cell r="L927">
            <v>0</v>
          </cell>
          <cell r="M927">
            <v>0</v>
          </cell>
          <cell r="O927">
            <v>0</v>
          </cell>
          <cell r="P927" t="str">
            <v>2003</v>
          </cell>
        </row>
        <row r="928">
          <cell r="C928" t="str">
            <v>226BMA0880</v>
          </cell>
          <cell r="D928" t="str">
            <v>ENTR MA-328 (P/JENIPAPO DOS VIEIRAS)</v>
          </cell>
          <cell r="E928" t="str">
            <v>ENTR MA-006(A) (GRAJAÚ)</v>
          </cell>
          <cell r="F928">
            <v>335.9</v>
          </cell>
          <cell r="G928">
            <v>414.2</v>
          </cell>
          <cell r="H928">
            <v>78.3</v>
          </cell>
          <cell r="I928" t="str">
            <v>PAV</v>
          </cell>
          <cell r="J928" t="str">
            <v>*</v>
          </cell>
          <cell r="L928">
            <v>0</v>
          </cell>
          <cell r="M928">
            <v>0</v>
          </cell>
          <cell r="O928">
            <v>0</v>
          </cell>
          <cell r="P928" t="str">
            <v>2003</v>
          </cell>
        </row>
        <row r="929">
          <cell r="C929" t="str">
            <v>226BMA0885</v>
          </cell>
          <cell r="D929" t="str">
            <v>ENTR MA-006(A) (GRAJAÚ)</v>
          </cell>
          <cell r="E929" t="str">
            <v>ENTR MA-006(B) (PONTE S/ R GRAJAÚ (ACESSO BELA ESTRÊLA))</v>
          </cell>
          <cell r="F929">
            <v>414.2</v>
          </cell>
          <cell r="G929">
            <v>418.3</v>
          </cell>
          <cell r="H929">
            <v>4.0999999999999996</v>
          </cell>
          <cell r="I929" t="str">
            <v>PAV</v>
          </cell>
          <cell r="J929" t="str">
            <v>*</v>
          </cell>
          <cell r="L929">
            <v>0</v>
          </cell>
          <cell r="M929">
            <v>0</v>
          </cell>
          <cell r="O929">
            <v>0</v>
          </cell>
          <cell r="P929" t="str">
            <v>2003</v>
          </cell>
        </row>
        <row r="930">
          <cell r="C930" t="str">
            <v>226BMA0890</v>
          </cell>
          <cell r="D930" t="str">
            <v>ENTR MA-006(B) (PONTE S/ R GRAJAÚ (ACESSO BELA ESTRÊLA))</v>
          </cell>
          <cell r="E930" t="str">
            <v>ENTR MA-275</v>
          </cell>
          <cell r="F930">
            <v>418.3</v>
          </cell>
          <cell r="G930">
            <v>479.5</v>
          </cell>
          <cell r="H930">
            <v>61.2</v>
          </cell>
          <cell r="I930" t="str">
            <v>PAV</v>
          </cell>
          <cell r="J930" t="str">
            <v>*</v>
          </cell>
          <cell r="L930">
            <v>0</v>
          </cell>
          <cell r="M930">
            <v>0</v>
          </cell>
          <cell r="O930">
            <v>0</v>
          </cell>
          <cell r="P930" t="str">
            <v>2003</v>
          </cell>
        </row>
        <row r="931">
          <cell r="C931" t="str">
            <v>226BMA0910</v>
          </cell>
          <cell r="D931" t="str">
            <v>ENTR MA-275</v>
          </cell>
          <cell r="E931" t="str">
            <v>ENTR BR-010(A) (PORTO FRANCO)</v>
          </cell>
          <cell r="F931">
            <v>479.5</v>
          </cell>
          <cell r="G931">
            <v>572.1</v>
          </cell>
          <cell r="H931">
            <v>92.6</v>
          </cell>
          <cell r="I931" t="str">
            <v>PAV</v>
          </cell>
          <cell r="J931" t="str">
            <v>*</v>
          </cell>
          <cell r="L931">
            <v>0</v>
          </cell>
          <cell r="M931">
            <v>0</v>
          </cell>
          <cell r="O931">
            <v>0</v>
          </cell>
          <cell r="P931" t="str">
            <v>2004</v>
          </cell>
        </row>
        <row r="932">
          <cell r="C932" t="str">
            <v>226BMA0930</v>
          </cell>
          <cell r="D932" t="str">
            <v>ENTR BR-010(A) (PORTO FRANCO)</v>
          </cell>
          <cell r="E932" t="str">
            <v>ENTR BR-010(B)/230(A)/MA-138 (ESTREITO)</v>
          </cell>
          <cell r="F932">
            <v>572.1</v>
          </cell>
          <cell r="G932">
            <v>599.4</v>
          </cell>
          <cell r="H932">
            <v>27.3</v>
          </cell>
          <cell r="I932" t="str">
            <v>PAV</v>
          </cell>
          <cell r="J932">
            <v>0</v>
          </cell>
          <cell r="K932" t="str">
            <v>010BMA0390</v>
          </cell>
          <cell r="L932">
            <v>0</v>
          </cell>
          <cell r="M932">
            <v>0</v>
          </cell>
          <cell r="O932">
            <v>0</v>
          </cell>
          <cell r="P932">
            <v>0</v>
          </cell>
        </row>
        <row r="933">
          <cell r="C933" t="str">
            <v>226BMA0940</v>
          </cell>
          <cell r="D933" t="str">
            <v>ENTR BR-010(B)/230(A)/MA-138 (ESTREITO)</v>
          </cell>
          <cell r="E933" t="str">
            <v>DIV MA/TO</v>
          </cell>
          <cell r="F933">
            <v>599.4</v>
          </cell>
          <cell r="G933">
            <v>600.20000000000005</v>
          </cell>
          <cell r="H933">
            <v>0.8</v>
          </cell>
          <cell r="I933" t="str">
            <v>PAV</v>
          </cell>
          <cell r="J933" t="str">
            <v>*</v>
          </cell>
          <cell r="K933" t="str">
            <v>230BMA1075</v>
          </cell>
          <cell r="L933">
            <v>0</v>
          </cell>
          <cell r="M933">
            <v>0</v>
          </cell>
          <cell r="O933">
            <v>0</v>
          </cell>
          <cell r="P933">
            <v>0</v>
          </cell>
        </row>
        <row r="934">
          <cell r="J934">
            <v>0</v>
          </cell>
        </row>
        <row r="935">
          <cell r="C935" t="str">
            <v>230BMA0910</v>
          </cell>
          <cell r="D935" t="str">
            <v>ENTR BR-343 (DIV PI/MA) (BARÃO DO GRAJAÚ)</v>
          </cell>
          <cell r="E935" t="str">
            <v>ENTR MA-040</v>
          </cell>
          <cell r="F935">
            <v>0</v>
          </cell>
          <cell r="G935">
            <v>20.399999999999999</v>
          </cell>
          <cell r="H935">
            <v>20.399999999999999</v>
          </cell>
          <cell r="I935" t="str">
            <v>PAV</v>
          </cell>
          <cell r="J935" t="str">
            <v>*</v>
          </cell>
          <cell r="L935">
            <v>0</v>
          </cell>
          <cell r="M935">
            <v>0</v>
          </cell>
          <cell r="O935">
            <v>0</v>
          </cell>
          <cell r="P935">
            <v>0</v>
          </cell>
        </row>
        <row r="936">
          <cell r="C936" t="str">
            <v>230BMA0930</v>
          </cell>
          <cell r="D936" t="str">
            <v>ENTR MA-040</v>
          </cell>
          <cell r="E936" t="str">
            <v>ENTR BR-135(A)/MA-364 (DOIS IRMÃOS)</v>
          </cell>
          <cell r="F936">
            <v>20.399999999999999</v>
          </cell>
          <cell r="G936">
            <v>57.4</v>
          </cell>
          <cell r="H936">
            <v>37</v>
          </cell>
          <cell r="I936" t="str">
            <v>PAV</v>
          </cell>
          <cell r="J936" t="str">
            <v>*</v>
          </cell>
          <cell r="L936">
            <v>0</v>
          </cell>
          <cell r="M936">
            <v>0</v>
          </cell>
          <cell r="O936">
            <v>0</v>
          </cell>
          <cell r="P936">
            <v>0</v>
          </cell>
        </row>
        <row r="937">
          <cell r="C937" t="str">
            <v>230BMA0950</v>
          </cell>
          <cell r="D937" t="str">
            <v>ENTR BR-135(A)/MA-364 (DOIS IRMÃOS)</v>
          </cell>
          <cell r="E937" t="str">
            <v>ENTR MA-034 (SÃO JOÃO DOS PATOS)</v>
          </cell>
          <cell r="F937">
            <v>57.4</v>
          </cell>
          <cell r="G937">
            <v>93.2</v>
          </cell>
          <cell r="H937">
            <v>35.799999999999997</v>
          </cell>
          <cell r="I937" t="str">
            <v>PAV</v>
          </cell>
          <cell r="J937">
            <v>0</v>
          </cell>
          <cell r="K937" t="str">
            <v>135BMA0330</v>
          </cell>
          <cell r="L937">
            <v>0</v>
          </cell>
          <cell r="M937">
            <v>0</v>
          </cell>
          <cell r="O937">
            <v>0</v>
          </cell>
          <cell r="P937">
            <v>0</v>
          </cell>
        </row>
        <row r="938">
          <cell r="C938" t="str">
            <v>230BMA0970</v>
          </cell>
          <cell r="D938" t="str">
            <v>ENTR MA-034 (SÃO JOÃO DOS PATOS)</v>
          </cell>
          <cell r="E938" t="str">
            <v>ENTR BR-135(B)/MA-368 (OROSIMBO)</v>
          </cell>
          <cell r="F938">
            <v>93.2</v>
          </cell>
          <cell r="G938">
            <v>114.7</v>
          </cell>
          <cell r="H938">
            <v>21.5</v>
          </cell>
          <cell r="I938" t="str">
            <v>PAV</v>
          </cell>
          <cell r="J938">
            <v>0</v>
          </cell>
          <cell r="K938" t="str">
            <v>135BMA0310</v>
          </cell>
          <cell r="L938">
            <v>0</v>
          </cell>
          <cell r="M938">
            <v>0</v>
          </cell>
          <cell r="O938">
            <v>0</v>
          </cell>
          <cell r="P938">
            <v>0</v>
          </cell>
        </row>
        <row r="939">
          <cell r="C939" t="str">
            <v>230BMA0980</v>
          </cell>
          <cell r="D939" t="str">
            <v>ENTR BR-135(B)/MA-368 (OROSIMBO)</v>
          </cell>
          <cell r="E939" t="str">
            <v>ENTR MA-270/369 (PASTOS BONS)</v>
          </cell>
          <cell r="F939">
            <v>114.7</v>
          </cell>
          <cell r="G939">
            <v>141.19999999999999</v>
          </cell>
          <cell r="H939">
            <v>26.5</v>
          </cell>
          <cell r="I939" t="str">
            <v>PAV</v>
          </cell>
          <cell r="J939" t="str">
            <v>*</v>
          </cell>
          <cell r="L939">
            <v>0</v>
          </cell>
          <cell r="M939">
            <v>0</v>
          </cell>
          <cell r="O939">
            <v>0</v>
          </cell>
          <cell r="P939">
            <v>0</v>
          </cell>
        </row>
        <row r="940">
          <cell r="C940" t="str">
            <v>230BMA0990</v>
          </cell>
          <cell r="D940" t="str">
            <v>ENTR MA-270/369 (PASTOS BONS)</v>
          </cell>
          <cell r="E940" t="str">
            <v>ENTR MA-371 (SÃO  DOMINGOS DO AZEITÃO)</v>
          </cell>
          <cell r="F940">
            <v>141.19999999999999</v>
          </cell>
          <cell r="G940">
            <v>215.6</v>
          </cell>
          <cell r="H940">
            <v>74.400000000000006</v>
          </cell>
          <cell r="I940" t="str">
            <v>PAV</v>
          </cell>
          <cell r="J940" t="str">
            <v>*</v>
          </cell>
          <cell r="L940">
            <v>0</v>
          </cell>
          <cell r="M940">
            <v>0</v>
          </cell>
          <cell r="O940">
            <v>0</v>
          </cell>
          <cell r="P940">
            <v>0</v>
          </cell>
        </row>
        <row r="941">
          <cell r="C941" t="str">
            <v>230BMA0992</v>
          </cell>
          <cell r="D941" t="str">
            <v>ENTR MA-371 (SÃO  DOMINGOS DO AZEITÃO)</v>
          </cell>
          <cell r="E941" t="str">
            <v>ENTR MA-373 (SANTA TEREZA)</v>
          </cell>
          <cell r="F941">
            <v>215.6</v>
          </cell>
          <cell r="G941">
            <v>237.7</v>
          </cell>
          <cell r="H941">
            <v>22.1</v>
          </cell>
          <cell r="I941" t="str">
            <v>PAV</v>
          </cell>
          <cell r="J941" t="str">
            <v>*</v>
          </cell>
          <cell r="L941">
            <v>0</v>
          </cell>
          <cell r="M941">
            <v>0</v>
          </cell>
          <cell r="O941">
            <v>0</v>
          </cell>
          <cell r="P941">
            <v>0</v>
          </cell>
        </row>
        <row r="942">
          <cell r="C942" t="str">
            <v>230BMA1000</v>
          </cell>
          <cell r="D942" t="str">
            <v>ENTR MA-373 (SANTA TEREZA)</v>
          </cell>
          <cell r="E942" t="str">
            <v>ENTR MA-374 (P/LORETO)</v>
          </cell>
          <cell r="F942">
            <v>237.7</v>
          </cell>
          <cell r="G942">
            <v>274.39999999999998</v>
          </cell>
          <cell r="H942">
            <v>36.700000000000003</v>
          </cell>
          <cell r="I942" t="str">
            <v>PAV</v>
          </cell>
          <cell r="J942" t="str">
            <v>*</v>
          </cell>
          <cell r="L942">
            <v>0</v>
          </cell>
          <cell r="M942">
            <v>0</v>
          </cell>
          <cell r="O942">
            <v>0</v>
          </cell>
          <cell r="P942">
            <v>0</v>
          </cell>
        </row>
        <row r="943">
          <cell r="C943" t="str">
            <v>230BMA1002</v>
          </cell>
          <cell r="D943" t="str">
            <v>ENTR MA-374 (P/LORETO)</v>
          </cell>
          <cell r="E943" t="str">
            <v>ENTR MA-012/375 (SÃO RAIMUNDO DAS MANGABEIRAS)</v>
          </cell>
          <cell r="F943">
            <v>274.39999999999998</v>
          </cell>
          <cell r="G943">
            <v>313.5</v>
          </cell>
          <cell r="H943">
            <v>39.1</v>
          </cell>
          <cell r="I943" t="str">
            <v>PAV</v>
          </cell>
          <cell r="J943" t="str">
            <v>*</v>
          </cell>
          <cell r="L943">
            <v>0</v>
          </cell>
          <cell r="M943">
            <v>0</v>
          </cell>
          <cell r="O943">
            <v>0</v>
          </cell>
          <cell r="P943">
            <v>0</v>
          </cell>
        </row>
        <row r="944">
          <cell r="C944" t="str">
            <v>230BMA1010</v>
          </cell>
          <cell r="D944" t="str">
            <v>ENTR MA-012/375 (SÃO RAIMUNDO DAS MANGABEIRAS)</v>
          </cell>
          <cell r="E944" t="str">
            <v>ENTR MA-006(A)</v>
          </cell>
          <cell r="F944">
            <v>313.5</v>
          </cell>
          <cell r="G944">
            <v>366.9</v>
          </cell>
          <cell r="H944">
            <v>53.4</v>
          </cell>
          <cell r="I944" t="str">
            <v>PAV</v>
          </cell>
          <cell r="J944" t="str">
            <v>*</v>
          </cell>
          <cell r="L944">
            <v>0</v>
          </cell>
          <cell r="M944">
            <v>0</v>
          </cell>
          <cell r="O944">
            <v>0</v>
          </cell>
          <cell r="P944">
            <v>0</v>
          </cell>
        </row>
        <row r="945">
          <cell r="C945" t="str">
            <v>230BMA1030</v>
          </cell>
          <cell r="D945" t="str">
            <v>ENTR MA-006(A)</v>
          </cell>
          <cell r="E945" t="str">
            <v>ENTR BR-324/330/MA-006(B) (BALSAS)</v>
          </cell>
          <cell r="F945">
            <v>366.9</v>
          </cell>
          <cell r="G945">
            <v>404.3</v>
          </cell>
          <cell r="H945">
            <v>37.4</v>
          </cell>
          <cell r="I945" t="str">
            <v>PAV</v>
          </cell>
          <cell r="J945" t="str">
            <v>*</v>
          </cell>
          <cell r="L945">
            <v>0</v>
          </cell>
          <cell r="M945">
            <v>0</v>
          </cell>
          <cell r="O945">
            <v>0</v>
          </cell>
          <cell r="P945">
            <v>0</v>
          </cell>
        </row>
        <row r="946">
          <cell r="C946" t="str">
            <v>230BMA1050</v>
          </cell>
          <cell r="D946" t="str">
            <v>ENTR BR-324/330/MA-006(B) (BALSAS)</v>
          </cell>
          <cell r="E946" t="str">
            <v>ENTR MA-132 (RIACHÃO)</v>
          </cell>
          <cell r="F946">
            <v>404.3</v>
          </cell>
          <cell r="G946">
            <v>480.2</v>
          </cell>
          <cell r="H946">
            <v>75.900000000000006</v>
          </cell>
          <cell r="I946" t="str">
            <v>PAV</v>
          </cell>
          <cell r="J946" t="str">
            <v>*</v>
          </cell>
          <cell r="L946">
            <v>0</v>
          </cell>
          <cell r="M946">
            <v>0</v>
          </cell>
          <cell r="O946">
            <v>0</v>
          </cell>
          <cell r="P946">
            <v>0</v>
          </cell>
        </row>
        <row r="947">
          <cell r="C947" t="str">
            <v>230BMA1060</v>
          </cell>
          <cell r="D947" t="str">
            <v>ENTR MA-132 (RIACHÃO)</v>
          </cell>
          <cell r="E947" t="str">
            <v>ENTR BR-010(A) (CAROLINA)</v>
          </cell>
          <cell r="F947">
            <v>480.2</v>
          </cell>
          <cell r="G947">
            <v>571.5</v>
          </cell>
          <cell r="H947">
            <v>91.3</v>
          </cell>
          <cell r="I947" t="str">
            <v>PAV</v>
          </cell>
          <cell r="J947" t="str">
            <v>*</v>
          </cell>
          <cell r="L947">
            <v>0</v>
          </cell>
          <cell r="M947">
            <v>0</v>
          </cell>
          <cell r="O947">
            <v>0</v>
          </cell>
          <cell r="P947">
            <v>0</v>
          </cell>
        </row>
        <row r="948">
          <cell r="C948" t="str">
            <v>230BMA1070</v>
          </cell>
          <cell r="D948" t="str">
            <v>ENTR BR-010(A) (CAROLINA)</v>
          </cell>
          <cell r="E948" t="str">
            <v>ENTR BR-010(B)/226(A)/MA-138 (ESTREITO)</v>
          </cell>
          <cell r="F948">
            <v>571.5</v>
          </cell>
          <cell r="G948">
            <v>666.3</v>
          </cell>
          <cell r="H948">
            <v>94.8</v>
          </cell>
          <cell r="I948" t="str">
            <v>PAV</v>
          </cell>
          <cell r="J948">
            <v>0</v>
          </cell>
          <cell r="K948" t="str">
            <v>010BMA0370</v>
          </cell>
          <cell r="L948">
            <v>0</v>
          </cell>
          <cell r="M948">
            <v>0</v>
          </cell>
          <cell r="O948">
            <v>0</v>
          </cell>
          <cell r="P948">
            <v>0</v>
          </cell>
        </row>
        <row r="949">
          <cell r="C949" t="str">
            <v>230BMA1075</v>
          </cell>
          <cell r="D949" t="str">
            <v>ENTR BR-010(B)/226(A)/MA-138 (ESTREITO)</v>
          </cell>
          <cell r="E949" t="str">
            <v>DIV MA/TO</v>
          </cell>
          <cell r="F949">
            <v>666.3</v>
          </cell>
          <cell r="G949">
            <v>667.1</v>
          </cell>
          <cell r="H949">
            <v>0.8</v>
          </cell>
          <cell r="I949" t="str">
            <v>PAV</v>
          </cell>
          <cell r="J949">
            <v>0</v>
          </cell>
          <cell r="K949" t="str">
            <v>226BMA0940</v>
          </cell>
          <cell r="L949">
            <v>0</v>
          </cell>
          <cell r="M949">
            <v>0</v>
          </cell>
          <cell r="O949">
            <v>0</v>
          </cell>
          <cell r="P949">
            <v>0</v>
          </cell>
        </row>
        <row r="950">
          <cell r="J950">
            <v>0</v>
          </cell>
        </row>
        <row r="951">
          <cell r="C951" t="str">
            <v>235BMA0450</v>
          </cell>
          <cell r="D951" t="str">
            <v>DIV PI/MA (ALTO PARNAÍBA)</v>
          </cell>
          <cell r="E951" t="str">
            <v>RIO DAS BALSAS</v>
          </cell>
          <cell r="F951">
            <v>0</v>
          </cell>
          <cell r="G951">
            <v>90</v>
          </cell>
          <cell r="H951">
            <v>90</v>
          </cell>
          <cell r="I951" t="str">
            <v>PLA</v>
          </cell>
          <cell r="J951">
            <v>0</v>
          </cell>
          <cell r="L951">
            <v>0</v>
          </cell>
          <cell r="M951">
            <v>0</v>
          </cell>
          <cell r="O951">
            <v>0</v>
          </cell>
          <cell r="P951">
            <v>0</v>
          </cell>
        </row>
        <row r="952">
          <cell r="C952" t="str">
            <v>235BMA0451</v>
          </cell>
          <cell r="D952" t="str">
            <v>RIO DAS BALSAS</v>
          </cell>
          <cell r="E952" t="str">
            <v>DIV MA/TO</v>
          </cell>
          <cell r="F952">
            <v>90</v>
          </cell>
          <cell r="G952">
            <v>130</v>
          </cell>
          <cell r="H952">
            <v>40</v>
          </cell>
          <cell r="I952" t="str">
            <v>PLA</v>
          </cell>
          <cell r="J952">
            <v>0</v>
          </cell>
          <cell r="L952">
            <v>0</v>
          </cell>
          <cell r="M952">
            <v>0</v>
          </cell>
          <cell r="O952">
            <v>0</v>
          </cell>
          <cell r="P952">
            <v>0</v>
          </cell>
        </row>
        <row r="953">
          <cell r="J953">
            <v>0</v>
          </cell>
        </row>
        <row r="954">
          <cell r="C954" t="str">
            <v>308BMA0280</v>
          </cell>
          <cell r="D954" t="str">
            <v>DIV PA/MA</v>
          </cell>
          <cell r="E954" t="str">
            <v>VILA PIRITÍUA/ACESSO A CARUTAPERA</v>
          </cell>
          <cell r="F954">
            <v>0</v>
          </cell>
          <cell r="G954">
            <v>8</v>
          </cell>
          <cell r="H954">
            <v>8</v>
          </cell>
          <cell r="I954" t="str">
            <v>PLA</v>
          </cell>
          <cell r="J954">
            <v>0</v>
          </cell>
          <cell r="L954">
            <v>0</v>
          </cell>
          <cell r="M954">
            <v>0</v>
          </cell>
          <cell r="O954">
            <v>0</v>
          </cell>
          <cell r="P954">
            <v>0</v>
          </cell>
        </row>
        <row r="955">
          <cell r="C955" t="str">
            <v>308BMA0300</v>
          </cell>
          <cell r="D955" t="str">
            <v>VILA PIRITÍUA/ACESSO A CARUTAPERA</v>
          </cell>
          <cell r="E955" t="str">
            <v>LUÍS DOMINGUES</v>
          </cell>
          <cell r="F955">
            <v>8</v>
          </cell>
          <cell r="G955">
            <v>26</v>
          </cell>
          <cell r="H955">
            <v>18</v>
          </cell>
          <cell r="I955" t="str">
            <v>PLA</v>
          </cell>
          <cell r="J955">
            <v>0</v>
          </cell>
          <cell r="L955">
            <v>0</v>
          </cell>
          <cell r="M955">
            <v>0</v>
          </cell>
          <cell r="N955" t="str">
            <v xml:space="preserve">MA-101 </v>
          </cell>
          <cell r="O955" t="str">
            <v>PAV</v>
          </cell>
          <cell r="P955">
            <v>0</v>
          </cell>
        </row>
        <row r="956">
          <cell r="C956" t="str">
            <v>308BMA0310</v>
          </cell>
          <cell r="D956" t="str">
            <v>LUÍS DOMINGUES</v>
          </cell>
          <cell r="E956" t="str">
            <v>GODOFREDO VIANA</v>
          </cell>
          <cell r="F956">
            <v>26</v>
          </cell>
          <cell r="G956">
            <v>45.5</v>
          </cell>
          <cell r="H956">
            <v>19.5</v>
          </cell>
          <cell r="I956" t="str">
            <v>PLA</v>
          </cell>
          <cell r="J956">
            <v>0</v>
          </cell>
          <cell r="L956">
            <v>0</v>
          </cell>
          <cell r="M956">
            <v>0</v>
          </cell>
          <cell r="N956" t="str">
            <v xml:space="preserve">MA-101 </v>
          </cell>
          <cell r="O956" t="str">
            <v>PAV</v>
          </cell>
          <cell r="P956">
            <v>0</v>
          </cell>
        </row>
        <row r="957">
          <cell r="C957" t="str">
            <v>308BMA0320</v>
          </cell>
          <cell r="D957" t="str">
            <v>GODOFREDO VIANA</v>
          </cell>
          <cell r="E957" t="str">
            <v>CÂNDIDO MENDES</v>
          </cell>
          <cell r="F957">
            <v>45.5</v>
          </cell>
          <cell r="G957">
            <v>54.5</v>
          </cell>
          <cell r="H957">
            <v>9</v>
          </cell>
          <cell r="I957" t="str">
            <v>PLA</v>
          </cell>
          <cell r="J957">
            <v>0</v>
          </cell>
          <cell r="L957">
            <v>0</v>
          </cell>
          <cell r="M957">
            <v>0</v>
          </cell>
          <cell r="N957" t="str">
            <v xml:space="preserve">MA-101 </v>
          </cell>
          <cell r="O957" t="str">
            <v>PAV</v>
          </cell>
          <cell r="P957">
            <v>0</v>
          </cell>
        </row>
        <row r="958">
          <cell r="C958" t="str">
            <v>308BMA0330</v>
          </cell>
          <cell r="D958" t="str">
            <v>CÂNDIDO MENDES</v>
          </cell>
          <cell r="E958" t="str">
            <v>TURIAÇU</v>
          </cell>
          <cell r="F958">
            <v>54.5</v>
          </cell>
          <cell r="G958">
            <v>122.5</v>
          </cell>
          <cell r="H958">
            <v>68</v>
          </cell>
          <cell r="I958" t="str">
            <v>PLA</v>
          </cell>
          <cell r="J958">
            <v>0</v>
          </cell>
          <cell r="L958">
            <v>0</v>
          </cell>
          <cell r="M958">
            <v>0</v>
          </cell>
          <cell r="O958">
            <v>0</v>
          </cell>
          <cell r="P958">
            <v>0</v>
          </cell>
        </row>
        <row r="959">
          <cell r="C959" t="str">
            <v>308BMA0340</v>
          </cell>
          <cell r="D959" t="str">
            <v>TURIAÇU</v>
          </cell>
          <cell r="E959" t="str">
            <v>SERRANO DO MARANHÃO</v>
          </cell>
          <cell r="F959">
            <v>122.5</v>
          </cell>
          <cell r="G959">
            <v>162.5</v>
          </cell>
          <cell r="H959">
            <v>40</v>
          </cell>
          <cell r="I959" t="str">
            <v>PLA</v>
          </cell>
          <cell r="J959">
            <v>0</v>
          </cell>
          <cell r="L959">
            <v>0</v>
          </cell>
          <cell r="M959">
            <v>0</v>
          </cell>
          <cell r="O959">
            <v>0</v>
          </cell>
          <cell r="P959">
            <v>0</v>
          </cell>
        </row>
        <row r="960">
          <cell r="C960" t="str">
            <v>308BMA0360</v>
          </cell>
          <cell r="D960" t="str">
            <v>SERRANO DO MARANHÃO</v>
          </cell>
          <cell r="E960" t="str">
            <v>CURURUPU</v>
          </cell>
          <cell r="F960">
            <v>162.5</v>
          </cell>
          <cell r="G960">
            <v>191.5</v>
          </cell>
          <cell r="H960">
            <v>29</v>
          </cell>
          <cell r="I960" t="str">
            <v>PLA</v>
          </cell>
          <cell r="J960">
            <v>0</v>
          </cell>
          <cell r="L960">
            <v>0</v>
          </cell>
          <cell r="M960">
            <v>0</v>
          </cell>
          <cell r="N960" t="str">
            <v xml:space="preserve">MA-303 </v>
          </cell>
          <cell r="O960" t="str">
            <v>PAV</v>
          </cell>
          <cell r="P960">
            <v>0</v>
          </cell>
        </row>
        <row r="961">
          <cell r="C961" t="str">
            <v>308BMA0380</v>
          </cell>
          <cell r="D961" t="str">
            <v>CURURUPU</v>
          </cell>
          <cell r="E961" t="str">
            <v>MIRINZAL</v>
          </cell>
          <cell r="F961">
            <v>191.5</v>
          </cell>
          <cell r="G961">
            <v>222.5</v>
          </cell>
          <cell r="H961">
            <v>31</v>
          </cell>
          <cell r="I961" t="str">
            <v>PAV</v>
          </cell>
          <cell r="J961" t="str">
            <v>*</v>
          </cell>
          <cell r="L961">
            <v>0</v>
          </cell>
          <cell r="M961">
            <v>0</v>
          </cell>
          <cell r="O961">
            <v>0</v>
          </cell>
          <cell r="P961">
            <v>0</v>
          </cell>
        </row>
        <row r="962">
          <cell r="C962" t="str">
            <v>308BMA0381</v>
          </cell>
          <cell r="D962" t="str">
            <v>MIRINZAL</v>
          </cell>
          <cell r="E962" t="str">
            <v>CENTRAL DO MARANHÃO</v>
          </cell>
          <cell r="F962">
            <v>222.5</v>
          </cell>
          <cell r="G962">
            <v>237.5</v>
          </cell>
          <cell r="H962">
            <v>15</v>
          </cell>
          <cell r="I962" t="str">
            <v>PAV</v>
          </cell>
          <cell r="J962" t="str">
            <v>*</v>
          </cell>
          <cell r="L962">
            <v>0</v>
          </cell>
          <cell r="M962">
            <v>0</v>
          </cell>
          <cell r="O962">
            <v>0</v>
          </cell>
          <cell r="P962">
            <v>0</v>
          </cell>
        </row>
        <row r="963">
          <cell r="C963" t="str">
            <v>308BMA0420</v>
          </cell>
          <cell r="D963" t="str">
            <v>CENTRAL DO MARANHÃO</v>
          </cell>
          <cell r="E963" t="str">
            <v>BEQUIMÃO</v>
          </cell>
          <cell r="F963">
            <v>237.5</v>
          </cell>
          <cell r="G963">
            <v>272.5</v>
          </cell>
          <cell r="H963">
            <v>35</v>
          </cell>
          <cell r="I963" t="str">
            <v>PLA</v>
          </cell>
          <cell r="J963">
            <v>0</v>
          </cell>
          <cell r="L963">
            <v>0</v>
          </cell>
          <cell r="M963">
            <v>0</v>
          </cell>
          <cell r="O963">
            <v>0</v>
          </cell>
          <cell r="P963">
            <v>0</v>
          </cell>
        </row>
        <row r="964">
          <cell r="C964" t="str">
            <v>308BMA0430</v>
          </cell>
          <cell r="D964" t="str">
            <v>BEQUIMÃO</v>
          </cell>
          <cell r="E964" t="str">
            <v>ENTR MA-106(A)</v>
          </cell>
          <cell r="F964">
            <v>272.5</v>
          </cell>
          <cell r="G964">
            <v>275.5</v>
          </cell>
          <cell r="H964">
            <v>3</v>
          </cell>
          <cell r="I964" t="str">
            <v>PAV</v>
          </cell>
          <cell r="J964" t="str">
            <v>*</v>
          </cell>
          <cell r="L964">
            <v>0</v>
          </cell>
          <cell r="M964">
            <v>0</v>
          </cell>
          <cell r="O964">
            <v>0</v>
          </cell>
          <cell r="P964">
            <v>0</v>
          </cell>
        </row>
        <row r="965">
          <cell r="C965" t="str">
            <v>308BMA0440</v>
          </cell>
          <cell r="D965" t="str">
            <v>ENTR MA-106(A)</v>
          </cell>
          <cell r="E965" t="str">
            <v>ENTR MA-106(B) (ITAÚNA/ATRACADOURO DO COJUPE)</v>
          </cell>
          <cell r="F965">
            <v>275.5</v>
          </cell>
          <cell r="G965">
            <v>308.5</v>
          </cell>
          <cell r="H965">
            <v>33</v>
          </cell>
          <cell r="I965" t="str">
            <v>PAV</v>
          </cell>
          <cell r="J965" t="str">
            <v>*</v>
          </cell>
          <cell r="L965">
            <v>0</v>
          </cell>
          <cell r="M965">
            <v>0</v>
          </cell>
          <cell r="O965">
            <v>0</v>
          </cell>
          <cell r="P965">
            <v>0</v>
          </cell>
        </row>
        <row r="966">
          <cell r="J966">
            <v>0</v>
          </cell>
        </row>
        <row r="967">
          <cell r="C967" t="str">
            <v>316BMA0240</v>
          </cell>
          <cell r="D967" t="str">
            <v>DIV PA/MA (BOA VISTA DO GURUPÍ)</v>
          </cell>
          <cell r="E967" t="str">
            <v>ENTR MA-306/206 (MARACAÇUMÉ)</v>
          </cell>
          <cell r="F967">
            <v>0</v>
          </cell>
          <cell r="G967">
            <v>55.4</v>
          </cell>
          <cell r="H967">
            <v>55.4</v>
          </cell>
          <cell r="I967" t="str">
            <v>PAV</v>
          </cell>
          <cell r="J967" t="str">
            <v>*</v>
          </cell>
          <cell r="L967">
            <v>0</v>
          </cell>
          <cell r="M967">
            <v>0</v>
          </cell>
          <cell r="O967">
            <v>0</v>
          </cell>
          <cell r="P967">
            <v>0</v>
          </cell>
        </row>
        <row r="968">
          <cell r="C968" t="str">
            <v>316BMA0250</v>
          </cell>
          <cell r="D968" t="str">
            <v>ENTR MA-306/206 (MARACAÇUMÉ)</v>
          </cell>
          <cell r="E968" t="str">
            <v>ENTR MA-106(B) (GOVERNADOR NUNES FREIRE)</v>
          </cell>
          <cell r="F968">
            <v>55.4</v>
          </cell>
          <cell r="G968">
            <v>67</v>
          </cell>
          <cell r="H968">
            <v>11.6</v>
          </cell>
          <cell r="I968" t="str">
            <v>PAV</v>
          </cell>
          <cell r="J968" t="str">
            <v>*</v>
          </cell>
          <cell r="L968">
            <v>0</v>
          </cell>
          <cell r="M968">
            <v>0</v>
          </cell>
          <cell r="O968">
            <v>0</v>
          </cell>
          <cell r="P968">
            <v>0</v>
          </cell>
        </row>
        <row r="969">
          <cell r="C969" t="str">
            <v>316BMA0260</v>
          </cell>
          <cell r="D969" t="str">
            <v>ENTR MA-106(B) (GOVERNADOR NUNES FREIRE)</v>
          </cell>
          <cell r="E969" t="str">
            <v>NOVA OLINDA</v>
          </cell>
          <cell r="F969">
            <v>67</v>
          </cell>
          <cell r="G969">
            <v>144.19999999999999</v>
          </cell>
          <cell r="H969">
            <v>77.2</v>
          </cell>
          <cell r="I969" t="str">
            <v>PAV</v>
          </cell>
          <cell r="J969" t="str">
            <v>*</v>
          </cell>
          <cell r="L969">
            <v>0</v>
          </cell>
          <cell r="M969">
            <v>0</v>
          </cell>
          <cell r="O969">
            <v>0</v>
          </cell>
          <cell r="P969">
            <v>0</v>
          </cell>
        </row>
        <row r="970">
          <cell r="C970" t="str">
            <v>316BMA0270</v>
          </cell>
          <cell r="D970" t="str">
            <v>NOVA OLINDA</v>
          </cell>
          <cell r="E970" t="str">
            <v>ENTR MA-006(A) (COCALINHO)</v>
          </cell>
          <cell r="F970">
            <v>144.19999999999999</v>
          </cell>
          <cell r="G970">
            <v>188.1</v>
          </cell>
          <cell r="H970">
            <v>43.9</v>
          </cell>
          <cell r="I970" t="str">
            <v>PAV</v>
          </cell>
          <cell r="J970" t="str">
            <v>*</v>
          </cell>
          <cell r="L970">
            <v>0</v>
          </cell>
          <cell r="M970">
            <v>0</v>
          </cell>
          <cell r="O970">
            <v>0</v>
          </cell>
          <cell r="P970">
            <v>0</v>
          </cell>
        </row>
        <row r="971">
          <cell r="C971" t="str">
            <v>316BMA0280</v>
          </cell>
          <cell r="D971" t="str">
            <v>ENTR MA-006(A) (COCALINHO)</v>
          </cell>
          <cell r="E971" t="str">
            <v>ENTR MA-216 (BOM JARDIM)</v>
          </cell>
          <cell r="F971">
            <v>188.1</v>
          </cell>
          <cell r="G971">
            <v>229.7</v>
          </cell>
          <cell r="H971">
            <v>41.6</v>
          </cell>
          <cell r="I971" t="str">
            <v>PAV</v>
          </cell>
          <cell r="J971" t="str">
            <v>*</v>
          </cell>
          <cell r="L971">
            <v>0</v>
          </cell>
          <cell r="M971">
            <v>0</v>
          </cell>
          <cell r="O971">
            <v>0</v>
          </cell>
          <cell r="P971">
            <v>0</v>
          </cell>
        </row>
        <row r="972">
          <cell r="C972" t="str">
            <v>316BMA0282</v>
          </cell>
          <cell r="D972" t="str">
            <v>ENTR MA-216 (BOM JARDIM)</v>
          </cell>
          <cell r="E972" t="str">
            <v>ENTR BR-222(A)/MA-006(B)/320 (SANTA INÊS)</v>
          </cell>
          <cell r="F972">
            <v>229.7</v>
          </cell>
          <cell r="G972">
            <v>260.2</v>
          </cell>
          <cell r="H972">
            <v>30.5</v>
          </cell>
          <cell r="I972" t="str">
            <v>PAV</v>
          </cell>
          <cell r="J972" t="str">
            <v>*</v>
          </cell>
          <cell r="L972">
            <v>0</v>
          </cell>
          <cell r="M972">
            <v>0</v>
          </cell>
          <cell r="O972">
            <v>0</v>
          </cell>
          <cell r="P972">
            <v>0</v>
          </cell>
        </row>
        <row r="973">
          <cell r="C973" t="str">
            <v>316BMA0290</v>
          </cell>
          <cell r="D973" t="str">
            <v>ENTR BR-222(A)/MA-006(B)/320 (SANTA INÊS)</v>
          </cell>
          <cell r="E973" t="str">
            <v>ENTR BR-222(B) (ESTACA ZERO)</v>
          </cell>
          <cell r="F973">
            <v>260.2</v>
          </cell>
          <cell r="G973">
            <v>270.2</v>
          </cell>
          <cell r="H973">
            <v>10</v>
          </cell>
          <cell r="I973" t="str">
            <v>PAV</v>
          </cell>
          <cell r="J973">
            <v>0</v>
          </cell>
          <cell r="K973" t="str">
            <v>222BMA0610</v>
          </cell>
          <cell r="L973">
            <v>0</v>
          </cell>
          <cell r="M973">
            <v>0</v>
          </cell>
          <cell r="O973">
            <v>0</v>
          </cell>
          <cell r="P973">
            <v>0</v>
          </cell>
        </row>
        <row r="974">
          <cell r="C974" t="str">
            <v>316BMA0300</v>
          </cell>
          <cell r="D974" t="str">
            <v>ENTR BR-222(B) (ESTACA ZERO)</v>
          </cell>
          <cell r="E974" t="str">
            <v>ENTR MA-240 (ANDIROBAL)</v>
          </cell>
          <cell r="F974">
            <v>270.2</v>
          </cell>
          <cell r="G974">
            <v>297.10000000000002</v>
          </cell>
          <cell r="H974">
            <v>26.9</v>
          </cell>
          <cell r="I974" t="str">
            <v>PAV</v>
          </cell>
          <cell r="J974" t="str">
            <v>*</v>
          </cell>
          <cell r="L974">
            <v>0</v>
          </cell>
          <cell r="M974">
            <v>0</v>
          </cell>
          <cell r="O974">
            <v>0</v>
          </cell>
          <cell r="P974">
            <v>0</v>
          </cell>
        </row>
        <row r="975">
          <cell r="C975" t="str">
            <v>316BMA0302</v>
          </cell>
          <cell r="D975" t="str">
            <v>ENTR MA-240 (ANDIROBAL)</v>
          </cell>
          <cell r="E975" t="str">
            <v>ENTR MA-008 (ZÉ CHICÃO)</v>
          </cell>
          <cell r="F975">
            <v>297.10000000000002</v>
          </cell>
          <cell r="G975">
            <v>320.2</v>
          </cell>
          <cell r="H975">
            <v>23.1</v>
          </cell>
          <cell r="I975" t="str">
            <v>PAV</v>
          </cell>
          <cell r="J975" t="str">
            <v>*</v>
          </cell>
          <cell r="L975">
            <v>0</v>
          </cell>
          <cell r="M975">
            <v>0</v>
          </cell>
          <cell r="O975">
            <v>0</v>
          </cell>
          <cell r="P975">
            <v>0</v>
          </cell>
        </row>
        <row r="976">
          <cell r="C976" t="str">
            <v>316BMA0310</v>
          </cell>
          <cell r="D976" t="str">
            <v>ENTR MA-008 (ZÉ CHICÃO)</v>
          </cell>
          <cell r="E976" t="str">
            <v>ENTR MA-326 (LAGO VERDE)</v>
          </cell>
          <cell r="F976">
            <v>320.2</v>
          </cell>
          <cell r="G976">
            <v>337</v>
          </cell>
          <cell r="H976">
            <v>16.8</v>
          </cell>
          <cell r="I976" t="str">
            <v>PAV</v>
          </cell>
          <cell r="J976" t="str">
            <v>*</v>
          </cell>
          <cell r="L976">
            <v>0</v>
          </cell>
          <cell r="M976">
            <v>0</v>
          </cell>
          <cell r="O976">
            <v>0</v>
          </cell>
          <cell r="P976">
            <v>0</v>
          </cell>
        </row>
        <row r="977">
          <cell r="C977" t="str">
            <v>316BMA0312</v>
          </cell>
          <cell r="D977" t="str">
            <v>ENTR MA-326 (LAGO VERDE)</v>
          </cell>
          <cell r="E977" t="str">
            <v>ENTR MA-245 (BACABAL (PONTE RIO MEARIM))</v>
          </cell>
          <cell r="F977">
            <v>337</v>
          </cell>
          <cell r="G977">
            <v>361.3</v>
          </cell>
          <cell r="H977">
            <v>24.3</v>
          </cell>
          <cell r="I977" t="str">
            <v>PAV</v>
          </cell>
          <cell r="J977" t="str">
            <v>*</v>
          </cell>
          <cell r="L977">
            <v>0</v>
          </cell>
          <cell r="M977">
            <v>0</v>
          </cell>
          <cell r="O977">
            <v>0</v>
          </cell>
          <cell r="P977">
            <v>0</v>
          </cell>
        </row>
        <row r="978">
          <cell r="C978" t="str">
            <v>316BMA0320</v>
          </cell>
          <cell r="D978" t="str">
            <v>ENTR MA-245 (BACABAL (PONTE RIO MEARIM))</v>
          </cell>
          <cell r="E978" t="str">
            <v>ENTR MA-247 (SANTO ANTÔNIO)</v>
          </cell>
          <cell r="F978">
            <v>361.3</v>
          </cell>
          <cell r="G978">
            <v>375.2</v>
          </cell>
          <cell r="H978">
            <v>13.9</v>
          </cell>
          <cell r="I978" t="str">
            <v>PAV</v>
          </cell>
          <cell r="J978" t="str">
            <v>*</v>
          </cell>
          <cell r="L978">
            <v>0</v>
          </cell>
          <cell r="M978">
            <v>0</v>
          </cell>
          <cell r="O978">
            <v>0</v>
          </cell>
          <cell r="P978">
            <v>0</v>
          </cell>
        </row>
        <row r="979">
          <cell r="C979" t="str">
            <v>316BMA0330</v>
          </cell>
          <cell r="D979" t="str">
            <v>ENTR MA-247 (SANTO ANTÔNIO)</v>
          </cell>
          <cell r="E979" t="str">
            <v>ENTR BR-135(A) (CACHUCHA)</v>
          </cell>
          <cell r="F979">
            <v>375.2</v>
          </cell>
          <cell r="G979">
            <v>400</v>
          </cell>
          <cell r="H979">
            <v>24.8</v>
          </cell>
          <cell r="I979" t="str">
            <v>PAV</v>
          </cell>
          <cell r="J979" t="str">
            <v>*</v>
          </cell>
          <cell r="L979">
            <v>0</v>
          </cell>
          <cell r="M979">
            <v>0</v>
          </cell>
          <cell r="O979">
            <v>0</v>
          </cell>
          <cell r="P979">
            <v>0</v>
          </cell>
        </row>
        <row r="980">
          <cell r="C980" t="str">
            <v>316BMA0340</v>
          </cell>
          <cell r="D980" t="str">
            <v>ENTR BR-135(A) (CACHUCHA)</v>
          </cell>
          <cell r="E980" t="str">
            <v>ENTR BR-135(B)/MA-020 (PERITORÓ)</v>
          </cell>
          <cell r="F980">
            <v>400</v>
          </cell>
          <cell r="G980">
            <v>424.6</v>
          </cell>
          <cell r="H980">
            <v>24.6</v>
          </cell>
          <cell r="I980" t="str">
            <v>PAV</v>
          </cell>
          <cell r="J980">
            <v>0</v>
          </cell>
          <cell r="K980" t="str">
            <v>135BMA0150</v>
          </cell>
          <cell r="L980">
            <v>0</v>
          </cell>
          <cell r="M980">
            <v>0</v>
          </cell>
          <cell r="O980">
            <v>0</v>
          </cell>
          <cell r="P980">
            <v>0</v>
          </cell>
        </row>
        <row r="981">
          <cell r="C981" t="str">
            <v>316BMA0350</v>
          </cell>
          <cell r="D981" t="str">
            <v>ENTR BR-135(B)/MA-020 (PERITORÓ)</v>
          </cell>
          <cell r="E981" t="str">
            <v>ENTR MA-026 (DEZESSETE)</v>
          </cell>
          <cell r="F981">
            <v>424.6</v>
          </cell>
          <cell r="G981">
            <v>469.8</v>
          </cell>
          <cell r="H981">
            <v>45.2</v>
          </cell>
          <cell r="I981" t="str">
            <v>PAV</v>
          </cell>
          <cell r="J981" t="str">
            <v>*</v>
          </cell>
          <cell r="L981">
            <v>0</v>
          </cell>
          <cell r="M981">
            <v>0</v>
          </cell>
          <cell r="O981">
            <v>0</v>
          </cell>
          <cell r="P981">
            <v>0</v>
          </cell>
        </row>
        <row r="982">
          <cell r="C982" t="str">
            <v>316BMA0360</v>
          </cell>
          <cell r="D982" t="str">
            <v>ENTR MA-026 (DEZESSETE)</v>
          </cell>
          <cell r="E982" t="str">
            <v>ENTR MA-034(A)/127/349 (CAXIAS)</v>
          </cell>
          <cell r="F982">
            <v>469.8</v>
          </cell>
          <cell r="G982">
            <v>546</v>
          </cell>
          <cell r="H982">
            <v>76.2</v>
          </cell>
          <cell r="I982" t="str">
            <v>PAV</v>
          </cell>
          <cell r="J982" t="str">
            <v>*</v>
          </cell>
          <cell r="L982">
            <v>0</v>
          </cell>
          <cell r="M982">
            <v>0</v>
          </cell>
          <cell r="O982">
            <v>0</v>
          </cell>
          <cell r="P982">
            <v>0</v>
          </cell>
        </row>
        <row r="983">
          <cell r="C983" t="str">
            <v>316BMA0370</v>
          </cell>
          <cell r="D983" t="str">
            <v>ENTR MA-034(A)/127/349 (CAXIAS)</v>
          </cell>
          <cell r="E983" t="str">
            <v>ENTR MA-034(B) (P/COELHO NETO)</v>
          </cell>
          <cell r="F983">
            <v>546</v>
          </cell>
          <cell r="G983">
            <v>572</v>
          </cell>
          <cell r="H983">
            <v>26</v>
          </cell>
          <cell r="I983" t="str">
            <v>PAV</v>
          </cell>
          <cell r="J983" t="str">
            <v>*</v>
          </cell>
          <cell r="L983">
            <v>0</v>
          </cell>
          <cell r="M983">
            <v>0</v>
          </cell>
          <cell r="O983">
            <v>0</v>
          </cell>
          <cell r="P983">
            <v>0</v>
          </cell>
        </row>
        <row r="984">
          <cell r="C984" t="str">
            <v>316BMA0380</v>
          </cell>
          <cell r="D984" t="str">
            <v>ENTR MA-034(B) (P/COELHO NETO)</v>
          </cell>
          <cell r="E984" t="str">
            <v>ENTR BR-226/343(A) (DIV MA/PI) (TERESINA/TIMON)</v>
          </cell>
          <cell r="F984">
            <v>572</v>
          </cell>
          <cell r="G984">
            <v>620.9</v>
          </cell>
          <cell r="H984">
            <v>48.9</v>
          </cell>
          <cell r="I984" t="str">
            <v>PAV</v>
          </cell>
          <cell r="J984" t="str">
            <v>*</v>
          </cell>
          <cell r="L984">
            <v>0</v>
          </cell>
          <cell r="M984">
            <v>0</v>
          </cell>
          <cell r="O984">
            <v>0</v>
          </cell>
          <cell r="P984">
            <v>0</v>
          </cell>
        </row>
        <row r="985">
          <cell r="J985">
            <v>0</v>
          </cell>
        </row>
        <row r="986">
          <cell r="C986" t="str">
            <v>324BMA0010</v>
          </cell>
          <cell r="D986" t="str">
            <v>ENTR BR-230/330/MA-006 (BALSAS)</v>
          </cell>
          <cell r="E986" t="str">
            <v>RIO BALSINHAS</v>
          </cell>
          <cell r="F986">
            <v>0</v>
          </cell>
          <cell r="G986">
            <v>20</v>
          </cell>
          <cell r="H986">
            <v>20</v>
          </cell>
          <cell r="I986" t="str">
            <v>PLA</v>
          </cell>
          <cell r="J986">
            <v>0</v>
          </cell>
          <cell r="L986">
            <v>0</v>
          </cell>
          <cell r="M986">
            <v>0</v>
          </cell>
          <cell r="N986" t="str">
            <v xml:space="preserve">MA-378 </v>
          </cell>
          <cell r="O986" t="str">
            <v>IMP</v>
          </cell>
          <cell r="P986">
            <v>0</v>
          </cell>
        </row>
        <row r="987">
          <cell r="C987" t="str">
            <v>324BMA0020</v>
          </cell>
          <cell r="D987" t="str">
            <v>RIO BALSINHAS</v>
          </cell>
          <cell r="E987" t="str">
            <v>DIV MA/PI (RIBEIRO GONÇALVES)</v>
          </cell>
          <cell r="F987">
            <v>20</v>
          </cell>
          <cell r="G987">
            <v>110</v>
          </cell>
          <cell r="H987">
            <v>90</v>
          </cell>
          <cell r="I987" t="str">
            <v>PLA</v>
          </cell>
          <cell r="J987">
            <v>0</v>
          </cell>
          <cell r="L987">
            <v>0</v>
          </cell>
          <cell r="M987">
            <v>0</v>
          </cell>
          <cell r="N987" t="str">
            <v xml:space="preserve">MA-378 </v>
          </cell>
          <cell r="O987" t="str">
            <v>IMP</v>
          </cell>
          <cell r="P987">
            <v>0</v>
          </cell>
        </row>
        <row r="988">
          <cell r="J988">
            <v>0</v>
          </cell>
        </row>
        <row r="989">
          <cell r="C989" t="str">
            <v>330BMA0010</v>
          </cell>
          <cell r="D989" t="str">
            <v>ENTR BR-230/324 (BALSAS)</v>
          </cell>
          <cell r="E989" t="str">
            <v>BURITIRANA</v>
          </cell>
          <cell r="F989">
            <v>0</v>
          </cell>
          <cell r="G989">
            <v>74</v>
          </cell>
          <cell r="H989">
            <v>74</v>
          </cell>
          <cell r="I989" t="str">
            <v>PLA</v>
          </cell>
          <cell r="J989">
            <v>0</v>
          </cell>
          <cell r="L989">
            <v>0</v>
          </cell>
          <cell r="M989">
            <v>0</v>
          </cell>
          <cell r="N989" t="str">
            <v xml:space="preserve">MA-006 </v>
          </cell>
          <cell r="O989" t="str">
            <v>PAV</v>
          </cell>
          <cell r="P989">
            <v>0</v>
          </cell>
        </row>
        <row r="990">
          <cell r="C990" t="str">
            <v>330BMA0020</v>
          </cell>
          <cell r="D990" t="str">
            <v>BURITIRANA</v>
          </cell>
          <cell r="E990" t="str">
            <v>DIV MA/PI (TASSO FRAGOSO)</v>
          </cell>
          <cell r="F990">
            <v>74</v>
          </cell>
          <cell r="G990">
            <v>143</v>
          </cell>
          <cell r="H990">
            <v>69</v>
          </cell>
          <cell r="I990" t="str">
            <v>PLA</v>
          </cell>
          <cell r="J990">
            <v>0</v>
          </cell>
          <cell r="L990">
            <v>0</v>
          </cell>
          <cell r="M990">
            <v>0</v>
          </cell>
          <cell r="N990" t="str">
            <v xml:space="preserve">MA-006 </v>
          </cell>
          <cell r="O990" t="str">
            <v>PAV</v>
          </cell>
          <cell r="P990">
            <v>0</v>
          </cell>
        </row>
        <row r="991">
          <cell r="J991">
            <v>0</v>
          </cell>
        </row>
        <row r="992">
          <cell r="C992" t="str">
            <v>402BMA0010</v>
          </cell>
          <cell r="D992" t="str">
            <v>ENTR BR-135/MA-110(A) (BACABEIRA)</v>
          </cell>
          <cell r="E992" t="str">
            <v>ROSÁRIO</v>
          </cell>
          <cell r="F992">
            <v>0</v>
          </cell>
          <cell r="G992">
            <v>9.1999999999999993</v>
          </cell>
          <cell r="H992">
            <v>9.1999999999999993</v>
          </cell>
          <cell r="I992" t="str">
            <v>PLA</v>
          </cell>
          <cell r="J992">
            <v>0</v>
          </cell>
          <cell r="L992">
            <v>0</v>
          </cell>
          <cell r="M992">
            <v>0</v>
          </cell>
          <cell r="N992" t="str">
            <v xml:space="preserve">MA-110 </v>
          </cell>
          <cell r="O992" t="str">
            <v>PAV</v>
          </cell>
          <cell r="P992">
            <v>0</v>
          </cell>
        </row>
        <row r="993">
          <cell r="C993" t="str">
            <v>402BMA0020</v>
          </cell>
          <cell r="D993" t="str">
            <v>ROSÁRIO</v>
          </cell>
          <cell r="E993" t="str">
            <v>P/AXIXÁ</v>
          </cell>
          <cell r="F993">
            <v>9.1999999999999993</v>
          </cell>
          <cell r="G993">
            <v>35.6</v>
          </cell>
          <cell r="H993">
            <v>26.4</v>
          </cell>
          <cell r="I993" t="str">
            <v>PLA</v>
          </cell>
          <cell r="J993">
            <v>0</v>
          </cell>
          <cell r="L993">
            <v>0</v>
          </cell>
          <cell r="M993">
            <v>0</v>
          </cell>
          <cell r="N993" t="str">
            <v xml:space="preserve">MA-110 </v>
          </cell>
          <cell r="O993" t="str">
            <v>PAV</v>
          </cell>
          <cell r="P993">
            <v>0</v>
          </cell>
        </row>
        <row r="994">
          <cell r="C994" t="str">
            <v>402BMA0030</v>
          </cell>
          <cell r="D994" t="str">
            <v>P/AXIXÁ</v>
          </cell>
          <cell r="E994" t="str">
            <v>ENTR MA-110(B)/309 (P/MORROS)</v>
          </cell>
          <cell r="F994">
            <v>35.6</v>
          </cell>
          <cell r="G994">
            <v>38.200000000000003</v>
          </cell>
          <cell r="H994">
            <v>2.6</v>
          </cell>
          <cell r="I994" t="str">
            <v>PLA</v>
          </cell>
          <cell r="J994">
            <v>0</v>
          </cell>
          <cell r="L994">
            <v>0</v>
          </cell>
          <cell r="M994">
            <v>0</v>
          </cell>
          <cell r="N994" t="str">
            <v xml:space="preserve">MA-110 </v>
          </cell>
          <cell r="O994" t="str">
            <v>PAV</v>
          </cell>
          <cell r="P994">
            <v>0</v>
          </cell>
        </row>
        <row r="995">
          <cell r="C995" t="str">
            <v>402BMA0072</v>
          </cell>
          <cell r="D995" t="str">
            <v>ENTR MA-110(B)/309 (P/MORROS)</v>
          </cell>
          <cell r="E995" t="str">
            <v>ENTR MA-311 (P/HUMBERTO DE CAMPOS)</v>
          </cell>
          <cell r="F995">
            <v>38.200000000000003</v>
          </cell>
          <cell r="G995">
            <v>105.4</v>
          </cell>
          <cell r="H995">
            <v>67.2</v>
          </cell>
          <cell r="I995" t="str">
            <v>PLA</v>
          </cell>
          <cell r="J995">
            <v>0</v>
          </cell>
          <cell r="L995">
            <v>0</v>
          </cell>
          <cell r="M995">
            <v>0</v>
          </cell>
          <cell r="N995" t="str">
            <v>MAT-402</v>
          </cell>
          <cell r="O995" t="str">
            <v>PAV</v>
          </cell>
          <cell r="P995">
            <v>0</v>
          </cell>
        </row>
        <row r="996">
          <cell r="C996" t="str">
            <v>402BMA0080</v>
          </cell>
          <cell r="D996" t="str">
            <v>ENTR MA-311 (P/HUMBERTO DE CAMPOS)</v>
          </cell>
          <cell r="E996" t="str">
            <v>ENTR MA-225 (SOBRADINHO)</v>
          </cell>
          <cell r="F996">
            <v>105.4</v>
          </cell>
          <cell r="G996">
            <v>184.2</v>
          </cell>
          <cell r="H996">
            <v>78.8</v>
          </cell>
          <cell r="I996" t="str">
            <v>PAV</v>
          </cell>
          <cell r="J996" t="str">
            <v>*</v>
          </cell>
          <cell r="L996">
            <v>0</v>
          </cell>
          <cell r="M996">
            <v>0</v>
          </cell>
          <cell r="O996">
            <v>0</v>
          </cell>
          <cell r="P996">
            <v>0</v>
          </cell>
        </row>
        <row r="997">
          <cell r="C997" t="str">
            <v>402BMA0090</v>
          </cell>
          <cell r="D997" t="str">
            <v>ENTR MA-225 (SOBRADINHO)</v>
          </cell>
          <cell r="E997" t="str">
            <v>ENTR MA-034 (BARRO DURO)</v>
          </cell>
          <cell r="F997">
            <v>184.2</v>
          </cell>
          <cell r="G997">
            <v>258</v>
          </cell>
          <cell r="H997">
            <v>73.8</v>
          </cell>
          <cell r="I997" t="str">
            <v>PLA</v>
          </cell>
          <cell r="J997">
            <v>0</v>
          </cell>
          <cell r="L997">
            <v>0</v>
          </cell>
          <cell r="M997">
            <v>0</v>
          </cell>
          <cell r="O997">
            <v>0</v>
          </cell>
          <cell r="P997">
            <v>0</v>
          </cell>
        </row>
        <row r="998">
          <cell r="C998" t="str">
            <v>402BMA0130</v>
          </cell>
          <cell r="D998" t="str">
            <v>ENTR MA-034 (BARRO DURO)</v>
          </cell>
          <cell r="E998" t="str">
            <v>ENTR MA-345 (JANDIRA)</v>
          </cell>
          <cell r="F998">
            <v>258</v>
          </cell>
          <cell r="G998">
            <v>299.10000000000002</v>
          </cell>
          <cell r="H998">
            <v>41.1</v>
          </cell>
          <cell r="I998" t="str">
            <v>PLA</v>
          </cell>
          <cell r="J998">
            <v>0</v>
          </cell>
          <cell r="L998">
            <v>0</v>
          </cell>
          <cell r="M998">
            <v>0</v>
          </cell>
          <cell r="O998">
            <v>0</v>
          </cell>
          <cell r="P998">
            <v>0</v>
          </cell>
        </row>
        <row r="999">
          <cell r="C999" t="str">
            <v>402BMA0140</v>
          </cell>
          <cell r="D999" t="str">
            <v>ENTR MA-345 (JANDIRA)</v>
          </cell>
          <cell r="E999" t="str">
            <v>ENTR MA-346</v>
          </cell>
          <cell r="F999">
            <v>299.10000000000002</v>
          </cell>
          <cell r="G999">
            <v>306.3</v>
          </cell>
          <cell r="H999">
            <v>7.2</v>
          </cell>
          <cell r="I999" t="str">
            <v>PLA</v>
          </cell>
          <cell r="J999">
            <v>0</v>
          </cell>
          <cell r="L999">
            <v>0</v>
          </cell>
          <cell r="M999">
            <v>0</v>
          </cell>
          <cell r="N999" t="str">
            <v xml:space="preserve">MA-345 </v>
          </cell>
          <cell r="O999" t="str">
            <v>PAV</v>
          </cell>
          <cell r="P999">
            <v>0</v>
          </cell>
        </row>
        <row r="1000">
          <cell r="C1000" t="str">
            <v>402BMA0150</v>
          </cell>
          <cell r="D1000" t="str">
            <v>ENTR MA-346</v>
          </cell>
          <cell r="E1000" t="str">
            <v>DIV MA/PI (PONTE DO JANDIRA - RIO PARNAÍBA)</v>
          </cell>
          <cell r="F1000">
            <v>306.3</v>
          </cell>
          <cell r="G1000">
            <v>313</v>
          </cell>
          <cell r="H1000">
            <v>6.7</v>
          </cell>
          <cell r="I1000" t="str">
            <v>PLA</v>
          </cell>
          <cell r="J1000">
            <v>0</v>
          </cell>
          <cell r="L1000">
            <v>0</v>
          </cell>
          <cell r="M1000">
            <v>0</v>
          </cell>
          <cell r="N1000" t="str">
            <v xml:space="preserve">MA-346 </v>
          </cell>
          <cell r="O1000" t="str">
            <v>PAV</v>
          </cell>
          <cell r="P1000">
            <v>0</v>
          </cell>
        </row>
        <row r="1001">
          <cell r="J1001">
            <v>0</v>
          </cell>
        </row>
        <row r="1002">
          <cell r="J1002">
            <v>0</v>
          </cell>
        </row>
        <row r="1003">
          <cell r="C1003" t="str">
            <v>020BPI0370</v>
          </cell>
          <cell r="D1003" t="str">
            <v>DIV BA/PI</v>
          </cell>
          <cell r="E1003" t="str">
            <v>ENTR PI-468 (CURRAIS)</v>
          </cell>
          <cell r="F1003">
            <v>0</v>
          </cell>
          <cell r="G1003">
            <v>40.299999999999997</v>
          </cell>
          <cell r="H1003">
            <v>40.299999999999997</v>
          </cell>
          <cell r="I1003" t="str">
            <v>LEN</v>
          </cell>
          <cell r="J1003">
            <v>0</v>
          </cell>
          <cell r="L1003">
            <v>0</v>
          </cell>
          <cell r="M1003">
            <v>0</v>
          </cell>
          <cell r="O1003">
            <v>0</v>
          </cell>
          <cell r="P1003" t="str">
            <v>2004</v>
          </cell>
        </row>
        <row r="1004">
          <cell r="C1004" t="str">
            <v>020BPI0375</v>
          </cell>
          <cell r="D1004" t="str">
            <v>ENTR PI-468 (CURRAIS)</v>
          </cell>
          <cell r="E1004" t="str">
            <v>ENTR BR-324/PI-140/144 (SÃO RAIMUNDO NONATO)</v>
          </cell>
          <cell r="F1004">
            <v>40.299999999999997</v>
          </cell>
          <cell r="G1004">
            <v>54.3</v>
          </cell>
          <cell r="H1004">
            <v>14</v>
          </cell>
          <cell r="I1004" t="str">
            <v>LEN</v>
          </cell>
          <cell r="J1004">
            <v>0</v>
          </cell>
          <cell r="L1004">
            <v>0</v>
          </cell>
          <cell r="M1004">
            <v>0</v>
          </cell>
          <cell r="O1004">
            <v>0</v>
          </cell>
          <cell r="P1004" t="str">
            <v>2004</v>
          </cell>
        </row>
        <row r="1005">
          <cell r="C1005" t="str">
            <v>020BPI0380</v>
          </cell>
          <cell r="D1005" t="str">
            <v>ENTR BR-324/PI-140/144 (SÃO RAIMUNDO NONATO)</v>
          </cell>
          <cell r="E1005" t="str">
            <v>CORONEL JOSÉ DIAS</v>
          </cell>
          <cell r="F1005">
            <v>54.3</v>
          </cell>
          <cell r="G1005">
            <v>85.3</v>
          </cell>
          <cell r="H1005">
            <v>31</v>
          </cell>
          <cell r="I1005" t="str">
            <v>PAV</v>
          </cell>
          <cell r="J1005" t="str">
            <v>*</v>
          </cell>
          <cell r="L1005">
            <v>0</v>
          </cell>
          <cell r="M1005">
            <v>0</v>
          </cell>
          <cell r="O1005">
            <v>0</v>
          </cell>
          <cell r="P1005" t="str">
            <v>2004</v>
          </cell>
        </row>
        <row r="1006">
          <cell r="C1006" t="str">
            <v>020BPI0390</v>
          </cell>
          <cell r="D1006" t="str">
            <v>CORONEL JOSÉ DIAS</v>
          </cell>
          <cell r="E1006" t="str">
            <v>ENTR PI-141/465 (SÃO JOÃO DO PIAUÍ)</v>
          </cell>
          <cell r="F1006">
            <v>85.3</v>
          </cell>
          <cell r="G1006">
            <v>148.30000000000001</v>
          </cell>
          <cell r="H1006">
            <v>63</v>
          </cell>
          <cell r="I1006" t="str">
            <v>PAV</v>
          </cell>
          <cell r="J1006" t="str">
            <v>*</v>
          </cell>
          <cell r="L1006">
            <v>0</v>
          </cell>
          <cell r="M1006">
            <v>0</v>
          </cell>
          <cell r="O1006">
            <v>0</v>
          </cell>
          <cell r="P1006" t="str">
            <v>2005</v>
          </cell>
        </row>
        <row r="1007">
          <cell r="C1007" t="str">
            <v>020BPI0400</v>
          </cell>
          <cell r="D1007" t="str">
            <v>ENTR PI-141/465 (SÃO JOÃO DO PIAUÍ)</v>
          </cell>
          <cell r="E1007" t="str">
            <v>NOVA SANTA RITA</v>
          </cell>
          <cell r="F1007">
            <v>148.30000000000001</v>
          </cell>
          <cell r="G1007">
            <v>189.3</v>
          </cell>
          <cell r="H1007">
            <v>41</v>
          </cell>
          <cell r="I1007" t="str">
            <v>PAV</v>
          </cell>
          <cell r="J1007" t="str">
            <v>*</v>
          </cell>
          <cell r="L1007">
            <v>0</v>
          </cell>
          <cell r="M1007">
            <v>0</v>
          </cell>
          <cell r="O1007">
            <v>0</v>
          </cell>
          <cell r="P1007" t="str">
            <v>2005</v>
          </cell>
        </row>
        <row r="1008">
          <cell r="C1008" t="str">
            <v>020BPI0415</v>
          </cell>
          <cell r="D1008" t="str">
            <v>NOVA SANTA RITA</v>
          </cell>
          <cell r="E1008" t="str">
            <v>ENTR PI-245(A)</v>
          </cell>
          <cell r="F1008">
            <v>189.3</v>
          </cell>
          <cell r="G1008">
            <v>215.3</v>
          </cell>
          <cell r="H1008">
            <v>26</v>
          </cell>
          <cell r="I1008" t="str">
            <v>PAV</v>
          </cell>
          <cell r="J1008" t="str">
            <v>*</v>
          </cell>
          <cell r="L1008">
            <v>0</v>
          </cell>
          <cell r="M1008">
            <v>0</v>
          </cell>
          <cell r="O1008">
            <v>0</v>
          </cell>
          <cell r="P1008" t="str">
            <v>2006</v>
          </cell>
        </row>
        <row r="1009">
          <cell r="C1009" t="str">
            <v>020BPI0420</v>
          </cell>
          <cell r="D1009" t="str">
            <v>ENTR PI-245(A)</v>
          </cell>
          <cell r="E1009" t="str">
            <v>ENTR PI-143(A)</v>
          </cell>
          <cell r="F1009">
            <v>215.3</v>
          </cell>
          <cell r="G1009">
            <v>217.3</v>
          </cell>
          <cell r="H1009">
            <v>2</v>
          </cell>
          <cell r="I1009" t="str">
            <v>PLA</v>
          </cell>
          <cell r="J1009">
            <v>0</v>
          </cell>
          <cell r="L1009">
            <v>0</v>
          </cell>
          <cell r="M1009">
            <v>0</v>
          </cell>
          <cell r="N1009" t="str">
            <v xml:space="preserve">PI-245 </v>
          </cell>
          <cell r="O1009" t="str">
            <v>PAV</v>
          </cell>
          <cell r="P1009">
            <v>0</v>
          </cell>
        </row>
        <row r="1010">
          <cell r="C1010" t="str">
            <v>020BPI0425</v>
          </cell>
          <cell r="D1010" t="str">
            <v>ENTR PI-143(A)</v>
          </cell>
          <cell r="E1010" t="str">
            <v>ENTR PI-143(B)/249 (SIMPLÍCIO MENDES)</v>
          </cell>
          <cell r="F1010">
            <v>217.3</v>
          </cell>
          <cell r="G1010">
            <v>218.3</v>
          </cell>
          <cell r="H1010">
            <v>1</v>
          </cell>
          <cell r="I1010" t="str">
            <v>PLA</v>
          </cell>
          <cell r="J1010">
            <v>0</v>
          </cell>
          <cell r="L1010">
            <v>0</v>
          </cell>
          <cell r="M1010">
            <v>0</v>
          </cell>
          <cell r="N1010" t="str">
            <v xml:space="preserve">PI-245 </v>
          </cell>
          <cell r="O1010" t="str">
            <v>PAV</v>
          </cell>
          <cell r="P1010">
            <v>0</v>
          </cell>
        </row>
        <row r="1011">
          <cell r="C1011" t="str">
            <v>020BPI0430</v>
          </cell>
          <cell r="D1011" t="str">
            <v>ENTR PI-143(B)/249 (SIMPLÍCIO MENDES)</v>
          </cell>
          <cell r="E1011" t="str">
            <v>ISAÍAS COELHO</v>
          </cell>
          <cell r="F1011">
            <v>218.3</v>
          </cell>
          <cell r="G1011">
            <v>252.3</v>
          </cell>
          <cell r="H1011">
            <v>34</v>
          </cell>
          <cell r="I1011" t="str">
            <v>PLA</v>
          </cell>
          <cell r="J1011">
            <v>0</v>
          </cell>
          <cell r="L1011">
            <v>0</v>
          </cell>
          <cell r="M1011">
            <v>0</v>
          </cell>
          <cell r="N1011" t="str">
            <v xml:space="preserve">PI-245 </v>
          </cell>
          <cell r="O1011" t="str">
            <v>LEN</v>
          </cell>
          <cell r="P1011">
            <v>0</v>
          </cell>
        </row>
        <row r="1012">
          <cell r="C1012" t="str">
            <v>020BPI0435</v>
          </cell>
          <cell r="D1012" t="str">
            <v>ISAÍAS COELHO</v>
          </cell>
          <cell r="E1012" t="str">
            <v>ENTR PI-462</v>
          </cell>
          <cell r="F1012">
            <v>252.3</v>
          </cell>
          <cell r="G1012">
            <v>259.3</v>
          </cell>
          <cell r="H1012">
            <v>7</v>
          </cell>
          <cell r="I1012" t="str">
            <v>PLA</v>
          </cell>
          <cell r="J1012">
            <v>0</v>
          </cell>
          <cell r="L1012">
            <v>0</v>
          </cell>
          <cell r="M1012">
            <v>0</v>
          </cell>
          <cell r="N1012" t="str">
            <v xml:space="preserve">PI-245 </v>
          </cell>
          <cell r="O1012" t="str">
            <v>IMP</v>
          </cell>
          <cell r="P1012">
            <v>0</v>
          </cell>
        </row>
        <row r="1013">
          <cell r="C1013" t="str">
            <v>020BPI0440</v>
          </cell>
          <cell r="D1013" t="str">
            <v>ENTR PI-462</v>
          </cell>
          <cell r="E1013" t="str">
            <v>VERA MENDES</v>
          </cell>
          <cell r="F1013">
            <v>259.3</v>
          </cell>
          <cell r="G1013">
            <v>284.3</v>
          </cell>
          <cell r="H1013">
            <v>25</v>
          </cell>
          <cell r="I1013" t="str">
            <v>PLA</v>
          </cell>
          <cell r="J1013">
            <v>0</v>
          </cell>
          <cell r="L1013">
            <v>0</v>
          </cell>
          <cell r="M1013">
            <v>0</v>
          </cell>
          <cell r="N1013" t="str">
            <v xml:space="preserve">PI-245 </v>
          </cell>
          <cell r="O1013" t="str">
            <v>IMP</v>
          </cell>
          <cell r="P1013">
            <v>0</v>
          </cell>
        </row>
        <row r="1014">
          <cell r="C1014" t="str">
            <v>020BPI0445</v>
          </cell>
          <cell r="D1014" t="str">
            <v>VERA MENDES</v>
          </cell>
          <cell r="E1014" t="str">
            <v>ENTR PI-379 (ITAINÓPOLIS)</v>
          </cell>
          <cell r="F1014">
            <v>284.3</v>
          </cell>
          <cell r="G1014">
            <v>303.3</v>
          </cell>
          <cell r="H1014">
            <v>19</v>
          </cell>
          <cell r="I1014" t="str">
            <v>PLA</v>
          </cell>
          <cell r="J1014">
            <v>0</v>
          </cell>
          <cell r="L1014">
            <v>0</v>
          </cell>
          <cell r="M1014">
            <v>0</v>
          </cell>
          <cell r="N1014" t="str">
            <v xml:space="preserve">PI-245 </v>
          </cell>
          <cell r="O1014" t="str">
            <v>IMP</v>
          </cell>
          <cell r="P1014">
            <v>0</v>
          </cell>
        </row>
        <row r="1015">
          <cell r="C1015" t="str">
            <v>020BPI0450</v>
          </cell>
          <cell r="D1015" t="str">
            <v>ENTR PI-379 (ITAINÓPOLIS)</v>
          </cell>
          <cell r="E1015" t="str">
            <v>ENTR BR-407(A)</v>
          </cell>
          <cell r="F1015">
            <v>303.3</v>
          </cell>
          <cell r="G1015">
            <v>343.3</v>
          </cell>
          <cell r="H1015">
            <v>40</v>
          </cell>
          <cell r="I1015" t="str">
            <v>PLA</v>
          </cell>
          <cell r="J1015">
            <v>0</v>
          </cell>
          <cell r="L1015">
            <v>0</v>
          </cell>
          <cell r="M1015">
            <v>0</v>
          </cell>
          <cell r="N1015" t="str">
            <v xml:space="preserve">PI-245 </v>
          </cell>
          <cell r="O1015" t="str">
            <v>PAV</v>
          </cell>
          <cell r="P1015">
            <v>0</v>
          </cell>
        </row>
        <row r="1016">
          <cell r="C1016" t="str">
            <v>020BPI0470</v>
          </cell>
          <cell r="D1016" t="str">
            <v>ENTR BR-407(A)</v>
          </cell>
          <cell r="E1016" t="str">
            <v>ENTR BR-230(A)/316(A)/407(B)/PI-245(B) (P/PICOS)</v>
          </cell>
          <cell r="F1016">
            <v>343.3</v>
          </cell>
          <cell r="G1016">
            <v>349.6</v>
          </cell>
          <cell r="H1016">
            <v>6.3</v>
          </cell>
          <cell r="I1016" t="str">
            <v>PAV</v>
          </cell>
          <cell r="J1016" t="str">
            <v>*</v>
          </cell>
          <cell r="K1016" t="str">
            <v>407BPI0150</v>
          </cell>
          <cell r="L1016">
            <v>0</v>
          </cell>
          <cell r="M1016">
            <v>0</v>
          </cell>
          <cell r="O1016">
            <v>0</v>
          </cell>
          <cell r="P1016">
            <v>0</v>
          </cell>
        </row>
        <row r="1017">
          <cell r="C1017" t="str">
            <v>020BPI0490</v>
          </cell>
          <cell r="D1017" t="str">
            <v>ENTR BR-230(A)/316(A)/407(B)/PI-245(B) (P/PICOS)</v>
          </cell>
          <cell r="E1017" t="str">
            <v>ENTR BR-230(B)/316(B)</v>
          </cell>
          <cell r="F1017">
            <v>349.6</v>
          </cell>
          <cell r="G1017">
            <v>368</v>
          </cell>
          <cell r="H1017">
            <v>18.399999999999999</v>
          </cell>
          <cell r="I1017" t="str">
            <v>PAV</v>
          </cell>
          <cell r="J1017" t="str">
            <v>*</v>
          </cell>
          <cell r="K1017" t="str">
            <v>230BPI0790</v>
          </cell>
          <cell r="L1017" t="str">
            <v>316BPI0510</v>
          </cell>
          <cell r="M1017">
            <v>0</v>
          </cell>
          <cell r="O1017">
            <v>0</v>
          </cell>
          <cell r="P1017">
            <v>0</v>
          </cell>
        </row>
        <row r="1018">
          <cell r="C1018" t="str">
            <v>020BPI0493</v>
          </cell>
          <cell r="D1018" t="str">
            <v>ENTR BR-230(B)/316(B)</v>
          </cell>
          <cell r="E1018" t="str">
            <v>ENTR PI-228 (P/FRANCISCO SANTOS)</v>
          </cell>
          <cell r="F1018">
            <v>368</v>
          </cell>
          <cell r="G1018">
            <v>383.1</v>
          </cell>
          <cell r="H1018">
            <v>15.1</v>
          </cell>
          <cell r="I1018" t="str">
            <v>PAV</v>
          </cell>
          <cell r="J1018" t="str">
            <v>*</v>
          </cell>
          <cell r="L1018">
            <v>0</v>
          </cell>
          <cell r="M1018">
            <v>0</v>
          </cell>
          <cell r="O1018">
            <v>0</v>
          </cell>
          <cell r="P1018">
            <v>0</v>
          </cell>
        </row>
        <row r="1019">
          <cell r="C1019" t="str">
            <v>020BPI0495</v>
          </cell>
          <cell r="D1019" t="str">
            <v>ENTR PI-228 (P/FRANCISCO SANTOS)</v>
          </cell>
          <cell r="E1019" t="str">
            <v>DIV PI/CE</v>
          </cell>
          <cell r="F1019">
            <v>383.1</v>
          </cell>
          <cell r="G1019">
            <v>453.6</v>
          </cell>
          <cell r="H1019">
            <v>70.5</v>
          </cell>
          <cell r="I1019" t="str">
            <v>PAV</v>
          </cell>
          <cell r="J1019" t="str">
            <v>*</v>
          </cell>
          <cell r="L1019">
            <v>0</v>
          </cell>
          <cell r="M1019">
            <v>0</v>
          </cell>
          <cell r="O1019">
            <v>0</v>
          </cell>
          <cell r="P1019">
            <v>0</v>
          </cell>
        </row>
        <row r="1020">
          <cell r="C1020" t="str">
            <v>020BPI9010</v>
          </cell>
          <cell r="D1020" t="str">
            <v>ENTR BR-020</v>
          </cell>
          <cell r="E1020" t="str">
            <v>ACS SUL S RAIMUNDO NONATO - ACESSO NORTE</v>
          </cell>
          <cell r="F1020">
            <v>0</v>
          </cell>
          <cell r="G1020">
            <v>4.5999999999999996</v>
          </cell>
          <cell r="H1020">
            <v>4.5999999999999996</v>
          </cell>
          <cell r="I1020" t="str">
            <v>PAV</v>
          </cell>
          <cell r="J1020" t="str">
            <v>*</v>
          </cell>
          <cell r="L1020">
            <v>0</v>
          </cell>
          <cell r="M1020">
            <v>0</v>
          </cell>
          <cell r="O1020">
            <v>0</v>
          </cell>
          <cell r="P1020">
            <v>0</v>
          </cell>
        </row>
        <row r="1021">
          <cell r="C1021" t="str">
            <v>020BPI9020</v>
          </cell>
          <cell r="D1021" t="str">
            <v>ENTR BR-020</v>
          </cell>
          <cell r="E1021" t="str">
            <v>ENTR BR-324/PI-040 (S RAIMUNDO NONATO - ACESSO SUL)</v>
          </cell>
          <cell r="F1021">
            <v>0</v>
          </cell>
          <cell r="G1021">
            <v>5.8</v>
          </cell>
          <cell r="H1021">
            <v>5.8</v>
          </cell>
          <cell r="I1021" t="str">
            <v>PAV</v>
          </cell>
          <cell r="J1021" t="str">
            <v>*</v>
          </cell>
          <cell r="L1021">
            <v>0</v>
          </cell>
          <cell r="M1021">
            <v>0</v>
          </cell>
          <cell r="O1021">
            <v>0</v>
          </cell>
          <cell r="P1021">
            <v>0</v>
          </cell>
        </row>
        <row r="1022">
          <cell r="J1022">
            <v>0</v>
          </cell>
        </row>
        <row r="1023">
          <cell r="C1023" t="str">
            <v>135BPI0370</v>
          </cell>
          <cell r="D1023" t="str">
            <v>DIV MA/PI (GUADALUPE)</v>
          </cell>
          <cell r="E1023" t="str">
            <v>ENTR PI-240</v>
          </cell>
          <cell r="F1023">
            <v>0</v>
          </cell>
          <cell r="G1023">
            <v>28.3</v>
          </cell>
          <cell r="H1023">
            <v>28.3</v>
          </cell>
          <cell r="I1023" t="str">
            <v>PLA</v>
          </cell>
          <cell r="J1023">
            <v>0</v>
          </cell>
          <cell r="L1023">
            <v>0</v>
          </cell>
          <cell r="M1023">
            <v>0</v>
          </cell>
          <cell r="N1023" t="str">
            <v xml:space="preserve">PI-218 </v>
          </cell>
          <cell r="O1023" t="str">
            <v>PAV</v>
          </cell>
          <cell r="P1023">
            <v>0</v>
          </cell>
        </row>
        <row r="1024">
          <cell r="C1024" t="str">
            <v>135BPI0375</v>
          </cell>
          <cell r="D1024" t="str">
            <v>ENTR PI-240</v>
          </cell>
          <cell r="E1024" t="str">
            <v>ENTR BR-343(A)/PI-250(A)</v>
          </cell>
          <cell r="F1024">
            <v>28.3</v>
          </cell>
          <cell r="G1024">
            <v>38.799999999999997</v>
          </cell>
          <cell r="H1024">
            <v>10.5</v>
          </cell>
          <cell r="I1024" t="str">
            <v>PLA</v>
          </cell>
          <cell r="J1024">
            <v>0</v>
          </cell>
          <cell r="L1024">
            <v>0</v>
          </cell>
          <cell r="M1024">
            <v>0</v>
          </cell>
          <cell r="N1024" t="str">
            <v xml:space="preserve">PI-218 </v>
          </cell>
          <cell r="O1024" t="str">
            <v>PAV</v>
          </cell>
          <cell r="P1024">
            <v>0</v>
          </cell>
        </row>
        <row r="1025">
          <cell r="C1025" t="str">
            <v>135BPI0380</v>
          </cell>
          <cell r="D1025" t="str">
            <v>ENTR BR-343(A)/PI-250(A)</v>
          </cell>
          <cell r="E1025" t="str">
            <v>INÍCIO PISTA DUPLA (JERUMENHA)</v>
          </cell>
          <cell r="F1025">
            <v>38.799999999999997</v>
          </cell>
          <cell r="G1025">
            <v>40</v>
          </cell>
          <cell r="H1025">
            <v>1.2</v>
          </cell>
          <cell r="I1025" t="str">
            <v>PAV</v>
          </cell>
          <cell r="J1025" t="str">
            <v>*</v>
          </cell>
          <cell r="K1025" t="str">
            <v>343BPI0325</v>
          </cell>
          <cell r="L1025">
            <v>0</v>
          </cell>
          <cell r="M1025">
            <v>0</v>
          </cell>
          <cell r="O1025">
            <v>0</v>
          </cell>
          <cell r="P1025">
            <v>0</v>
          </cell>
        </row>
        <row r="1026">
          <cell r="C1026" t="str">
            <v>135BPI0390</v>
          </cell>
          <cell r="D1026" t="str">
            <v>INÍCIO PISTA DUPLA (JERUMENHA)</v>
          </cell>
          <cell r="E1026" t="str">
            <v>FIM PISTA DUPLA</v>
          </cell>
          <cell r="F1026">
            <v>40</v>
          </cell>
          <cell r="G1026">
            <v>40.200000000000003</v>
          </cell>
          <cell r="H1026">
            <v>0.2</v>
          </cell>
          <cell r="I1026" t="str">
            <v>DUP</v>
          </cell>
          <cell r="J1026" t="str">
            <v>*</v>
          </cell>
          <cell r="K1026" t="str">
            <v>343BPI0330</v>
          </cell>
          <cell r="L1026">
            <v>0</v>
          </cell>
          <cell r="M1026">
            <v>0</v>
          </cell>
          <cell r="O1026">
            <v>0</v>
          </cell>
          <cell r="P1026">
            <v>0</v>
          </cell>
        </row>
        <row r="1027">
          <cell r="C1027" t="str">
            <v>135BPI0392</v>
          </cell>
          <cell r="D1027" t="str">
            <v>FIM PISTA DUPLA</v>
          </cell>
          <cell r="E1027" t="str">
            <v>FIM DA PAVIMENTAÇÃO</v>
          </cell>
          <cell r="F1027">
            <v>40.200000000000003</v>
          </cell>
          <cell r="G1027">
            <v>46.3</v>
          </cell>
          <cell r="H1027">
            <v>6.1</v>
          </cell>
          <cell r="I1027" t="str">
            <v>PAV</v>
          </cell>
          <cell r="J1027" t="str">
            <v>*</v>
          </cell>
          <cell r="K1027" t="str">
            <v>343BPI0332</v>
          </cell>
          <cell r="L1027">
            <v>0</v>
          </cell>
          <cell r="M1027">
            <v>0</v>
          </cell>
          <cell r="O1027">
            <v>0</v>
          </cell>
          <cell r="P1027">
            <v>0</v>
          </cell>
        </row>
        <row r="1028">
          <cell r="C1028" t="str">
            <v>135BPI0393</v>
          </cell>
          <cell r="D1028" t="str">
            <v>FIM DA PAVIMENTAÇÃO</v>
          </cell>
          <cell r="E1028" t="str">
            <v>ENTR PI-219(A)</v>
          </cell>
          <cell r="F1028">
            <v>46.3</v>
          </cell>
          <cell r="G1028">
            <v>94.8</v>
          </cell>
          <cell r="H1028">
            <v>48.5</v>
          </cell>
          <cell r="I1028" t="str">
            <v>IMP</v>
          </cell>
          <cell r="J1028">
            <v>0</v>
          </cell>
          <cell r="K1028" t="str">
            <v>343BPI0334</v>
          </cell>
          <cell r="L1028">
            <v>0</v>
          </cell>
          <cell r="M1028">
            <v>0</v>
          </cell>
          <cell r="O1028">
            <v>0</v>
          </cell>
          <cell r="P1028">
            <v>0</v>
          </cell>
        </row>
        <row r="1029">
          <cell r="C1029" t="str">
            <v>135BPI0395</v>
          </cell>
          <cell r="D1029" t="str">
            <v>ENTR PI-219(A)</v>
          </cell>
          <cell r="E1029" t="str">
            <v>ENTR PI-219(B) (SANTA FÉ)</v>
          </cell>
          <cell r="F1029">
            <v>94.8</v>
          </cell>
          <cell r="G1029">
            <v>103.8</v>
          </cell>
          <cell r="H1029">
            <v>9</v>
          </cell>
          <cell r="I1029" t="str">
            <v>IMP</v>
          </cell>
          <cell r="J1029">
            <v>0</v>
          </cell>
          <cell r="K1029" t="str">
            <v>343BPI0335</v>
          </cell>
          <cell r="L1029">
            <v>0</v>
          </cell>
          <cell r="M1029">
            <v>0</v>
          </cell>
          <cell r="O1029">
            <v>0</v>
          </cell>
          <cell r="P1029">
            <v>0</v>
          </cell>
        </row>
        <row r="1030">
          <cell r="C1030" t="str">
            <v>135BPI0397</v>
          </cell>
          <cell r="D1030" t="str">
            <v>ENTR PI-219(B) (SANTA FÉ)</v>
          </cell>
          <cell r="E1030" t="str">
            <v>ENTR BR-324(A)/PI-247(A)</v>
          </cell>
          <cell r="F1030">
            <v>103.8</v>
          </cell>
          <cell r="G1030">
            <v>122.8</v>
          </cell>
          <cell r="H1030">
            <v>19</v>
          </cell>
          <cell r="I1030" t="str">
            <v>IMP</v>
          </cell>
          <cell r="J1030">
            <v>0</v>
          </cell>
          <cell r="K1030" t="str">
            <v>343BPI0337</v>
          </cell>
          <cell r="L1030">
            <v>0</v>
          </cell>
          <cell r="M1030">
            <v>0</v>
          </cell>
          <cell r="O1030">
            <v>0</v>
          </cell>
          <cell r="P1030">
            <v>0</v>
          </cell>
        </row>
        <row r="1031">
          <cell r="C1031" t="str">
            <v>135BPI0400</v>
          </cell>
          <cell r="D1031" t="str">
            <v>ENTR BR-324(A)/PI-247(A)</v>
          </cell>
          <cell r="E1031" t="str">
            <v>ENTR BR-343(B)/PI-247(B) (BERTOLÍNIA)</v>
          </cell>
          <cell r="F1031">
            <v>122.8</v>
          </cell>
          <cell r="G1031">
            <v>126.8</v>
          </cell>
          <cell r="H1031">
            <v>4</v>
          </cell>
          <cell r="I1031" t="str">
            <v>IMP</v>
          </cell>
          <cell r="J1031">
            <v>0</v>
          </cell>
          <cell r="K1031" t="str">
            <v>324BPI0080</v>
          </cell>
          <cell r="L1031" t="str">
            <v>343BPI0340</v>
          </cell>
          <cell r="M1031">
            <v>0</v>
          </cell>
          <cell r="O1031">
            <v>0</v>
          </cell>
          <cell r="P1031">
            <v>0</v>
          </cell>
        </row>
        <row r="1032">
          <cell r="C1032" t="str">
            <v>135BPI0405</v>
          </cell>
          <cell r="D1032" t="str">
            <v>ENTR BR-343(B)/PI-247(B) (BERTOLÍNIA)</v>
          </cell>
          <cell r="E1032" t="str">
            <v>FIM DA PAVIMENTAÇÃO</v>
          </cell>
          <cell r="F1032">
            <v>126.8</v>
          </cell>
          <cell r="G1032">
            <v>157.80000000000001</v>
          </cell>
          <cell r="H1032">
            <v>31</v>
          </cell>
          <cell r="I1032" t="str">
            <v>PAV</v>
          </cell>
          <cell r="J1032" t="str">
            <v>*</v>
          </cell>
          <cell r="K1032" t="str">
            <v>324BPI0085</v>
          </cell>
          <cell r="L1032">
            <v>0</v>
          </cell>
          <cell r="M1032">
            <v>0</v>
          </cell>
          <cell r="O1032">
            <v>0</v>
          </cell>
          <cell r="P1032">
            <v>0</v>
          </cell>
        </row>
        <row r="1033">
          <cell r="C1033" t="str">
            <v>135BPI0410</v>
          </cell>
          <cell r="D1033" t="str">
            <v>FIM DA PAVIMENTAÇÃO</v>
          </cell>
          <cell r="E1033" t="str">
            <v>MANOEL EMÍDIO</v>
          </cell>
          <cell r="F1033">
            <v>157.80000000000001</v>
          </cell>
          <cell r="G1033">
            <v>178.8</v>
          </cell>
          <cell r="H1033">
            <v>21</v>
          </cell>
          <cell r="I1033" t="str">
            <v>IMP</v>
          </cell>
          <cell r="J1033">
            <v>0</v>
          </cell>
          <cell r="K1033" t="str">
            <v>324BPI0090</v>
          </cell>
          <cell r="L1033">
            <v>0</v>
          </cell>
          <cell r="M1033">
            <v>0</v>
          </cell>
          <cell r="O1033">
            <v>0</v>
          </cell>
          <cell r="P1033">
            <v>0</v>
          </cell>
        </row>
        <row r="1034">
          <cell r="C1034" t="str">
            <v>135BPI0415</v>
          </cell>
          <cell r="D1034" t="str">
            <v>MANOEL EMÍDIO</v>
          </cell>
          <cell r="E1034" t="str">
            <v>ENTR PI-394 (COLÔNIA DO PADRE)</v>
          </cell>
          <cell r="F1034">
            <v>178.8</v>
          </cell>
          <cell r="G1034">
            <v>197.8</v>
          </cell>
          <cell r="H1034">
            <v>19</v>
          </cell>
          <cell r="I1034" t="str">
            <v>IMP</v>
          </cell>
          <cell r="J1034">
            <v>0</v>
          </cell>
          <cell r="K1034" t="str">
            <v>324BPI0095</v>
          </cell>
          <cell r="L1034">
            <v>0</v>
          </cell>
          <cell r="M1034">
            <v>0</v>
          </cell>
          <cell r="O1034">
            <v>0</v>
          </cell>
          <cell r="P1034">
            <v>0</v>
          </cell>
        </row>
        <row r="1035">
          <cell r="C1035" t="str">
            <v>135BPI0417</v>
          </cell>
          <cell r="D1035" t="str">
            <v>ENTR PI-394 (COLÔNIA DO PADRE)</v>
          </cell>
          <cell r="E1035" t="str">
            <v>ENTR BR-324(B)/PI-141/250(B) (ELISEU MARTINS)</v>
          </cell>
          <cell r="F1035">
            <v>197.8</v>
          </cell>
          <cell r="G1035">
            <v>211.8</v>
          </cell>
          <cell r="H1035">
            <v>14</v>
          </cell>
          <cell r="I1035" t="str">
            <v>IMP</v>
          </cell>
          <cell r="J1035">
            <v>0</v>
          </cell>
          <cell r="K1035" t="str">
            <v>324BPI0097</v>
          </cell>
          <cell r="L1035">
            <v>0</v>
          </cell>
          <cell r="M1035">
            <v>0</v>
          </cell>
          <cell r="O1035">
            <v>0</v>
          </cell>
          <cell r="P1035">
            <v>0</v>
          </cell>
        </row>
        <row r="1036">
          <cell r="C1036" t="str">
            <v>135BPI0420</v>
          </cell>
          <cell r="D1036" t="str">
            <v>ENTR BR-324(B)/PI-141/250(B) (ELISEU MARTINS)</v>
          </cell>
          <cell r="E1036" t="str">
            <v>ENTR PI-394 (COLÔNIA DO GURGUÉIA)</v>
          </cell>
          <cell r="F1036">
            <v>211.8</v>
          </cell>
          <cell r="G1036">
            <v>229.8</v>
          </cell>
          <cell r="H1036">
            <v>18</v>
          </cell>
          <cell r="I1036" t="str">
            <v>PAV</v>
          </cell>
          <cell r="J1036" t="str">
            <v>*</v>
          </cell>
          <cell r="L1036">
            <v>0</v>
          </cell>
          <cell r="M1036">
            <v>0</v>
          </cell>
          <cell r="O1036">
            <v>0</v>
          </cell>
          <cell r="P1036">
            <v>0</v>
          </cell>
        </row>
        <row r="1037">
          <cell r="C1037" t="str">
            <v>135BPI0423</v>
          </cell>
          <cell r="D1037" t="str">
            <v>ENTR PI-394 (COLÔNIA DO GURGUÉIA)</v>
          </cell>
          <cell r="E1037" t="str">
            <v>P/ALVORADA DO GURGUÉIA</v>
          </cell>
          <cell r="F1037">
            <v>229.8</v>
          </cell>
          <cell r="G1037">
            <v>259.8</v>
          </cell>
          <cell r="H1037">
            <v>30</v>
          </cell>
          <cell r="I1037" t="str">
            <v>PAV</v>
          </cell>
          <cell r="J1037" t="str">
            <v>*</v>
          </cell>
          <cell r="L1037">
            <v>0</v>
          </cell>
          <cell r="M1037">
            <v>0</v>
          </cell>
          <cell r="O1037">
            <v>0</v>
          </cell>
          <cell r="P1037">
            <v>0</v>
          </cell>
        </row>
        <row r="1038">
          <cell r="C1038" t="str">
            <v>135BPI0425</v>
          </cell>
          <cell r="D1038" t="str">
            <v>P/ALVORADA DO GURGUÉIA</v>
          </cell>
          <cell r="E1038" t="str">
            <v>ENTR PI-396</v>
          </cell>
          <cell r="F1038">
            <v>259.8</v>
          </cell>
          <cell r="G1038">
            <v>297.8</v>
          </cell>
          <cell r="H1038">
            <v>38</v>
          </cell>
          <cell r="I1038" t="str">
            <v>PAV</v>
          </cell>
          <cell r="J1038" t="str">
            <v>*</v>
          </cell>
          <cell r="L1038">
            <v>0</v>
          </cell>
          <cell r="M1038">
            <v>0</v>
          </cell>
          <cell r="O1038">
            <v>0</v>
          </cell>
          <cell r="P1038">
            <v>0</v>
          </cell>
        </row>
        <row r="1039">
          <cell r="C1039" t="str">
            <v>135BPI0427</v>
          </cell>
          <cell r="D1039" t="str">
            <v>ENTR PI-396</v>
          </cell>
          <cell r="E1039" t="str">
            <v>ENTR PI-252(A)</v>
          </cell>
          <cell r="F1039">
            <v>297.8</v>
          </cell>
          <cell r="G1039">
            <v>313.5</v>
          </cell>
          <cell r="H1039">
            <v>15.7</v>
          </cell>
          <cell r="I1039" t="str">
            <v>PAV</v>
          </cell>
          <cell r="J1039" t="str">
            <v>*</v>
          </cell>
          <cell r="L1039">
            <v>0</v>
          </cell>
          <cell r="M1039">
            <v>0</v>
          </cell>
          <cell r="O1039">
            <v>0</v>
          </cell>
          <cell r="P1039">
            <v>0</v>
          </cell>
        </row>
        <row r="1040">
          <cell r="C1040" t="str">
            <v>135BPI0430</v>
          </cell>
          <cell r="D1040" t="str">
            <v>ENTR PI-252(A)</v>
          </cell>
          <cell r="E1040" t="str">
            <v>CRISTINO CASTRO</v>
          </cell>
          <cell r="F1040">
            <v>313.5</v>
          </cell>
          <cell r="G1040">
            <v>318.39999999999998</v>
          </cell>
          <cell r="H1040">
            <v>4.9000000000000004</v>
          </cell>
          <cell r="I1040" t="str">
            <v>PAV</v>
          </cell>
          <cell r="J1040" t="str">
            <v>*</v>
          </cell>
          <cell r="L1040">
            <v>0</v>
          </cell>
          <cell r="M1040">
            <v>0</v>
          </cell>
          <cell r="O1040">
            <v>0</v>
          </cell>
          <cell r="P1040">
            <v>0</v>
          </cell>
        </row>
        <row r="1041">
          <cell r="C1041" t="str">
            <v>135BPI0435</v>
          </cell>
          <cell r="D1041" t="str">
            <v>CRISTINO CASTRO</v>
          </cell>
          <cell r="E1041" t="str">
            <v>ENTR PI-252(B)</v>
          </cell>
          <cell r="F1041">
            <v>318.39999999999998</v>
          </cell>
          <cell r="G1041">
            <v>324.5</v>
          </cell>
          <cell r="H1041">
            <v>6.1</v>
          </cell>
          <cell r="I1041" t="str">
            <v>PAV</v>
          </cell>
          <cell r="J1041" t="str">
            <v>*</v>
          </cell>
          <cell r="L1041">
            <v>0</v>
          </cell>
          <cell r="M1041">
            <v>0</v>
          </cell>
          <cell r="O1041">
            <v>0</v>
          </cell>
          <cell r="P1041">
            <v>0</v>
          </cell>
        </row>
        <row r="1042">
          <cell r="C1042" t="str">
            <v>135BPI0440</v>
          </cell>
          <cell r="D1042" t="str">
            <v>ENTR PI-252(B)</v>
          </cell>
          <cell r="E1042" t="str">
            <v>ENTR BR-235(A)/330 (BOM JESUS)</v>
          </cell>
          <cell r="F1042">
            <v>324.5</v>
          </cell>
          <cell r="G1042">
            <v>354.4</v>
          </cell>
          <cell r="H1042">
            <v>29.9</v>
          </cell>
          <cell r="I1042" t="str">
            <v>PAV</v>
          </cell>
          <cell r="J1042" t="str">
            <v>*</v>
          </cell>
          <cell r="L1042">
            <v>0</v>
          </cell>
          <cell r="M1042">
            <v>0</v>
          </cell>
          <cell r="O1042">
            <v>0</v>
          </cell>
          <cell r="P1042">
            <v>0</v>
          </cell>
        </row>
        <row r="1043">
          <cell r="C1043" t="str">
            <v>135BPI0450</v>
          </cell>
          <cell r="D1043" t="str">
            <v>ENTR BR-235(A)/330 (BOM JESUS)</v>
          </cell>
          <cell r="E1043" t="str">
            <v>ENTR PI-257 (P/REDENÇÃO DO GURGÉIA)</v>
          </cell>
          <cell r="F1043">
            <v>354.4</v>
          </cell>
          <cell r="G1043">
            <v>409.7</v>
          </cell>
          <cell r="H1043">
            <v>55.3</v>
          </cell>
          <cell r="I1043" t="str">
            <v>PAV</v>
          </cell>
          <cell r="J1043" t="str">
            <v>*</v>
          </cell>
          <cell r="K1043" t="str">
            <v>235BPI0410</v>
          </cell>
          <cell r="L1043">
            <v>0</v>
          </cell>
          <cell r="M1043">
            <v>0</v>
          </cell>
          <cell r="O1043">
            <v>0</v>
          </cell>
          <cell r="P1043">
            <v>0</v>
          </cell>
        </row>
        <row r="1044">
          <cell r="C1044" t="str">
            <v>135BPI0470</v>
          </cell>
          <cell r="D1044" t="str">
            <v>ENTR PI-257 (P/REDENÇÃO DO GURGÉIA)</v>
          </cell>
          <cell r="E1044" t="str">
            <v>MONTE ALEGRE DO PIAUÍ</v>
          </cell>
          <cell r="F1044">
            <v>409.7</v>
          </cell>
          <cell r="G1044">
            <v>506.2</v>
          </cell>
          <cell r="H1044">
            <v>96.5</v>
          </cell>
          <cell r="I1044" t="str">
            <v>PAV</v>
          </cell>
          <cell r="J1044" t="str">
            <v>*</v>
          </cell>
          <cell r="K1044" t="str">
            <v>235BPI0412</v>
          </cell>
          <cell r="L1044">
            <v>0</v>
          </cell>
          <cell r="M1044">
            <v>0</v>
          </cell>
          <cell r="O1044">
            <v>0</v>
          </cell>
          <cell r="P1044">
            <v>0</v>
          </cell>
        </row>
        <row r="1045">
          <cell r="C1045" t="str">
            <v>135BPI0475</v>
          </cell>
          <cell r="D1045" t="str">
            <v>MONTE ALEGRE DO PIAUÍ</v>
          </cell>
          <cell r="E1045" t="str">
            <v>ENTR BR-235(B)</v>
          </cell>
          <cell r="F1045">
            <v>506.2</v>
          </cell>
          <cell r="G1045">
            <v>508.2</v>
          </cell>
          <cell r="H1045">
            <v>2</v>
          </cell>
          <cell r="I1045" t="str">
            <v>PAV</v>
          </cell>
          <cell r="J1045" t="str">
            <v>*</v>
          </cell>
          <cell r="K1045" t="str">
            <v>235BPI0415</v>
          </cell>
          <cell r="L1045">
            <v>0</v>
          </cell>
          <cell r="M1045">
            <v>0</v>
          </cell>
          <cell r="O1045">
            <v>0</v>
          </cell>
          <cell r="P1045">
            <v>0</v>
          </cell>
        </row>
        <row r="1046">
          <cell r="C1046" t="str">
            <v>135BPI0480</v>
          </cell>
          <cell r="D1046" t="str">
            <v>ENTR BR-235(B)</v>
          </cell>
          <cell r="E1046" t="str">
            <v>ENTR PI-254(A) (GILBUÉS)</v>
          </cell>
          <cell r="F1046">
            <v>508.2</v>
          </cell>
          <cell r="G1046">
            <v>517</v>
          </cell>
          <cell r="H1046">
            <v>8.8000000000000007</v>
          </cell>
          <cell r="I1046" t="str">
            <v>PAV</v>
          </cell>
          <cell r="J1046" t="str">
            <v>*</v>
          </cell>
          <cell r="L1046">
            <v>0</v>
          </cell>
          <cell r="M1046">
            <v>0</v>
          </cell>
          <cell r="O1046">
            <v>0</v>
          </cell>
          <cell r="P1046">
            <v>0</v>
          </cell>
        </row>
        <row r="1047">
          <cell r="C1047" t="str">
            <v>135BPI0490</v>
          </cell>
          <cell r="D1047" t="str">
            <v>ENTR PI-254(A) (GILBUÉS)</v>
          </cell>
          <cell r="E1047" t="str">
            <v>ENTR PI-254(B) (P/BARREIRAS DO PIAUÍ)</v>
          </cell>
          <cell r="F1047">
            <v>517</v>
          </cell>
          <cell r="G1047">
            <v>536.9</v>
          </cell>
          <cell r="H1047">
            <v>19.899999999999999</v>
          </cell>
          <cell r="I1047" t="str">
            <v>PAV</v>
          </cell>
          <cell r="J1047" t="str">
            <v>*</v>
          </cell>
          <cell r="L1047">
            <v>0</v>
          </cell>
          <cell r="M1047">
            <v>0</v>
          </cell>
          <cell r="O1047">
            <v>0</v>
          </cell>
          <cell r="P1047">
            <v>0</v>
          </cell>
        </row>
        <row r="1048">
          <cell r="C1048" t="str">
            <v>135BPI0495</v>
          </cell>
          <cell r="D1048" t="str">
            <v>ENTR PI-254(B) (P/BARREIRAS DO PIAUÍ)</v>
          </cell>
          <cell r="E1048" t="str">
            <v>ENTR PI-255 (CORRENTE)</v>
          </cell>
          <cell r="F1048">
            <v>536.9</v>
          </cell>
          <cell r="G1048">
            <v>593.70000000000005</v>
          </cell>
          <cell r="H1048">
            <v>56.8</v>
          </cell>
          <cell r="I1048" t="str">
            <v>PAV</v>
          </cell>
          <cell r="J1048" t="str">
            <v>*</v>
          </cell>
          <cell r="L1048">
            <v>0</v>
          </cell>
          <cell r="M1048">
            <v>0</v>
          </cell>
          <cell r="O1048">
            <v>0</v>
          </cell>
          <cell r="P1048">
            <v>0</v>
          </cell>
        </row>
        <row r="1049">
          <cell r="C1049" t="str">
            <v>135BPI0510</v>
          </cell>
          <cell r="D1049" t="str">
            <v>ENTR PI-255 (CORRENTE)</v>
          </cell>
          <cell r="E1049" t="str">
            <v>DIV PI/BA</v>
          </cell>
          <cell r="F1049">
            <v>593.70000000000005</v>
          </cell>
          <cell r="G1049">
            <v>642.6</v>
          </cell>
          <cell r="H1049">
            <v>48.9</v>
          </cell>
          <cell r="I1049" t="str">
            <v>PAV</v>
          </cell>
          <cell r="J1049" t="str">
            <v>*</v>
          </cell>
          <cell r="L1049">
            <v>0</v>
          </cell>
          <cell r="M1049">
            <v>0</v>
          </cell>
          <cell r="O1049">
            <v>0</v>
          </cell>
          <cell r="P1049">
            <v>0</v>
          </cell>
        </row>
        <row r="1050">
          <cell r="J1050">
            <v>0</v>
          </cell>
        </row>
        <row r="1051">
          <cell r="C1051" t="str">
            <v>222BPI0250</v>
          </cell>
          <cell r="D1051" t="str">
            <v>DIV CE/PI</v>
          </cell>
          <cell r="E1051" t="str">
            <v>ENTR PI-110 (ALTO ALEGRE)</v>
          </cell>
          <cell r="F1051">
            <v>0</v>
          </cell>
          <cell r="G1051">
            <v>26.3</v>
          </cell>
          <cell r="H1051">
            <v>26.3</v>
          </cell>
          <cell r="I1051" t="str">
            <v>PAV</v>
          </cell>
          <cell r="J1051" t="str">
            <v>*</v>
          </cell>
          <cell r="L1051">
            <v>0</v>
          </cell>
          <cell r="M1051">
            <v>0</v>
          </cell>
          <cell r="O1051">
            <v>0</v>
          </cell>
          <cell r="P1051">
            <v>0</v>
          </cell>
        </row>
        <row r="1052">
          <cell r="C1052" t="str">
            <v>222BPI0270</v>
          </cell>
          <cell r="D1052" t="str">
            <v>ENTR PI-110 (ALTO ALEGRE)</v>
          </cell>
          <cell r="E1052" t="str">
            <v>ENTR PI-111</v>
          </cell>
          <cell r="F1052">
            <v>26.3</v>
          </cell>
          <cell r="G1052">
            <v>64.599999999999994</v>
          </cell>
          <cell r="H1052">
            <v>38.299999999999997</v>
          </cell>
          <cell r="I1052" t="str">
            <v>PAV</v>
          </cell>
          <cell r="J1052" t="str">
            <v>*</v>
          </cell>
          <cell r="L1052">
            <v>0</v>
          </cell>
          <cell r="M1052">
            <v>0</v>
          </cell>
          <cell r="O1052">
            <v>0</v>
          </cell>
          <cell r="P1052">
            <v>0</v>
          </cell>
        </row>
        <row r="1053">
          <cell r="C1053" t="str">
            <v>222BPI0273</v>
          </cell>
          <cell r="D1053" t="str">
            <v>ENTR PI-111</v>
          </cell>
          <cell r="E1053" t="str">
            <v>ENTR BR-343(A)</v>
          </cell>
          <cell r="F1053">
            <v>64.599999999999994</v>
          </cell>
          <cell r="G1053">
            <v>75.2</v>
          </cell>
          <cell r="H1053">
            <v>10.6</v>
          </cell>
          <cell r="I1053" t="str">
            <v>PAV</v>
          </cell>
          <cell r="J1053" t="str">
            <v>*</v>
          </cell>
          <cell r="L1053">
            <v>0</v>
          </cell>
          <cell r="M1053">
            <v>0</v>
          </cell>
          <cell r="O1053">
            <v>0</v>
          </cell>
          <cell r="P1053">
            <v>0</v>
          </cell>
        </row>
        <row r="1054">
          <cell r="C1054" t="str">
            <v>222BPI0275</v>
          </cell>
          <cell r="D1054" t="str">
            <v>ENTR BR-343(A)</v>
          </cell>
          <cell r="E1054" t="str">
            <v>ENTR BR-343(B) (P/PIRIPIRI)</v>
          </cell>
          <cell r="F1054">
            <v>75.2</v>
          </cell>
          <cell r="G1054">
            <v>76</v>
          </cell>
          <cell r="H1054">
            <v>0.8</v>
          </cell>
          <cell r="I1054" t="str">
            <v>PAV</v>
          </cell>
          <cell r="J1054" t="str">
            <v>*</v>
          </cell>
          <cell r="K1054" t="str">
            <v>343BPI0119</v>
          </cell>
          <cell r="L1054">
            <v>0</v>
          </cell>
          <cell r="M1054">
            <v>0</v>
          </cell>
          <cell r="O1054">
            <v>0</v>
          </cell>
          <cell r="P1054">
            <v>0</v>
          </cell>
        </row>
        <row r="1055">
          <cell r="C1055" t="str">
            <v>222BPI0277</v>
          </cell>
          <cell r="D1055" t="str">
            <v>ENTR BR-343(B) (P/PIRIPIRI)</v>
          </cell>
          <cell r="E1055" t="str">
            <v>ENTR BR-404/407/PI-111/117 (PIRIPIRI)</v>
          </cell>
          <cell r="F1055">
            <v>76</v>
          </cell>
          <cell r="G1055">
            <v>79.900000000000006</v>
          </cell>
          <cell r="H1055">
            <v>3.9</v>
          </cell>
          <cell r="I1055" t="str">
            <v>DUP</v>
          </cell>
          <cell r="J1055" t="str">
            <v>*</v>
          </cell>
          <cell r="L1055">
            <v>0</v>
          </cell>
          <cell r="M1055">
            <v>0</v>
          </cell>
          <cell r="O1055">
            <v>0</v>
          </cell>
          <cell r="P1055" t="str">
            <v>2003</v>
          </cell>
        </row>
        <row r="1056">
          <cell r="C1056" t="str">
            <v>222BPI0290</v>
          </cell>
          <cell r="D1056" t="str">
            <v>ENTR BR-404/407/PI-111/117 (PIRIPIRI)</v>
          </cell>
          <cell r="E1056" t="str">
            <v>ENTR PI-110 (BATALHA)</v>
          </cell>
          <cell r="F1056">
            <v>79.900000000000006</v>
          </cell>
          <cell r="G1056">
            <v>125.9</v>
          </cell>
          <cell r="H1056">
            <v>46</v>
          </cell>
          <cell r="I1056" t="str">
            <v>PLA</v>
          </cell>
          <cell r="J1056">
            <v>0</v>
          </cell>
          <cell r="L1056">
            <v>0</v>
          </cell>
          <cell r="M1056">
            <v>0</v>
          </cell>
          <cell r="N1056" t="str">
            <v xml:space="preserve">PI-117 </v>
          </cell>
          <cell r="O1056" t="str">
            <v>IMP</v>
          </cell>
          <cell r="P1056">
            <v>0</v>
          </cell>
        </row>
        <row r="1057">
          <cell r="C1057" t="str">
            <v>222BPI0310</v>
          </cell>
          <cell r="D1057" t="str">
            <v>ENTR PI-110 (BATALHA)</v>
          </cell>
          <cell r="E1057" t="str">
            <v>ENTR PI-213/214 (ESPERANTINA)</v>
          </cell>
          <cell r="F1057">
            <v>125.9</v>
          </cell>
          <cell r="G1057">
            <v>145.9</v>
          </cell>
          <cell r="H1057">
            <v>20</v>
          </cell>
          <cell r="I1057" t="str">
            <v>PLA</v>
          </cell>
          <cell r="J1057">
            <v>0</v>
          </cell>
          <cell r="L1057">
            <v>0</v>
          </cell>
          <cell r="M1057">
            <v>0</v>
          </cell>
          <cell r="N1057" t="str">
            <v xml:space="preserve">PI-117 </v>
          </cell>
          <cell r="O1057" t="str">
            <v>PAV</v>
          </cell>
          <cell r="P1057">
            <v>0</v>
          </cell>
        </row>
        <row r="1058">
          <cell r="C1058" t="str">
            <v>222BPI0330</v>
          </cell>
          <cell r="D1058" t="str">
            <v>ENTR PI-213/214 (ESPERANTINA)</v>
          </cell>
          <cell r="E1058" t="str">
            <v>ENTR PI-112 (MATIAS OLÍMPIO)</v>
          </cell>
          <cell r="F1058">
            <v>145.9</v>
          </cell>
          <cell r="G1058">
            <v>190.9</v>
          </cell>
          <cell r="H1058">
            <v>45</v>
          </cell>
          <cell r="I1058" t="str">
            <v>PLA</v>
          </cell>
          <cell r="J1058">
            <v>0</v>
          </cell>
          <cell r="L1058">
            <v>0</v>
          </cell>
          <cell r="M1058">
            <v>0</v>
          </cell>
          <cell r="N1058" t="str">
            <v xml:space="preserve">PI-117 </v>
          </cell>
          <cell r="O1058" t="str">
            <v>LEN</v>
          </cell>
          <cell r="P1058">
            <v>0</v>
          </cell>
        </row>
        <row r="1059">
          <cell r="C1059" t="str">
            <v>222BPI0350</v>
          </cell>
          <cell r="D1059" t="str">
            <v>ENTR PI-112 (MATIAS OLÍMPIO)</v>
          </cell>
          <cell r="E1059" t="str">
            <v>DIV PI/MA (REPARTIÇÃO)</v>
          </cell>
          <cell r="F1059">
            <v>190.9</v>
          </cell>
          <cell r="G1059">
            <v>206.9</v>
          </cell>
          <cell r="H1059">
            <v>16</v>
          </cell>
          <cell r="I1059" t="str">
            <v>PLA</v>
          </cell>
          <cell r="J1059">
            <v>0</v>
          </cell>
          <cell r="L1059">
            <v>0</v>
          </cell>
          <cell r="M1059">
            <v>0</v>
          </cell>
          <cell r="N1059" t="str">
            <v xml:space="preserve">PI-117 </v>
          </cell>
          <cell r="O1059" t="str">
            <v>IMP</v>
          </cell>
          <cell r="P1059">
            <v>0</v>
          </cell>
        </row>
        <row r="1060">
          <cell r="J1060">
            <v>0</v>
          </cell>
        </row>
        <row r="1061">
          <cell r="C1061" t="str">
            <v>226BPI0710</v>
          </cell>
          <cell r="D1061" t="str">
            <v>DIV CE/PI</v>
          </cell>
          <cell r="E1061" t="str">
            <v>ENTR PI-216</v>
          </cell>
          <cell r="F1061">
            <v>0</v>
          </cell>
          <cell r="G1061">
            <v>64</v>
          </cell>
          <cell r="H1061">
            <v>64</v>
          </cell>
          <cell r="I1061" t="str">
            <v>PLA</v>
          </cell>
          <cell r="J1061">
            <v>0</v>
          </cell>
          <cell r="L1061">
            <v>0</v>
          </cell>
          <cell r="M1061">
            <v>0</v>
          </cell>
          <cell r="O1061">
            <v>0</v>
          </cell>
          <cell r="P1061">
            <v>0</v>
          </cell>
        </row>
        <row r="1062">
          <cell r="C1062" t="str">
            <v>226BPI0715</v>
          </cell>
          <cell r="D1062" t="str">
            <v>ENTR PI-216</v>
          </cell>
          <cell r="E1062" t="str">
            <v>ENTR BR-407</v>
          </cell>
          <cell r="F1062">
            <v>64</v>
          </cell>
          <cell r="G1062">
            <v>70</v>
          </cell>
          <cell r="H1062">
            <v>6</v>
          </cell>
          <cell r="I1062" t="str">
            <v>PLA</v>
          </cell>
          <cell r="J1062">
            <v>0</v>
          </cell>
          <cell r="L1062">
            <v>0</v>
          </cell>
          <cell r="M1062">
            <v>0</v>
          </cell>
          <cell r="O1062">
            <v>0</v>
          </cell>
          <cell r="P1062">
            <v>0</v>
          </cell>
        </row>
        <row r="1063">
          <cell r="C1063" t="str">
            <v>226BPI0730</v>
          </cell>
          <cell r="D1063" t="str">
            <v>ENTR BR-407</v>
          </cell>
          <cell r="E1063" t="str">
            <v>ENTR PI-115</v>
          </cell>
          <cell r="F1063">
            <v>70</v>
          </cell>
          <cell r="G1063">
            <v>90</v>
          </cell>
          <cell r="H1063">
            <v>20</v>
          </cell>
          <cell r="I1063" t="str">
            <v>PLA</v>
          </cell>
          <cell r="J1063">
            <v>0</v>
          </cell>
          <cell r="L1063">
            <v>0</v>
          </cell>
          <cell r="M1063">
            <v>0</v>
          </cell>
          <cell r="O1063">
            <v>0</v>
          </cell>
          <cell r="P1063">
            <v>0</v>
          </cell>
        </row>
        <row r="1064">
          <cell r="C1064" t="str">
            <v>226BPI0735</v>
          </cell>
          <cell r="D1064" t="str">
            <v>ENTR PI-115</v>
          </cell>
          <cell r="E1064" t="str">
            <v>ENTR PI-215</v>
          </cell>
          <cell r="F1064">
            <v>90</v>
          </cell>
          <cell r="G1064">
            <v>114</v>
          </cell>
          <cell r="H1064">
            <v>24</v>
          </cell>
          <cell r="I1064" t="str">
            <v>PLA</v>
          </cell>
          <cell r="J1064">
            <v>0</v>
          </cell>
          <cell r="L1064">
            <v>0</v>
          </cell>
          <cell r="M1064">
            <v>0</v>
          </cell>
          <cell r="O1064">
            <v>0</v>
          </cell>
          <cell r="P1064">
            <v>0</v>
          </cell>
        </row>
        <row r="1065">
          <cell r="C1065" t="str">
            <v>226BPI0750</v>
          </cell>
          <cell r="D1065" t="str">
            <v>ENTR PI-215</v>
          </cell>
          <cell r="E1065" t="str">
            <v>ENTR BR-343(A)/PI-221 (ALTOS)</v>
          </cell>
          <cell r="F1065">
            <v>114</v>
          </cell>
          <cell r="G1065">
            <v>154</v>
          </cell>
          <cell r="H1065">
            <v>40</v>
          </cell>
          <cell r="I1065" t="str">
            <v>PLA</v>
          </cell>
          <cell r="J1065">
            <v>0</v>
          </cell>
          <cell r="L1065">
            <v>0</v>
          </cell>
          <cell r="M1065">
            <v>0</v>
          </cell>
          <cell r="O1065">
            <v>0</v>
          </cell>
          <cell r="P1065">
            <v>0</v>
          </cell>
        </row>
        <row r="1066">
          <cell r="C1066" t="str">
            <v>226BPI0770</v>
          </cell>
          <cell r="D1066" t="str">
            <v>ENTR BR-343(A)/PI-221 (ALTOS)</v>
          </cell>
          <cell r="E1066" t="str">
            <v>ENTR PI-113</v>
          </cell>
          <cell r="F1066">
            <v>154</v>
          </cell>
          <cell r="G1066">
            <v>179.4</v>
          </cell>
          <cell r="H1066">
            <v>25.4</v>
          </cell>
          <cell r="I1066" t="str">
            <v>PAV</v>
          </cell>
          <cell r="J1066" t="str">
            <v>*</v>
          </cell>
          <cell r="K1066" t="str">
            <v>343BPI0170</v>
          </cell>
          <cell r="L1066">
            <v>0</v>
          </cell>
          <cell r="M1066">
            <v>0</v>
          </cell>
          <cell r="O1066">
            <v>0</v>
          </cell>
          <cell r="P1066">
            <v>0</v>
          </cell>
        </row>
        <row r="1067">
          <cell r="C1067" t="str">
            <v>226BPI0790</v>
          </cell>
          <cell r="D1067" t="str">
            <v>ENTR PI-113</v>
          </cell>
          <cell r="E1067" t="str">
            <v>ENTR PI-130</v>
          </cell>
          <cell r="F1067">
            <v>179.4</v>
          </cell>
          <cell r="G1067">
            <v>195</v>
          </cell>
          <cell r="H1067">
            <v>15.6</v>
          </cell>
          <cell r="I1067" t="str">
            <v>PAV</v>
          </cell>
          <cell r="J1067" t="str">
            <v>*</v>
          </cell>
          <cell r="K1067" t="str">
            <v>343BPI0190</v>
          </cell>
          <cell r="L1067">
            <v>0</v>
          </cell>
          <cell r="M1067">
            <v>0</v>
          </cell>
          <cell r="O1067">
            <v>0</v>
          </cell>
          <cell r="P1067">
            <v>0</v>
          </cell>
        </row>
        <row r="1068">
          <cell r="C1068" t="str">
            <v>226BPI0792</v>
          </cell>
          <cell r="D1068" t="str">
            <v>ENTR PI-130</v>
          </cell>
          <cell r="E1068" t="str">
            <v>ENTR BR-316(A)/343(B)</v>
          </cell>
          <cell r="F1068">
            <v>195</v>
          </cell>
          <cell r="G1068">
            <v>195.5</v>
          </cell>
          <cell r="H1068">
            <v>0.5</v>
          </cell>
          <cell r="I1068" t="str">
            <v>DUP</v>
          </cell>
          <cell r="J1068" t="str">
            <v>*</v>
          </cell>
          <cell r="K1068" t="str">
            <v>316BPI0392</v>
          </cell>
          <cell r="L1068">
            <v>0</v>
          </cell>
          <cell r="M1068">
            <v>0</v>
          </cell>
          <cell r="O1068">
            <v>0</v>
          </cell>
          <cell r="P1068">
            <v>0</v>
          </cell>
        </row>
        <row r="1069">
          <cell r="C1069" t="str">
            <v>226BPI0795</v>
          </cell>
          <cell r="D1069" t="str">
            <v>ENTR BR-316(A)/343(B)</v>
          </cell>
          <cell r="E1069" t="str">
            <v>ENTR BR-316(B) (DIV PI/MA) (TERESINA/TIMON)</v>
          </cell>
          <cell r="F1069">
            <v>195.5</v>
          </cell>
          <cell r="G1069">
            <v>196.8</v>
          </cell>
          <cell r="H1069">
            <v>1.3</v>
          </cell>
          <cell r="I1069" t="str">
            <v>PAV</v>
          </cell>
          <cell r="J1069" t="str">
            <v>*</v>
          </cell>
          <cell r="K1069" t="str">
            <v>316BPI0390</v>
          </cell>
          <cell r="L1069">
            <v>0</v>
          </cell>
          <cell r="M1069">
            <v>0</v>
          </cell>
          <cell r="O1069">
            <v>0</v>
          </cell>
          <cell r="P1069">
            <v>0</v>
          </cell>
        </row>
        <row r="1070">
          <cell r="J1070">
            <v>0</v>
          </cell>
        </row>
        <row r="1071">
          <cell r="C1071" t="str">
            <v>230BPI0730</v>
          </cell>
          <cell r="D1071" t="str">
            <v>DIV CE/PI</v>
          </cell>
          <cell r="E1071" t="str">
            <v>INÍCIO PISTA DUPLA (FRONTEIRAS)</v>
          </cell>
          <cell r="F1071">
            <v>0</v>
          </cell>
          <cell r="G1071">
            <v>17.600000000000001</v>
          </cell>
          <cell r="H1071">
            <v>17.600000000000001</v>
          </cell>
          <cell r="I1071" t="str">
            <v>PAV</v>
          </cell>
          <cell r="J1071" t="str">
            <v>*</v>
          </cell>
          <cell r="L1071">
            <v>0</v>
          </cell>
          <cell r="M1071">
            <v>0</v>
          </cell>
          <cell r="O1071">
            <v>0</v>
          </cell>
          <cell r="P1071">
            <v>0</v>
          </cell>
        </row>
        <row r="1072">
          <cell r="C1072" t="str">
            <v>230BPI0740</v>
          </cell>
          <cell r="D1072" t="str">
            <v>INÍCIO PISTA DUPLA (FRONTEIRAS)</v>
          </cell>
          <cell r="E1072" t="str">
            <v>FIM PISTA DUPLA (FRONTEIRAS)</v>
          </cell>
          <cell r="F1072">
            <v>17.600000000000001</v>
          </cell>
          <cell r="G1072">
            <v>18</v>
          </cell>
          <cell r="H1072">
            <v>0.4</v>
          </cell>
          <cell r="I1072" t="str">
            <v>DUP</v>
          </cell>
          <cell r="J1072" t="str">
            <v>*</v>
          </cell>
          <cell r="L1072">
            <v>0</v>
          </cell>
          <cell r="M1072">
            <v>0</v>
          </cell>
          <cell r="O1072">
            <v>0</v>
          </cell>
          <cell r="P1072">
            <v>0</v>
          </cell>
        </row>
        <row r="1073">
          <cell r="C1073" t="str">
            <v>230BPI0750</v>
          </cell>
          <cell r="D1073" t="str">
            <v>FIM PISTA DUPLA (FRONTEIRAS)</v>
          </cell>
          <cell r="E1073" t="str">
            <v>ENTR PI-455</v>
          </cell>
          <cell r="F1073">
            <v>18</v>
          </cell>
          <cell r="G1073">
            <v>41</v>
          </cell>
          <cell r="H1073">
            <v>23</v>
          </cell>
          <cell r="I1073" t="str">
            <v>PAV</v>
          </cell>
          <cell r="J1073" t="str">
            <v>*</v>
          </cell>
          <cell r="L1073">
            <v>0</v>
          </cell>
          <cell r="M1073">
            <v>0</v>
          </cell>
          <cell r="O1073">
            <v>0</v>
          </cell>
          <cell r="P1073">
            <v>0</v>
          </cell>
        </row>
        <row r="1074">
          <cell r="C1074" t="str">
            <v>230BPI0755</v>
          </cell>
          <cell r="D1074" t="str">
            <v>ENTR PI-455</v>
          </cell>
          <cell r="E1074" t="str">
            <v>ENTR BR-316(A)</v>
          </cell>
          <cell r="F1074">
            <v>41</v>
          </cell>
          <cell r="G1074">
            <v>52.4</v>
          </cell>
          <cell r="H1074">
            <v>11.4</v>
          </cell>
          <cell r="I1074" t="str">
            <v>PAV</v>
          </cell>
          <cell r="J1074" t="str">
            <v>*</v>
          </cell>
          <cell r="L1074">
            <v>0</v>
          </cell>
          <cell r="M1074">
            <v>0</v>
          </cell>
          <cell r="O1074">
            <v>0</v>
          </cell>
          <cell r="P1074">
            <v>0</v>
          </cell>
        </row>
        <row r="1075">
          <cell r="C1075" t="str">
            <v>230BPI0770</v>
          </cell>
          <cell r="D1075" t="str">
            <v>ENTR BR-316(A)</v>
          </cell>
          <cell r="E1075" t="str">
            <v>ENTR PI-229</v>
          </cell>
          <cell r="F1075">
            <v>52.4</v>
          </cell>
          <cell r="G1075">
            <v>65.5</v>
          </cell>
          <cell r="H1075">
            <v>13.1</v>
          </cell>
          <cell r="I1075" t="str">
            <v>PAV</v>
          </cell>
          <cell r="J1075" t="str">
            <v>*</v>
          </cell>
          <cell r="K1075" t="str">
            <v>316BPI0540</v>
          </cell>
          <cell r="L1075">
            <v>0</v>
          </cell>
          <cell r="M1075">
            <v>0</v>
          </cell>
          <cell r="O1075">
            <v>0</v>
          </cell>
          <cell r="P1075">
            <v>0</v>
          </cell>
        </row>
        <row r="1076">
          <cell r="C1076" t="str">
            <v>230BPI0775</v>
          </cell>
          <cell r="D1076" t="str">
            <v>ENTR PI-229</v>
          </cell>
          <cell r="E1076" t="str">
            <v>ENTR PI-228</v>
          </cell>
          <cell r="F1076">
            <v>65.5</v>
          </cell>
          <cell r="G1076">
            <v>77.599999999999994</v>
          </cell>
          <cell r="H1076">
            <v>12.1</v>
          </cell>
          <cell r="I1076" t="str">
            <v>PAV</v>
          </cell>
          <cell r="J1076" t="str">
            <v>*</v>
          </cell>
          <cell r="K1076" t="str">
            <v>316BPI0535</v>
          </cell>
          <cell r="L1076">
            <v>0</v>
          </cell>
          <cell r="M1076">
            <v>0</v>
          </cell>
          <cell r="O1076">
            <v>0</v>
          </cell>
          <cell r="P1076">
            <v>0</v>
          </cell>
        </row>
        <row r="1077">
          <cell r="C1077" t="str">
            <v>230BPI0780</v>
          </cell>
          <cell r="D1077" t="str">
            <v>ENTR PI-228</v>
          </cell>
          <cell r="E1077" t="str">
            <v>ENTR BR-020(A)</v>
          </cell>
          <cell r="F1077">
            <v>77.599999999999994</v>
          </cell>
          <cell r="G1077">
            <v>91.2</v>
          </cell>
          <cell r="H1077">
            <v>13.6</v>
          </cell>
          <cell r="I1077" t="str">
            <v>PAV</v>
          </cell>
          <cell r="J1077" t="str">
            <v>*</v>
          </cell>
          <cell r="K1077" t="str">
            <v>316BPI0530</v>
          </cell>
          <cell r="L1077">
            <v>0</v>
          </cell>
          <cell r="M1077">
            <v>0</v>
          </cell>
          <cell r="O1077">
            <v>0</v>
          </cell>
          <cell r="P1077">
            <v>0</v>
          </cell>
        </row>
        <row r="1078">
          <cell r="C1078" t="str">
            <v>230BPI0790</v>
          </cell>
          <cell r="D1078" t="str">
            <v>ENTR BR-020(A)</v>
          </cell>
          <cell r="E1078" t="str">
            <v>ENTR BR-020(B)/407(A)/PI-245(A)</v>
          </cell>
          <cell r="F1078">
            <v>91.2</v>
          </cell>
          <cell r="G1078">
            <v>109.6</v>
          </cell>
          <cell r="H1078">
            <v>18.399999999999999</v>
          </cell>
          <cell r="I1078" t="str">
            <v>PAV</v>
          </cell>
          <cell r="J1078">
            <v>0</v>
          </cell>
          <cell r="K1078" t="str">
            <v>020BPI0490</v>
          </cell>
          <cell r="L1078" t="str">
            <v>316BPI0510</v>
          </cell>
          <cell r="M1078">
            <v>0</v>
          </cell>
          <cell r="O1078">
            <v>0</v>
          </cell>
          <cell r="P1078">
            <v>0</v>
          </cell>
        </row>
        <row r="1079">
          <cell r="C1079" t="str">
            <v>230BPI0810</v>
          </cell>
          <cell r="D1079" t="str">
            <v>ENTR BR-020(B)/407(A)/PI-245(A)</v>
          </cell>
          <cell r="E1079" t="str">
            <v>ENTR BR-407(B)/PI-238/245(B) (PICOS)</v>
          </cell>
          <cell r="F1079">
            <v>109.6</v>
          </cell>
          <cell r="G1079">
            <v>113.6</v>
          </cell>
          <cell r="H1079">
            <v>4</v>
          </cell>
          <cell r="I1079" t="str">
            <v>PAV</v>
          </cell>
          <cell r="J1079" t="str">
            <v>*</v>
          </cell>
          <cell r="K1079" t="str">
            <v>316BPI0490</v>
          </cell>
          <cell r="L1079" t="str">
            <v>407BPI0130</v>
          </cell>
          <cell r="M1079">
            <v>0</v>
          </cell>
          <cell r="O1079">
            <v>0</v>
          </cell>
          <cell r="P1079">
            <v>0</v>
          </cell>
        </row>
        <row r="1080">
          <cell r="C1080" t="str">
            <v>230BPI0830</v>
          </cell>
          <cell r="D1080" t="str">
            <v>ENTR BR-407(B)/PI-238/245(B) (PICOS)</v>
          </cell>
          <cell r="E1080" t="str">
            <v>ENTR PI-242</v>
          </cell>
          <cell r="F1080">
            <v>113.6</v>
          </cell>
          <cell r="G1080">
            <v>148.19999999999999</v>
          </cell>
          <cell r="H1080">
            <v>34.6</v>
          </cell>
          <cell r="I1080" t="str">
            <v>PAV</v>
          </cell>
          <cell r="J1080" t="str">
            <v>*</v>
          </cell>
          <cell r="K1080" t="str">
            <v>316BPI0480</v>
          </cell>
          <cell r="L1080">
            <v>0</v>
          </cell>
          <cell r="M1080">
            <v>0</v>
          </cell>
          <cell r="O1080">
            <v>0</v>
          </cell>
          <cell r="P1080">
            <v>0</v>
          </cell>
        </row>
        <row r="1081">
          <cell r="C1081" t="str">
            <v>230BPI0840</v>
          </cell>
          <cell r="D1081" t="str">
            <v>ENTR PI-242</v>
          </cell>
          <cell r="E1081" t="str">
            <v>ENTR BR-316(B) (GATURIANO)</v>
          </cell>
          <cell r="F1081">
            <v>148.19999999999999</v>
          </cell>
          <cell r="G1081">
            <v>151.69999999999999</v>
          </cell>
          <cell r="H1081">
            <v>3.5</v>
          </cell>
          <cell r="I1081" t="str">
            <v>PAV</v>
          </cell>
          <cell r="J1081" t="str">
            <v>*</v>
          </cell>
          <cell r="K1081" t="str">
            <v>316BPI0470</v>
          </cell>
          <cell r="L1081">
            <v>0</v>
          </cell>
          <cell r="M1081">
            <v>0</v>
          </cell>
          <cell r="O1081">
            <v>0</v>
          </cell>
          <cell r="P1081">
            <v>0</v>
          </cell>
        </row>
        <row r="1082">
          <cell r="C1082" t="str">
            <v>230BPI0850</v>
          </cell>
          <cell r="D1082" t="str">
            <v>ENTR BR-316(B) (GATURIANO)</v>
          </cell>
          <cell r="E1082" t="str">
            <v>ENTR PI-236 (SANTA CRUZ DO PIAUÍ)</v>
          </cell>
          <cell r="F1082">
            <v>151.69999999999999</v>
          </cell>
          <cell r="G1082">
            <v>189</v>
          </cell>
          <cell r="H1082">
            <v>37.299999999999997</v>
          </cell>
          <cell r="I1082" t="str">
            <v>PAV</v>
          </cell>
          <cell r="J1082" t="str">
            <v>*</v>
          </cell>
          <cell r="L1082">
            <v>0</v>
          </cell>
          <cell r="M1082">
            <v>0</v>
          </cell>
          <cell r="O1082">
            <v>0</v>
          </cell>
          <cell r="P1082">
            <v>0</v>
          </cell>
        </row>
        <row r="1083">
          <cell r="C1083" t="str">
            <v>230BPI0855</v>
          </cell>
          <cell r="D1083" t="str">
            <v>ENTR PI-236 (SANTA CRUZ DO PIAUÍ)</v>
          </cell>
          <cell r="E1083" t="str">
            <v>INÍCIO PISTA DUPLA (OEIRAS)</v>
          </cell>
          <cell r="F1083">
            <v>189</v>
          </cell>
          <cell r="G1083">
            <v>196.1</v>
          </cell>
          <cell r="H1083">
            <v>7.1</v>
          </cell>
          <cell r="I1083" t="str">
            <v>PAV</v>
          </cell>
          <cell r="J1083" t="str">
            <v>*</v>
          </cell>
          <cell r="L1083">
            <v>0</v>
          </cell>
          <cell r="M1083">
            <v>0</v>
          </cell>
          <cell r="O1083">
            <v>0</v>
          </cell>
          <cell r="P1083">
            <v>0</v>
          </cell>
        </row>
        <row r="1084">
          <cell r="C1084" t="str">
            <v>230BPI0860</v>
          </cell>
          <cell r="D1084" t="str">
            <v>INÍCIO PISTA DUPLA (OEIRAS)</v>
          </cell>
          <cell r="E1084" t="str">
            <v>FIM PISTA DUPLA (OEIRAS)</v>
          </cell>
          <cell r="F1084">
            <v>196.1</v>
          </cell>
          <cell r="G1084">
            <v>197.5</v>
          </cell>
          <cell r="H1084">
            <v>1.4</v>
          </cell>
          <cell r="I1084" t="str">
            <v>DUP</v>
          </cell>
          <cell r="J1084" t="str">
            <v>*</v>
          </cell>
          <cell r="L1084">
            <v>0</v>
          </cell>
          <cell r="M1084">
            <v>0</v>
          </cell>
          <cell r="O1084">
            <v>0</v>
          </cell>
          <cell r="P1084">
            <v>0</v>
          </cell>
        </row>
        <row r="1085">
          <cell r="C1085" t="str">
            <v>230BPI0870</v>
          </cell>
          <cell r="D1085" t="str">
            <v>FIM PISTA DUPLA (OEIRAS)</v>
          </cell>
          <cell r="E1085" t="str">
            <v>ENTR PI-217</v>
          </cell>
          <cell r="F1085">
            <v>197.5</v>
          </cell>
          <cell r="G1085">
            <v>254.2</v>
          </cell>
          <cell r="H1085">
            <v>56.7</v>
          </cell>
          <cell r="I1085" t="str">
            <v>PAV</v>
          </cell>
          <cell r="J1085" t="str">
            <v>*</v>
          </cell>
          <cell r="L1085">
            <v>0</v>
          </cell>
          <cell r="M1085">
            <v>0</v>
          </cell>
          <cell r="O1085">
            <v>0</v>
          </cell>
          <cell r="P1085">
            <v>0</v>
          </cell>
        </row>
        <row r="1086">
          <cell r="C1086" t="str">
            <v>230BPI0875</v>
          </cell>
          <cell r="D1086" t="str">
            <v>ENTR PI-217</v>
          </cell>
          <cell r="E1086" t="str">
            <v>NAZARÉ DO PIAUÍ</v>
          </cell>
          <cell r="F1086">
            <v>254.2</v>
          </cell>
          <cell r="G1086">
            <v>264.5</v>
          </cell>
          <cell r="H1086">
            <v>10.3</v>
          </cell>
          <cell r="I1086" t="str">
            <v>PAV</v>
          </cell>
          <cell r="J1086" t="str">
            <v>*</v>
          </cell>
          <cell r="L1086">
            <v>0</v>
          </cell>
          <cell r="M1086">
            <v>0</v>
          </cell>
          <cell r="O1086">
            <v>0</v>
          </cell>
          <cell r="P1086">
            <v>0</v>
          </cell>
        </row>
        <row r="1087">
          <cell r="C1087" t="str">
            <v>230BPI0880</v>
          </cell>
          <cell r="D1087" t="str">
            <v>NAZARÉ DO PIAUÍ</v>
          </cell>
          <cell r="E1087" t="str">
            <v>ENTR PI-244</v>
          </cell>
          <cell r="F1087">
            <v>264.5</v>
          </cell>
          <cell r="G1087">
            <v>280.8</v>
          </cell>
          <cell r="H1087">
            <v>16.3</v>
          </cell>
          <cell r="I1087" t="str">
            <v>PAV</v>
          </cell>
          <cell r="J1087" t="str">
            <v>*</v>
          </cell>
          <cell r="L1087">
            <v>0</v>
          </cell>
          <cell r="M1087">
            <v>0</v>
          </cell>
          <cell r="O1087">
            <v>0</v>
          </cell>
          <cell r="P1087">
            <v>0</v>
          </cell>
        </row>
        <row r="1088">
          <cell r="C1088" t="str">
            <v>230BPI0890</v>
          </cell>
          <cell r="D1088" t="str">
            <v>ENTR PI-244</v>
          </cell>
          <cell r="E1088" t="str">
            <v>ENTR BR-343(A)</v>
          </cell>
          <cell r="F1088">
            <v>280.8</v>
          </cell>
          <cell r="G1088">
            <v>299.8</v>
          </cell>
          <cell r="H1088">
            <v>19</v>
          </cell>
          <cell r="I1088" t="str">
            <v>PAV</v>
          </cell>
          <cell r="J1088" t="str">
            <v>*</v>
          </cell>
          <cell r="L1088">
            <v>0</v>
          </cell>
          <cell r="M1088">
            <v>0</v>
          </cell>
          <cell r="O1088">
            <v>0</v>
          </cell>
          <cell r="P1088">
            <v>0</v>
          </cell>
        </row>
        <row r="1089">
          <cell r="C1089" t="str">
            <v>230BPI0895</v>
          </cell>
          <cell r="D1089" t="str">
            <v>ENTR BR-343(A)</v>
          </cell>
          <cell r="E1089" t="str">
            <v>ENTR BR-343(B)</v>
          </cell>
          <cell r="F1089">
            <v>299.8</v>
          </cell>
          <cell r="G1089">
            <v>308.3</v>
          </cell>
          <cell r="H1089">
            <v>8.5</v>
          </cell>
          <cell r="I1089" t="str">
            <v>PAV</v>
          </cell>
          <cell r="J1089" t="str">
            <v>*</v>
          </cell>
          <cell r="K1089" t="str">
            <v>343BPI0312</v>
          </cell>
          <cell r="L1089">
            <v>0</v>
          </cell>
          <cell r="M1089">
            <v>0</v>
          </cell>
          <cell r="O1089">
            <v>0</v>
          </cell>
          <cell r="P1089">
            <v>0</v>
          </cell>
        </row>
        <row r="1090">
          <cell r="C1090" t="str">
            <v>230BPI0900</v>
          </cell>
          <cell r="D1090" t="str">
            <v>ENTR BR-343(B)</v>
          </cell>
          <cell r="E1090" t="str">
            <v>DIV PI/MA (FLORIANO)</v>
          </cell>
          <cell r="F1090">
            <v>308.3</v>
          </cell>
          <cell r="G1090">
            <v>310.3</v>
          </cell>
          <cell r="H1090">
            <v>2</v>
          </cell>
          <cell r="I1090" t="str">
            <v>PAV</v>
          </cell>
          <cell r="J1090" t="str">
            <v>*</v>
          </cell>
          <cell r="L1090">
            <v>0</v>
          </cell>
          <cell r="M1090">
            <v>0</v>
          </cell>
          <cell r="O1090">
            <v>0</v>
          </cell>
          <cell r="P1090">
            <v>0</v>
          </cell>
        </row>
        <row r="1091">
          <cell r="J1091">
            <v>0</v>
          </cell>
        </row>
        <row r="1092">
          <cell r="C1092" t="str">
            <v>235BPI0370</v>
          </cell>
          <cell r="D1092" t="str">
            <v>DIV BA/PI</v>
          </cell>
          <cell r="E1092" t="str">
            <v>ENTR PI-144/251/256 (ACESSO A CARACOL)</v>
          </cell>
          <cell r="F1092">
            <v>0</v>
          </cell>
          <cell r="G1092">
            <v>19.8</v>
          </cell>
          <cell r="H1092">
            <v>19.8</v>
          </cell>
          <cell r="I1092" t="str">
            <v>PLA</v>
          </cell>
          <cell r="J1092">
            <v>0</v>
          </cell>
          <cell r="L1092">
            <v>0</v>
          </cell>
          <cell r="M1092">
            <v>0</v>
          </cell>
          <cell r="O1092">
            <v>0</v>
          </cell>
          <cell r="P1092">
            <v>0</v>
          </cell>
        </row>
        <row r="1093">
          <cell r="C1093" t="str">
            <v>235BPI0390</v>
          </cell>
          <cell r="D1093" t="str">
            <v>ENTR PI-144/251/256 (ACESSO A CARACOL)</v>
          </cell>
          <cell r="E1093" t="str">
            <v>ACESSSO A GUARIBAS</v>
          </cell>
          <cell r="F1093">
            <v>19.8</v>
          </cell>
          <cell r="G1093">
            <v>67.099999999999994</v>
          </cell>
          <cell r="H1093">
            <v>47.3</v>
          </cell>
          <cell r="I1093" t="str">
            <v>PLA</v>
          </cell>
          <cell r="J1093">
            <v>0</v>
          </cell>
          <cell r="L1093">
            <v>0</v>
          </cell>
          <cell r="M1093">
            <v>0</v>
          </cell>
          <cell r="O1093">
            <v>0</v>
          </cell>
          <cell r="P1093">
            <v>0</v>
          </cell>
        </row>
        <row r="1094">
          <cell r="C1094" t="str">
            <v>235BPI0400</v>
          </cell>
          <cell r="D1094" t="str">
            <v>ACESSSO A GUARIBAS</v>
          </cell>
          <cell r="E1094" t="str">
            <v>ENTR BR-135(A)/330 (BOM JESUS)</v>
          </cell>
          <cell r="F1094">
            <v>67.099999999999994</v>
          </cell>
          <cell r="G1094">
            <v>150.69999999999999</v>
          </cell>
          <cell r="H1094">
            <v>83.6</v>
          </cell>
          <cell r="I1094" t="str">
            <v>PLA</v>
          </cell>
          <cell r="J1094">
            <v>0</v>
          </cell>
          <cell r="L1094">
            <v>0</v>
          </cell>
          <cell r="M1094">
            <v>0</v>
          </cell>
          <cell r="O1094">
            <v>0</v>
          </cell>
          <cell r="P1094">
            <v>0</v>
          </cell>
        </row>
        <row r="1095">
          <cell r="C1095" t="str">
            <v>235BPI0410</v>
          </cell>
          <cell r="D1095" t="str">
            <v>ENTR BR-135(A)/330 (BOM JESUS)</v>
          </cell>
          <cell r="E1095" t="str">
            <v>ENTR PI-257 (P/REDENÇÃO DO GURGÉIA)</v>
          </cell>
          <cell r="F1095">
            <v>150.69999999999999</v>
          </cell>
          <cell r="G1095">
            <v>206</v>
          </cell>
          <cell r="H1095">
            <v>55.3</v>
          </cell>
          <cell r="I1095" t="str">
            <v>PAV</v>
          </cell>
          <cell r="J1095">
            <v>0</v>
          </cell>
          <cell r="K1095" t="str">
            <v>135BPI0450</v>
          </cell>
          <cell r="L1095">
            <v>0</v>
          </cell>
          <cell r="M1095">
            <v>0</v>
          </cell>
          <cell r="O1095">
            <v>0</v>
          </cell>
          <cell r="P1095">
            <v>0</v>
          </cell>
        </row>
        <row r="1096">
          <cell r="C1096" t="str">
            <v>235BPI0412</v>
          </cell>
          <cell r="D1096" t="str">
            <v>ENTR PI-257 (P/REDENÇÃO DO GURGÉIA)</v>
          </cell>
          <cell r="E1096" t="str">
            <v>MONTE ALEGRE DO PIAUÍ</v>
          </cell>
          <cell r="F1096">
            <v>206</v>
          </cell>
          <cell r="G1096">
            <v>302.5</v>
          </cell>
          <cell r="H1096">
            <v>96.5</v>
          </cell>
          <cell r="I1096" t="str">
            <v>PAV</v>
          </cell>
          <cell r="J1096">
            <v>0</v>
          </cell>
          <cell r="K1096" t="str">
            <v>135BPI0470</v>
          </cell>
          <cell r="L1096">
            <v>0</v>
          </cell>
          <cell r="M1096">
            <v>0</v>
          </cell>
          <cell r="O1096">
            <v>0</v>
          </cell>
          <cell r="P1096">
            <v>0</v>
          </cell>
        </row>
        <row r="1097">
          <cell r="C1097" t="str">
            <v>235BPI0415</v>
          </cell>
          <cell r="D1097" t="str">
            <v>MONTE ALEGRE DO PIAUÍ</v>
          </cell>
          <cell r="E1097" t="str">
            <v>ENTR BR-135(B)</v>
          </cell>
          <cell r="F1097">
            <v>302.5</v>
          </cell>
          <cell r="G1097">
            <v>304.5</v>
          </cell>
          <cell r="H1097">
            <v>2</v>
          </cell>
          <cell r="I1097" t="str">
            <v>PAV</v>
          </cell>
          <cell r="J1097">
            <v>0</v>
          </cell>
          <cell r="K1097" t="str">
            <v>135BPI0475</v>
          </cell>
          <cell r="L1097">
            <v>0</v>
          </cell>
          <cell r="M1097">
            <v>0</v>
          </cell>
          <cell r="O1097">
            <v>0</v>
          </cell>
          <cell r="P1097">
            <v>0</v>
          </cell>
        </row>
        <row r="1098">
          <cell r="C1098" t="str">
            <v>235BPI0417</v>
          </cell>
          <cell r="D1098" t="str">
            <v>ENTR BR-135(B)</v>
          </cell>
          <cell r="E1098" t="str">
            <v>ACESSO BOQUEIRÃO</v>
          </cell>
          <cell r="F1098">
            <v>304.5</v>
          </cell>
          <cell r="G1098">
            <v>317.5</v>
          </cell>
          <cell r="H1098">
            <v>13</v>
          </cell>
          <cell r="I1098" t="str">
            <v>PLA</v>
          </cell>
          <cell r="J1098">
            <v>0</v>
          </cell>
          <cell r="L1098">
            <v>0</v>
          </cell>
          <cell r="M1098">
            <v>0</v>
          </cell>
          <cell r="N1098" t="str">
            <v xml:space="preserve">PI-254 </v>
          </cell>
          <cell r="O1098" t="str">
            <v>IMP</v>
          </cell>
          <cell r="P1098">
            <v>0</v>
          </cell>
        </row>
        <row r="1099">
          <cell r="C1099" t="str">
            <v>235BPI0419</v>
          </cell>
          <cell r="D1099" t="str">
            <v>ACESSO BOQUEIRÃO</v>
          </cell>
          <cell r="E1099" t="str">
            <v>MATAS</v>
          </cell>
          <cell r="F1099">
            <v>317.5</v>
          </cell>
          <cell r="G1099">
            <v>395</v>
          </cell>
          <cell r="H1099">
            <v>77.5</v>
          </cell>
          <cell r="I1099" t="str">
            <v>PLA</v>
          </cell>
          <cell r="J1099">
            <v>0</v>
          </cell>
          <cell r="L1099">
            <v>0</v>
          </cell>
          <cell r="M1099">
            <v>0</v>
          </cell>
          <cell r="N1099" t="str">
            <v xml:space="preserve">PI-254 </v>
          </cell>
          <cell r="O1099" t="str">
            <v>LEN</v>
          </cell>
          <cell r="P1099">
            <v>0</v>
          </cell>
        </row>
        <row r="1100">
          <cell r="C1100" t="str">
            <v>235BPI0420</v>
          </cell>
          <cell r="D1100" t="str">
            <v>MATAS</v>
          </cell>
          <cell r="E1100" t="str">
            <v>ENTR PI-254(B) (SANTA FILOMENA)</v>
          </cell>
          <cell r="F1100">
            <v>395</v>
          </cell>
          <cell r="G1100">
            <v>431.7</v>
          </cell>
          <cell r="H1100">
            <v>36.700000000000003</v>
          </cell>
          <cell r="I1100" t="str">
            <v>PLA</v>
          </cell>
          <cell r="J1100">
            <v>0</v>
          </cell>
          <cell r="L1100">
            <v>0</v>
          </cell>
          <cell r="M1100">
            <v>0</v>
          </cell>
          <cell r="N1100" t="str">
            <v xml:space="preserve">PI-254 </v>
          </cell>
          <cell r="O1100" t="str">
            <v>LEN</v>
          </cell>
          <cell r="P1100">
            <v>0</v>
          </cell>
        </row>
        <row r="1101">
          <cell r="C1101" t="str">
            <v>235BPI0430</v>
          </cell>
          <cell r="D1101" t="str">
            <v>ENTR PI-254(B) (SANTA FILOMENA)</v>
          </cell>
          <cell r="E1101" t="str">
            <v>DIV PI/MA (ALTO PARNAIBA)</v>
          </cell>
          <cell r="F1101">
            <v>431.7</v>
          </cell>
          <cell r="G1101">
            <v>434.7</v>
          </cell>
          <cell r="H1101">
            <v>3</v>
          </cell>
          <cell r="I1101" t="str">
            <v>PLA</v>
          </cell>
          <cell r="J1101">
            <v>0</v>
          </cell>
          <cell r="L1101">
            <v>0</v>
          </cell>
          <cell r="M1101">
            <v>0</v>
          </cell>
          <cell r="O1101">
            <v>0</v>
          </cell>
          <cell r="P1101">
            <v>0</v>
          </cell>
        </row>
        <row r="1102">
          <cell r="J1102">
            <v>0</v>
          </cell>
        </row>
        <row r="1103">
          <cell r="C1103" t="str">
            <v>316BPI0390</v>
          </cell>
          <cell r="D1103" t="str">
            <v>ENTR BR-226(A) (DIV MA/PI) (TIMON/TERESINA)</v>
          </cell>
          <cell r="E1103" t="str">
            <v>ENTR PI-130</v>
          </cell>
          <cell r="F1103">
            <v>0</v>
          </cell>
          <cell r="G1103">
            <v>1.3</v>
          </cell>
          <cell r="H1103">
            <v>1.3</v>
          </cell>
          <cell r="I1103" t="str">
            <v>PAV</v>
          </cell>
          <cell r="J1103">
            <v>0</v>
          </cell>
          <cell r="K1103" t="str">
            <v>226BPI0795</v>
          </cell>
          <cell r="L1103">
            <v>0</v>
          </cell>
          <cell r="M1103">
            <v>0</v>
          </cell>
          <cell r="O1103">
            <v>0</v>
          </cell>
          <cell r="P1103">
            <v>0</v>
          </cell>
        </row>
        <row r="1104">
          <cell r="C1104" t="str">
            <v>316BPI0392</v>
          </cell>
          <cell r="D1104" t="str">
            <v>ENTR PI-130</v>
          </cell>
          <cell r="E1104" t="str">
            <v>ENTR BR-226(B)/343(A)</v>
          </cell>
          <cell r="F1104">
            <v>1.3</v>
          </cell>
          <cell r="G1104">
            <v>1.8</v>
          </cell>
          <cell r="H1104">
            <v>0.5</v>
          </cell>
          <cell r="I1104" t="str">
            <v>DUP</v>
          </cell>
          <cell r="J1104">
            <v>0</v>
          </cell>
          <cell r="K1104" t="str">
            <v>226BPI0792</v>
          </cell>
          <cell r="L1104">
            <v>0</v>
          </cell>
          <cell r="M1104">
            <v>0</v>
          </cell>
          <cell r="O1104">
            <v>0</v>
          </cell>
          <cell r="P1104">
            <v>0</v>
          </cell>
        </row>
        <row r="1105">
          <cell r="C1105" t="str">
            <v>316BPI0394</v>
          </cell>
          <cell r="D1105" t="str">
            <v>ENTR BR-226(B)/343(A)</v>
          </cell>
          <cell r="E1105" t="str">
            <v>FIM DA DUPLICAÇÃO</v>
          </cell>
          <cell r="F1105">
            <v>1.8</v>
          </cell>
          <cell r="G1105">
            <v>6.2</v>
          </cell>
          <cell r="H1105">
            <v>4.4000000000000004</v>
          </cell>
          <cell r="I1105" t="str">
            <v>DUP</v>
          </cell>
          <cell r="J1105" t="str">
            <v>*</v>
          </cell>
          <cell r="K1105" t="str">
            <v>343BPI0214</v>
          </cell>
          <cell r="L1105">
            <v>0</v>
          </cell>
          <cell r="M1105">
            <v>0</v>
          </cell>
          <cell r="O1105">
            <v>0</v>
          </cell>
          <cell r="P1105">
            <v>0</v>
          </cell>
        </row>
        <row r="1106">
          <cell r="C1106" t="str">
            <v>316BPI0396</v>
          </cell>
          <cell r="D1106" t="str">
            <v>FIM DA DUPLICAÇÃO</v>
          </cell>
          <cell r="E1106" t="str">
            <v>DEMERVAL LOBÃO</v>
          </cell>
          <cell r="F1106">
            <v>6.2</v>
          </cell>
          <cell r="G1106">
            <v>32.700000000000003</v>
          </cell>
          <cell r="H1106">
            <v>26.5</v>
          </cell>
          <cell r="I1106" t="str">
            <v>PAV</v>
          </cell>
          <cell r="J1106" t="str">
            <v>*</v>
          </cell>
          <cell r="K1106" t="str">
            <v>343BPI0216</v>
          </cell>
          <cell r="L1106">
            <v>0</v>
          </cell>
          <cell r="M1106">
            <v>0</v>
          </cell>
          <cell r="O1106">
            <v>0</v>
          </cell>
          <cell r="P1106">
            <v>0</v>
          </cell>
        </row>
        <row r="1107">
          <cell r="C1107" t="str">
            <v>316BPI0398</v>
          </cell>
          <cell r="D1107" t="str">
            <v>DEMERVAL LOBÃO</v>
          </cell>
          <cell r="E1107" t="str">
            <v>ENTR PI-223 (MONSENHOR GIL)</v>
          </cell>
          <cell r="F1107">
            <v>32.700000000000003</v>
          </cell>
          <cell r="G1107">
            <v>57.6</v>
          </cell>
          <cell r="H1107">
            <v>24.9</v>
          </cell>
          <cell r="I1107" t="str">
            <v>PAV</v>
          </cell>
          <cell r="J1107" t="str">
            <v>*</v>
          </cell>
          <cell r="K1107" t="str">
            <v>343BPI0218</v>
          </cell>
          <cell r="L1107">
            <v>0</v>
          </cell>
          <cell r="M1107">
            <v>0</v>
          </cell>
          <cell r="O1107">
            <v>0</v>
          </cell>
          <cell r="P1107">
            <v>0</v>
          </cell>
        </row>
        <row r="1108">
          <cell r="C1108" t="str">
            <v>316BPI0400</v>
          </cell>
          <cell r="D1108" t="str">
            <v>ENTR PI-223 (MONSENHOR GIL)</v>
          </cell>
          <cell r="E1108" t="str">
            <v>ENTR PI-232 (BAIXÃO)</v>
          </cell>
          <cell r="F1108">
            <v>57.6</v>
          </cell>
          <cell r="G1108">
            <v>76.7</v>
          </cell>
          <cell r="H1108">
            <v>19.100000000000001</v>
          </cell>
          <cell r="I1108" t="str">
            <v>PAV</v>
          </cell>
          <cell r="J1108" t="str">
            <v>*</v>
          </cell>
          <cell r="K1108" t="str">
            <v>343BPI0220</v>
          </cell>
          <cell r="L1108">
            <v>0</v>
          </cell>
          <cell r="M1108">
            <v>0</v>
          </cell>
          <cell r="O1108">
            <v>0</v>
          </cell>
          <cell r="P1108">
            <v>0</v>
          </cell>
        </row>
        <row r="1109">
          <cell r="C1109" t="str">
            <v>316BPI0405</v>
          </cell>
          <cell r="D1109" t="str">
            <v>ENTR PI-232 (BAIXÃO)</v>
          </cell>
          <cell r="E1109" t="str">
            <v>ENTR BR-343(B) (ESTACA ZERO)</v>
          </cell>
          <cell r="F1109">
            <v>76.7</v>
          </cell>
          <cell r="G1109">
            <v>82.1</v>
          </cell>
          <cell r="H1109">
            <v>5.4</v>
          </cell>
          <cell r="I1109" t="str">
            <v>PAV</v>
          </cell>
          <cell r="J1109" t="str">
            <v>*</v>
          </cell>
          <cell r="K1109" t="str">
            <v>343BPI0225</v>
          </cell>
          <cell r="L1109">
            <v>0</v>
          </cell>
          <cell r="M1109">
            <v>0</v>
          </cell>
          <cell r="O1109">
            <v>0</v>
          </cell>
          <cell r="P1109">
            <v>0</v>
          </cell>
        </row>
        <row r="1110">
          <cell r="C1110" t="str">
            <v>316BPI0410</v>
          </cell>
          <cell r="D1110" t="str">
            <v>ENTR BR-343(B) (ESTACA ZERO)</v>
          </cell>
          <cell r="E1110" t="str">
            <v>ENTR PI-225</v>
          </cell>
          <cell r="F1110">
            <v>82.1</v>
          </cell>
          <cell r="G1110">
            <v>120.8</v>
          </cell>
          <cell r="H1110">
            <v>38.700000000000003</v>
          </cell>
          <cell r="I1110" t="str">
            <v>PAV</v>
          </cell>
          <cell r="J1110" t="str">
            <v>*</v>
          </cell>
          <cell r="L1110">
            <v>0</v>
          </cell>
          <cell r="M1110">
            <v>0</v>
          </cell>
          <cell r="O1110">
            <v>0</v>
          </cell>
          <cell r="P1110">
            <v>0</v>
          </cell>
        </row>
        <row r="1111">
          <cell r="C1111" t="str">
            <v>316BPI0415</v>
          </cell>
          <cell r="D1111" t="str">
            <v>ENTR PI-225</v>
          </cell>
          <cell r="E1111" t="str">
            <v>ENTR PI-224 (P/ELESBÃO VELOSO)</v>
          </cell>
          <cell r="F1111">
            <v>120.8</v>
          </cell>
          <cell r="G1111">
            <v>158.69999999999999</v>
          </cell>
          <cell r="H1111">
            <v>37.9</v>
          </cell>
          <cell r="I1111" t="str">
            <v>PAV</v>
          </cell>
          <cell r="J1111" t="str">
            <v>*</v>
          </cell>
          <cell r="L1111">
            <v>0</v>
          </cell>
          <cell r="M1111">
            <v>0</v>
          </cell>
          <cell r="O1111">
            <v>0</v>
          </cell>
          <cell r="P1111">
            <v>0</v>
          </cell>
        </row>
        <row r="1112">
          <cell r="C1112" t="str">
            <v>316BPI0420</v>
          </cell>
          <cell r="D1112" t="str">
            <v>ENTR PI-224 (P/ELESBÃO VELOSO)</v>
          </cell>
          <cell r="E1112" t="str">
            <v>ENTR PI-386</v>
          </cell>
          <cell r="F1112">
            <v>158.69999999999999</v>
          </cell>
          <cell r="G1112">
            <v>174.7</v>
          </cell>
          <cell r="H1112">
            <v>16</v>
          </cell>
          <cell r="I1112" t="str">
            <v>PAV</v>
          </cell>
          <cell r="J1112" t="str">
            <v>*</v>
          </cell>
          <cell r="L1112">
            <v>0</v>
          </cell>
          <cell r="M1112">
            <v>0</v>
          </cell>
          <cell r="O1112">
            <v>0</v>
          </cell>
          <cell r="P1112">
            <v>0</v>
          </cell>
        </row>
        <row r="1113">
          <cell r="C1113" t="str">
            <v>316BPI0425</v>
          </cell>
          <cell r="D1113" t="str">
            <v>ENTR PI-386</v>
          </cell>
          <cell r="E1113" t="str">
            <v>ENTR PI-237</v>
          </cell>
          <cell r="F1113">
            <v>174.7</v>
          </cell>
          <cell r="G1113">
            <v>197</v>
          </cell>
          <cell r="H1113">
            <v>22.3</v>
          </cell>
          <cell r="I1113" t="str">
            <v>PAV</v>
          </cell>
          <cell r="J1113" t="str">
            <v>*</v>
          </cell>
          <cell r="L1113">
            <v>0</v>
          </cell>
          <cell r="M1113">
            <v>0</v>
          </cell>
          <cell r="O1113">
            <v>0</v>
          </cell>
          <cell r="P1113">
            <v>0</v>
          </cell>
        </row>
        <row r="1114">
          <cell r="C1114" t="str">
            <v>316BPI0430</v>
          </cell>
          <cell r="D1114" t="str">
            <v>ENTR PI-237</v>
          </cell>
          <cell r="E1114" t="str">
            <v>ENTR PI-120(A)</v>
          </cell>
          <cell r="F1114">
            <v>197</v>
          </cell>
          <cell r="G1114">
            <v>210.7</v>
          </cell>
          <cell r="H1114">
            <v>13.7</v>
          </cell>
          <cell r="I1114" t="str">
            <v>PAV</v>
          </cell>
          <cell r="J1114" t="str">
            <v>*</v>
          </cell>
          <cell r="L1114">
            <v>0</v>
          </cell>
          <cell r="M1114">
            <v>0</v>
          </cell>
          <cell r="O1114">
            <v>0</v>
          </cell>
          <cell r="P1114">
            <v>0</v>
          </cell>
        </row>
        <row r="1115">
          <cell r="C1115" t="str">
            <v>316BPI0435</v>
          </cell>
          <cell r="D1115" t="str">
            <v>ENTR PI-120(A)</v>
          </cell>
          <cell r="E1115" t="str">
            <v>ENTR PI-120(B)/234 (VALENÇA DO PIAUI)</v>
          </cell>
          <cell r="F1115">
            <v>210.7</v>
          </cell>
          <cell r="G1115">
            <v>214.4</v>
          </cell>
          <cell r="H1115">
            <v>3.7</v>
          </cell>
          <cell r="I1115" t="str">
            <v>PAV</v>
          </cell>
          <cell r="J1115" t="str">
            <v>*</v>
          </cell>
          <cell r="L1115">
            <v>0</v>
          </cell>
          <cell r="M1115">
            <v>0</v>
          </cell>
          <cell r="O1115">
            <v>0</v>
          </cell>
          <cell r="P1115">
            <v>0</v>
          </cell>
        </row>
        <row r="1116">
          <cell r="C1116" t="str">
            <v>316BPI0450</v>
          </cell>
          <cell r="D1116" t="str">
            <v>ENTR PI-120(B)/234 (VALENÇA DO PIAUI)</v>
          </cell>
          <cell r="E1116" t="str">
            <v>ENTR PI-227 (INHUMA)</v>
          </cell>
          <cell r="F1116">
            <v>214.4</v>
          </cell>
          <cell r="G1116">
            <v>240.8</v>
          </cell>
          <cell r="H1116">
            <v>26.4</v>
          </cell>
          <cell r="I1116" t="str">
            <v>PAV</v>
          </cell>
          <cell r="J1116" t="str">
            <v>*</v>
          </cell>
          <cell r="L1116">
            <v>0</v>
          </cell>
          <cell r="M1116">
            <v>0</v>
          </cell>
          <cell r="O1116">
            <v>0</v>
          </cell>
          <cell r="P1116">
            <v>0</v>
          </cell>
        </row>
        <row r="1117">
          <cell r="C1117" t="str">
            <v>316BPI0455</v>
          </cell>
          <cell r="D1117" t="str">
            <v>ENTR PI-227 (INHUMA)</v>
          </cell>
          <cell r="E1117" t="str">
            <v>ENTR BR-230(A) (GATURIANO)</v>
          </cell>
          <cell r="F1117">
            <v>240.8</v>
          </cell>
          <cell r="G1117">
            <v>271.7</v>
          </cell>
          <cell r="H1117">
            <v>30.9</v>
          </cell>
          <cell r="I1117" t="str">
            <v>PAV</v>
          </cell>
          <cell r="J1117" t="str">
            <v>*</v>
          </cell>
          <cell r="L1117">
            <v>0</v>
          </cell>
          <cell r="M1117">
            <v>0</v>
          </cell>
          <cell r="O1117">
            <v>0</v>
          </cell>
          <cell r="P1117">
            <v>0</v>
          </cell>
        </row>
        <row r="1118">
          <cell r="C1118" t="str">
            <v>316BPI0470</v>
          </cell>
          <cell r="D1118" t="str">
            <v>ENTR BR-230(A) (GATURIANO)</v>
          </cell>
          <cell r="E1118" t="str">
            <v>ENTR PI-242</v>
          </cell>
          <cell r="F1118">
            <v>271.7</v>
          </cell>
          <cell r="G1118">
            <v>275.2</v>
          </cell>
          <cell r="H1118">
            <v>3.5</v>
          </cell>
          <cell r="I1118" t="str">
            <v>PAV</v>
          </cell>
          <cell r="J1118">
            <v>0</v>
          </cell>
          <cell r="K1118" t="str">
            <v>230BPI0840</v>
          </cell>
          <cell r="L1118">
            <v>0</v>
          </cell>
          <cell r="M1118">
            <v>0</v>
          </cell>
          <cell r="O1118">
            <v>0</v>
          </cell>
          <cell r="P1118">
            <v>0</v>
          </cell>
        </row>
        <row r="1119">
          <cell r="C1119" t="str">
            <v>316BPI0480</v>
          </cell>
          <cell r="D1119" t="str">
            <v>ENTR PI-242</v>
          </cell>
          <cell r="E1119" t="str">
            <v>ENTR BR-407(A)/PI-238/245(A) (PICOS)</v>
          </cell>
          <cell r="F1119">
            <v>275.2</v>
          </cell>
          <cell r="G1119">
            <v>309.8</v>
          </cell>
          <cell r="H1119">
            <v>34.6</v>
          </cell>
          <cell r="I1119" t="str">
            <v>PAV</v>
          </cell>
          <cell r="J1119">
            <v>0</v>
          </cell>
          <cell r="K1119" t="str">
            <v>230BPI0830</v>
          </cell>
          <cell r="L1119">
            <v>0</v>
          </cell>
          <cell r="M1119">
            <v>0</v>
          </cell>
          <cell r="O1119">
            <v>0</v>
          </cell>
          <cell r="P1119">
            <v>0</v>
          </cell>
        </row>
        <row r="1120">
          <cell r="C1120" t="str">
            <v>316BPI0490</v>
          </cell>
          <cell r="D1120" t="str">
            <v>ENTR BR-407(A)/PI-238/245(A) (PICOS)</v>
          </cell>
          <cell r="E1120" t="str">
            <v>ENTR BR-020(A)/407(B)/PI-245(B)</v>
          </cell>
          <cell r="F1120">
            <v>309.8</v>
          </cell>
          <cell r="G1120">
            <v>313.8</v>
          </cell>
          <cell r="H1120">
            <v>4</v>
          </cell>
          <cell r="I1120" t="str">
            <v>PAV</v>
          </cell>
          <cell r="J1120">
            <v>0</v>
          </cell>
          <cell r="K1120" t="str">
            <v>230BPI0810</v>
          </cell>
          <cell r="L1120" t="str">
            <v>407BPI0130</v>
          </cell>
          <cell r="M1120">
            <v>0</v>
          </cell>
          <cell r="O1120">
            <v>0</v>
          </cell>
          <cell r="P1120">
            <v>0</v>
          </cell>
        </row>
        <row r="1121">
          <cell r="C1121" t="str">
            <v>316BPI0510</v>
          </cell>
          <cell r="D1121" t="str">
            <v>ENTR BR-020(A)/407(B)/PI-245(B)</v>
          </cell>
          <cell r="E1121" t="str">
            <v>ENTR BR-020(B)</v>
          </cell>
          <cell r="F1121">
            <v>313.8</v>
          </cell>
          <cell r="G1121">
            <v>332.2</v>
          </cell>
          <cell r="H1121">
            <v>18.399999999999999</v>
          </cell>
          <cell r="I1121" t="str">
            <v>PAV</v>
          </cell>
          <cell r="J1121">
            <v>0</v>
          </cell>
          <cell r="K1121" t="str">
            <v>020BPI0490</v>
          </cell>
          <cell r="L1121" t="str">
            <v>230BPI0790</v>
          </cell>
          <cell r="M1121">
            <v>0</v>
          </cell>
          <cell r="O1121">
            <v>0</v>
          </cell>
          <cell r="P1121">
            <v>0</v>
          </cell>
        </row>
        <row r="1122">
          <cell r="C1122" t="str">
            <v>316BPI0530</v>
          </cell>
          <cell r="D1122" t="str">
            <v>ENTR BR-020(B)</v>
          </cell>
          <cell r="E1122" t="str">
            <v>ENTR PI-228</v>
          </cell>
          <cell r="F1122">
            <v>332.2</v>
          </cell>
          <cell r="G1122">
            <v>345.8</v>
          </cell>
          <cell r="H1122">
            <v>13.6</v>
          </cell>
          <cell r="I1122" t="str">
            <v>PAV</v>
          </cell>
          <cell r="J1122">
            <v>0</v>
          </cell>
          <cell r="K1122" t="str">
            <v>230BPI0780</v>
          </cell>
          <cell r="L1122">
            <v>0</v>
          </cell>
          <cell r="M1122">
            <v>0</v>
          </cell>
          <cell r="O1122">
            <v>0</v>
          </cell>
          <cell r="P1122">
            <v>0</v>
          </cell>
        </row>
        <row r="1123">
          <cell r="C1123" t="str">
            <v>316BPI0535</v>
          </cell>
          <cell r="D1123" t="str">
            <v>ENTR PI-228</v>
          </cell>
          <cell r="E1123" t="str">
            <v>ENTR PI-229</v>
          </cell>
          <cell r="F1123">
            <v>345.8</v>
          </cell>
          <cell r="G1123">
            <v>357.9</v>
          </cell>
          <cell r="H1123">
            <v>12.1</v>
          </cell>
          <cell r="I1123" t="str">
            <v>PAV</v>
          </cell>
          <cell r="J1123">
            <v>0</v>
          </cell>
          <cell r="K1123" t="str">
            <v>230BPI0775</v>
          </cell>
          <cell r="L1123">
            <v>0</v>
          </cell>
          <cell r="M1123">
            <v>0</v>
          </cell>
          <cell r="O1123">
            <v>0</v>
          </cell>
          <cell r="P1123">
            <v>0</v>
          </cell>
        </row>
        <row r="1124">
          <cell r="C1124" t="str">
            <v>316BPI0540</v>
          </cell>
          <cell r="D1124" t="str">
            <v>ENTR PI-229</v>
          </cell>
          <cell r="E1124" t="str">
            <v>ENTR BR-230(B)</v>
          </cell>
          <cell r="F1124">
            <v>357.9</v>
          </cell>
          <cell r="G1124">
            <v>371</v>
          </cell>
          <cell r="H1124">
            <v>13.1</v>
          </cell>
          <cell r="I1124" t="str">
            <v>PAV</v>
          </cell>
          <cell r="J1124">
            <v>0</v>
          </cell>
          <cell r="K1124" t="str">
            <v>230BPI0770</v>
          </cell>
          <cell r="L1124">
            <v>0</v>
          </cell>
          <cell r="M1124">
            <v>0</v>
          </cell>
          <cell r="O1124">
            <v>0</v>
          </cell>
          <cell r="P1124">
            <v>0</v>
          </cell>
        </row>
        <row r="1125">
          <cell r="C1125" t="str">
            <v>316BPI0550</v>
          </cell>
          <cell r="D1125" t="str">
            <v>ENTR BR-230(B)</v>
          </cell>
          <cell r="E1125" t="str">
            <v>DIV PI/PE</v>
          </cell>
          <cell r="F1125">
            <v>371</v>
          </cell>
          <cell r="G1125">
            <v>416.7</v>
          </cell>
          <cell r="H1125">
            <v>45.7</v>
          </cell>
          <cell r="I1125" t="str">
            <v>PAV</v>
          </cell>
          <cell r="J1125" t="str">
            <v>*</v>
          </cell>
          <cell r="L1125">
            <v>0</v>
          </cell>
          <cell r="M1125">
            <v>0</v>
          </cell>
          <cell r="O1125">
            <v>0</v>
          </cell>
          <cell r="P1125">
            <v>0</v>
          </cell>
        </row>
        <row r="1126">
          <cell r="J1126">
            <v>0</v>
          </cell>
        </row>
        <row r="1127">
          <cell r="C1127" t="str">
            <v>324BPI0030</v>
          </cell>
          <cell r="D1127" t="str">
            <v>DIV MA/PI (RIBEIRO GONÇALVES)</v>
          </cell>
          <cell r="E1127" t="str">
            <v>ENTR PI-392</v>
          </cell>
          <cell r="F1127">
            <v>0</v>
          </cell>
          <cell r="G1127">
            <v>7</v>
          </cell>
          <cell r="H1127">
            <v>7</v>
          </cell>
          <cell r="I1127" t="str">
            <v>PLA</v>
          </cell>
          <cell r="J1127">
            <v>0</v>
          </cell>
          <cell r="L1127">
            <v>0</v>
          </cell>
          <cell r="M1127">
            <v>0</v>
          </cell>
          <cell r="N1127" t="str">
            <v xml:space="preserve">PI-247 </v>
          </cell>
          <cell r="O1127" t="str">
            <v>PAV</v>
          </cell>
          <cell r="P1127">
            <v>0</v>
          </cell>
        </row>
        <row r="1128">
          <cell r="C1128" t="str">
            <v>324BPI0040</v>
          </cell>
          <cell r="D1128" t="str">
            <v>ENTR PI-392</v>
          </cell>
          <cell r="E1128" t="str">
            <v>RIACHO DA VOLTA</v>
          </cell>
          <cell r="F1128">
            <v>7</v>
          </cell>
          <cell r="G1128">
            <v>64.5</v>
          </cell>
          <cell r="H1128">
            <v>57.5</v>
          </cell>
          <cell r="I1128" t="str">
            <v>PLA</v>
          </cell>
          <cell r="J1128">
            <v>0</v>
          </cell>
          <cell r="L1128">
            <v>0</v>
          </cell>
          <cell r="M1128">
            <v>0</v>
          </cell>
          <cell r="N1128" t="str">
            <v xml:space="preserve">PI-247 </v>
          </cell>
          <cell r="O1128" t="str">
            <v>PAV</v>
          </cell>
          <cell r="P1128">
            <v>0</v>
          </cell>
        </row>
        <row r="1129">
          <cell r="C1129" t="str">
            <v>324BPI0050</v>
          </cell>
          <cell r="D1129" t="str">
            <v>RIACHO DA VOLTA</v>
          </cell>
          <cell r="E1129" t="str">
            <v>ACESSO URUCUÍ</v>
          </cell>
          <cell r="F1129">
            <v>64.5</v>
          </cell>
          <cell r="G1129">
            <v>117.9</v>
          </cell>
          <cell r="H1129">
            <v>53.4</v>
          </cell>
          <cell r="I1129" t="str">
            <v>PLA</v>
          </cell>
          <cell r="J1129">
            <v>0</v>
          </cell>
          <cell r="L1129">
            <v>0</v>
          </cell>
          <cell r="M1129">
            <v>0</v>
          </cell>
          <cell r="N1129" t="str">
            <v xml:space="preserve">PI-247 </v>
          </cell>
          <cell r="O1129" t="str">
            <v>PAV</v>
          </cell>
          <cell r="P1129">
            <v>0</v>
          </cell>
        </row>
        <row r="1130">
          <cell r="C1130" t="str">
            <v>324BPI0060</v>
          </cell>
          <cell r="D1130" t="str">
            <v>ACESSO URUCUÍ</v>
          </cell>
          <cell r="E1130" t="str">
            <v>ENTR PI-240/391 (CRUZETA)</v>
          </cell>
          <cell r="F1130">
            <v>117.9</v>
          </cell>
          <cell r="G1130">
            <v>129.5</v>
          </cell>
          <cell r="H1130">
            <v>11.6</v>
          </cell>
          <cell r="I1130" t="str">
            <v>PLA</v>
          </cell>
          <cell r="J1130">
            <v>0</v>
          </cell>
          <cell r="L1130">
            <v>0</v>
          </cell>
          <cell r="M1130">
            <v>0</v>
          </cell>
          <cell r="N1130" t="str">
            <v xml:space="preserve">PI-247 </v>
          </cell>
          <cell r="O1130" t="str">
            <v>PAV</v>
          </cell>
          <cell r="P1130">
            <v>0</v>
          </cell>
        </row>
        <row r="1131">
          <cell r="C1131" t="str">
            <v>324BPI0075</v>
          </cell>
          <cell r="D1131" t="str">
            <v>ENTR PI-240/391 (CRUZETA)</v>
          </cell>
          <cell r="E1131" t="str">
            <v>FIM PAVIMENTAÇÃO</v>
          </cell>
          <cell r="F1131">
            <v>129.5</v>
          </cell>
          <cell r="G1131">
            <v>146</v>
          </cell>
          <cell r="H1131">
            <v>16.5</v>
          </cell>
          <cell r="I1131" t="str">
            <v>PLA</v>
          </cell>
          <cell r="J1131">
            <v>0</v>
          </cell>
          <cell r="L1131">
            <v>0</v>
          </cell>
          <cell r="M1131">
            <v>0</v>
          </cell>
          <cell r="N1131" t="str">
            <v xml:space="preserve">PI-247 </v>
          </cell>
          <cell r="O1131" t="str">
            <v>PAV</v>
          </cell>
          <cell r="P1131">
            <v>0</v>
          </cell>
        </row>
        <row r="1132">
          <cell r="C1132" t="str">
            <v>324BPI0076</v>
          </cell>
          <cell r="D1132" t="str">
            <v>FIM PAVIMENTAÇÃO</v>
          </cell>
          <cell r="E1132" t="str">
            <v>SEBASTIÃO LEAL</v>
          </cell>
          <cell r="F1132">
            <v>146</v>
          </cell>
          <cell r="G1132">
            <v>170.9</v>
          </cell>
          <cell r="H1132">
            <v>24.9</v>
          </cell>
          <cell r="I1132" t="str">
            <v>PLA</v>
          </cell>
          <cell r="J1132">
            <v>0</v>
          </cell>
          <cell r="L1132">
            <v>0</v>
          </cell>
          <cell r="M1132">
            <v>0</v>
          </cell>
          <cell r="N1132" t="str">
            <v xml:space="preserve">PI-247 </v>
          </cell>
          <cell r="O1132" t="str">
            <v>EOP</v>
          </cell>
          <cell r="P1132">
            <v>0</v>
          </cell>
        </row>
        <row r="1133">
          <cell r="C1133" t="str">
            <v>324BPI0077</v>
          </cell>
          <cell r="D1133" t="str">
            <v>SEBASTIÃO LEAL</v>
          </cell>
          <cell r="E1133" t="str">
            <v>ENTR BR-135(A)/PI-343(A)/250(A)</v>
          </cell>
          <cell r="F1133">
            <v>170.9</v>
          </cell>
          <cell r="G1133">
            <v>183.9</v>
          </cell>
          <cell r="H1133">
            <v>13</v>
          </cell>
          <cell r="I1133" t="str">
            <v>PLA</v>
          </cell>
          <cell r="J1133">
            <v>0</v>
          </cell>
          <cell r="L1133">
            <v>0</v>
          </cell>
          <cell r="M1133">
            <v>0</v>
          </cell>
          <cell r="N1133" t="str">
            <v xml:space="preserve">PI-247 </v>
          </cell>
          <cell r="O1133" t="str">
            <v>IMP</v>
          </cell>
          <cell r="P1133">
            <v>0</v>
          </cell>
        </row>
        <row r="1134">
          <cell r="C1134" t="str">
            <v>324BPI0080</v>
          </cell>
          <cell r="D1134" t="str">
            <v>ENTR BR-135(A)/PI-343(A)/250(A)</v>
          </cell>
          <cell r="E1134" t="str">
            <v>ENTR BR-343(B) (BERTOLÍNIA)</v>
          </cell>
          <cell r="F1134">
            <v>183.9</v>
          </cell>
          <cell r="G1134">
            <v>187.9</v>
          </cell>
          <cell r="H1134">
            <v>4</v>
          </cell>
          <cell r="I1134" t="str">
            <v>IMP</v>
          </cell>
          <cell r="J1134">
            <v>0</v>
          </cell>
          <cell r="K1134" t="str">
            <v>135BPI0400</v>
          </cell>
          <cell r="L1134" t="str">
            <v>343BPI0340</v>
          </cell>
          <cell r="M1134">
            <v>0</v>
          </cell>
          <cell r="O1134">
            <v>0</v>
          </cell>
          <cell r="P1134">
            <v>0</v>
          </cell>
        </row>
        <row r="1135">
          <cell r="C1135" t="str">
            <v>324BPI0085</v>
          </cell>
          <cell r="D1135" t="str">
            <v>ENTR BR-343(B) (BERTOLÍNIA)</v>
          </cell>
          <cell r="E1135" t="str">
            <v>FIM PAVIMENTAÇÃO</v>
          </cell>
          <cell r="F1135">
            <v>187.9</v>
          </cell>
          <cell r="G1135">
            <v>218.9</v>
          </cell>
          <cell r="H1135">
            <v>31</v>
          </cell>
          <cell r="I1135" t="str">
            <v>PAV</v>
          </cell>
          <cell r="J1135">
            <v>0</v>
          </cell>
          <cell r="K1135" t="str">
            <v>135BPI0405</v>
          </cell>
          <cell r="L1135">
            <v>0</v>
          </cell>
          <cell r="M1135">
            <v>0</v>
          </cell>
          <cell r="O1135">
            <v>0</v>
          </cell>
          <cell r="P1135">
            <v>0</v>
          </cell>
        </row>
        <row r="1136">
          <cell r="C1136" t="str">
            <v>324BPI0090</v>
          </cell>
          <cell r="D1136" t="str">
            <v>FIM PAVIMENTAÇÃO</v>
          </cell>
          <cell r="E1136" t="str">
            <v>MANOEL EMIDIO</v>
          </cell>
          <cell r="F1136">
            <v>218.9</v>
          </cell>
          <cell r="G1136">
            <v>239.9</v>
          </cell>
          <cell r="H1136">
            <v>21</v>
          </cell>
          <cell r="I1136" t="str">
            <v>IMP</v>
          </cell>
          <cell r="J1136">
            <v>0</v>
          </cell>
          <cell r="K1136" t="str">
            <v>135BPI0410</v>
          </cell>
          <cell r="L1136">
            <v>0</v>
          </cell>
          <cell r="M1136">
            <v>0</v>
          </cell>
          <cell r="O1136">
            <v>0</v>
          </cell>
          <cell r="P1136">
            <v>0</v>
          </cell>
        </row>
        <row r="1137">
          <cell r="C1137" t="str">
            <v>324BPI0095</v>
          </cell>
          <cell r="D1137" t="str">
            <v>MANOEL EMIDIO</v>
          </cell>
          <cell r="E1137" t="str">
            <v>ENTR PI-394 (COLÔNIA DO PADRE)</v>
          </cell>
          <cell r="F1137">
            <v>239.9</v>
          </cell>
          <cell r="G1137">
            <v>258.89999999999998</v>
          </cell>
          <cell r="H1137">
            <v>19</v>
          </cell>
          <cell r="I1137" t="str">
            <v>IMP</v>
          </cell>
          <cell r="J1137">
            <v>0</v>
          </cell>
          <cell r="K1137" t="str">
            <v>135BPI0415</v>
          </cell>
          <cell r="L1137">
            <v>0</v>
          </cell>
          <cell r="M1137">
            <v>0</v>
          </cell>
          <cell r="O1137">
            <v>0</v>
          </cell>
          <cell r="P1137">
            <v>0</v>
          </cell>
        </row>
        <row r="1138">
          <cell r="C1138" t="str">
            <v>324BPI0097</v>
          </cell>
          <cell r="D1138" t="str">
            <v>ENTR PI-394 (COLÔNIA DO PADRE)</v>
          </cell>
          <cell r="E1138" t="str">
            <v>ENTR BR-135/PI-141/250(B) (ELISEU MARTINS)</v>
          </cell>
          <cell r="F1138">
            <v>258.89999999999998</v>
          </cell>
          <cell r="G1138">
            <v>272.89999999999998</v>
          </cell>
          <cell r="H1138">
            <v>14</v>
          </cell>
          <cell r="I1138" t="str">
            <v>IMP</v>
          </cell>
          <cell r="J1138">
            <v>0</v>
          </cell>
          <cell r="K1138" t="str">
            <v>135BPI0417</v>
          </cell>
          <cell r="L1138">
            <v>0</v>
          </cell>
          <cell r="M1138">
            <v>0</v>
          </cell>
          <cell r="O1138">
            <v>0</v>
          </cell>
          <cell r="P1138">
            <v>0</v>
          </cell>
        </row>
        <row r="1139">
          <cell r="C1139" t="str">
            <v>324BPI0110</v>
          </cell>
          <cell r="D1139" t="str">
            <v>ENTR BR-135/PI-141/250(B) (ELISEU MARTINS)</v>
          </cell>
          <cell r="E1139" t="str">
            <v>ENTR PI-394</v>
          </cell>
          <cell r="F1139">
            <v>272.89999999999998</v>
          </cell>
          <cell r="G1139">
            <v>281.89999999999998</v>
          </cell>
          <cell r="H1139">
            <v>9</v>
          </cell>
          <cell r="I1139" t="str">
            <v>PLA</v>
          </cell>
          <cell r="J1139">
            <v>0</v>
          </cell>
          <cell r="L1139">
            <v>0</v>
          </cell>
          <cell r="M1139">
            <v>0</v>
          </cell>
          <cell r="N1139" t="str">
            <v xml:space="preserve">PI-141 </v>
          </cell>
          <cell r="O1139" t="str">
            <v>PAV</v>
          </cell>
          <cell r="P1139">
            <v>0</v>
          </cell>
        </row>
        <row r="1140">
          <cell r="C1140" t="str">
            <v>324BPI0115</v>
          </cell>
          <cell r="D1140" t="str">
            <v>ENTR PI-394</v>
          </cell>
          <cell r="E1140" t="str">
            <v>ENTR PI-140 (CANTO DO BURITI)</v>
          </cell>
          <cell r="F1140">
            <v>281.89999999999998</v>
          </cell>
          <cell r="G1140">
            <v>356.9</v>
          </cell>
          <cell r="H1140">
            <v>75</v>
          </cell>
          <cell r="I1140" t="str">
            <v>PLA</v>
          </cell>
          <cell r="J1140">
            <v>0</v>
          </cell>
          <cell r="L1140">
            <v>0</v>
          </cell>
          <cell r="M1140">
            <v>0</v>
          </cell>
          <cell r="N1140" t="str">
            <v xml:space="preserve">PI-141 </v>
          </cell>
          <cell r="O1140" t="str">
            <v>PAV</v>
          </cell>
          <cell r="P1140">
            <v>0</v>
          </cell>
        </row>
        <row r="1141">
          <cell r="C1141" t="str">
            <v>324BPI0120</v>
          </cell>
          <cell r="D1141" t="str">
            <v>ENTR PI-140 (CANTO DO BURITI)</v>
          </cell>
          <cell r="E1141" t="str">
            <v>ENTR PI-141(B)</v>
          </cell>
          <cell r="F1141">
            <v>356.9</v>
          </cell>
          <cell r="G1141">
            <v>366.9</v>
          </cell>
          <cell r="H1141">
            <v>10</v>
          </cell>
          <cell r="I1141" t="str">
            <v>PLA</v>
          </cell>
          <cell r="J1141">
            <v>0</v>
          </cell>
          <cell r="L1141">
            <v>0</v>
          </cell>
          <cell r="M1141">
            <v>0</v>
          </cell>
          <cell r="N1141" t="str">
            <v xml:space="preserve">PI-141 </v>
          </cell>
          <cell r="O1141" t="str">
            <v>PAV</v>
          </cell>
          <cell r="P1141">
            <v>0</v>
          </cell>
        </row>
        <row r="1142">
          <cell r="C1142" t="str">
            <v>324BPI0122</v>
          </cell>
          <cell r="D1142" t="str">
            <v>ENTR PI-141(B)</v>
          </cell>
          <cell r="E1142" t="str">
            <v>ACESSO TAMBORIL DO PIAUÍ</v>
          </cell>
          <cell r="F1142">
            <v>366.9</v>
          </cell>
          <cell r="G1142">
            <v>391.9</v>
          </cell>
          <cell r="H1142">
            <v>25</v>
          </cell>
          <cell r="I1142" t="str">
            <v>PLA</v>
          </cell>
          <cell r="J1142">
            <v>0</v>
          </cell>
          <cell r="L1142">
            <v>0</v>
          </cell>
          <cell r="M1142">
            <v>0</v>
          </cell>
          <cell r="N1142" t="str">
            <v xml:space="preserve">PI-140 </v>
          </cell>
          <cell r="O1142" t="str">
            <v>PAV</v>
          </cell>
          <cell r="P1142">
            <v>0</v>
          </cell>
        </row>
        <row r="1143">
          <cell r="C1143" t="str">
            <v>324BPI0125</v>
          </cell>
          <cell r="D1143" t="str">
            <v>ACESSO TAMBORIL DO PIAUÍ</v>
          </cell>
          <cell r="E1143" t="str">
            <v>ENTR BR-020/PI-144 (SÃO RAIMUNDO NONATO)</v>
          </cell>
          <cell r="F1143">
            <v>391.9</v>
          </cell>
          <cell r="G1143">
            <v>468.9</v>
          </cell>
          <cell r="H1143">
            <v>77</v>
          </cell>
          <cell r="I1143" t="str">
            <v>PLA</v>
          </cell>
          <cell r="J1143">
            <v>0</v>
          </cell>
          <cell r="L1143">
            <v>0</v>
          </cell>
          <cell r="M1143">
            <v>0</v>
          </cell>
          <cell r="N1143" t="str">
            <v xml:space="preserve">PI-140 </v>
          </cell>
          <cell r="O1143" t="str">
            <v>PAV</v>
          </cell>
          <cell r="P1143">
            <v>0</v>
          </cell>
        </row>
        <row r="1144">
          <cell r="C1144" t="str">
            <v>324BPI0130</v>
          </cell>
          <cell r="D1144" t="str">
            <v>ENTR BR-020/PI-144 (SÃO RAIMUNDO NONATO)</v>
          </cell>
          <cell r="E1144" t="str">
            <v>SÃO LOURENÇO DO PIAUÍ</v>
          </cell>
          <cell r="F1144">
            <v>468.9</v>
          </cell>
          <cell r="G1144">
            <v>490.9</v>
          </cell>
          <cell r="H1144">
            <v>22</v>
          </cell>
          <cell r="I1144" t="str">
            <v>PLA</v>
          </cell>
          <cell r="J1144">
            <v>0</v>
          </cell>
          <cell r="L1144">
            <v>0</v>
          </cell>
          <cell r="M1144">
            <v>0</v>
          </cell>
          <cell r="N1144" t="str">
            <v xml:space="preserve">PI-140 </v>
          </cell>
          <cell r="O1144" t="str">
            <v>PAV</v>
          </cell>
          <cell r="P1144">
            <v>0</v>
          </cell>
        </row>
        <row r="1145">
          <cell r="C1145" t="str">
            <v>324BPI0131</v>
          </cell>
          <cell r="D1145" t="str">
            <v>SÃO LOURENÇO DO PIAUÍ</v>
          </cell>
          <cell r="E1145" t="str">
            <v>ENTR PI-467 (DIRCEU ARCOVERDE)</v>
          </cell>
          <cell r="F1145">
            <v>490.9</v>
          </cell>
          <cell r="G1145">
            <v>512.9</v>
          </cell>
          <cell r="H1145">
            <v>22</v>
          </cell>
          <cell r="I1145" t="str">
            <v>PLA</v>
          </cell>
          <cell r="J1145">
            <v>0</v>
          </cell>
          <cell r="L1145">
            <v>0</v>
          </cell>
          <cell r="M1145">
            <v>0</v>
          </cell>
          <cell r="N1145" t="str">
            <v xml:space="preserve">PI-140 </v>
          </cell>
          <cell r="O1145" t="str">
            <v>PAV</v>
          </cell>
          <cell r="P1145">
            <v>0</v>
          </cell>
        </row>
        <row r="1146">
          <cell r="C1146" t="str">
            <v>324BPI0132</v>
          </cell>
          <cell r="D1146" t="str">
            <v>ENTR PI-467 (DIRCEU ARCOVERDE)</v>
          </cell>
          <cell r="E1146" t="str">
            <v>DIV PI/BA</v>
          </cell>
          <cell r="F1146">
            <v>512.9</v>
          </cell>
          <cell r="G1146">
            <v>522.9</v>
          </cell>
          <cell r="H1146">
            <v>10</v>
          </cell>
          <cell r="I1146" t="str">
            <v>PLA</v>
          </cell>
          <cell r="J1146">
            <v>0</v>
          </cell>
          <cell r="L1146">
            <v>0</v>
          </cell>
          <cell r="M1146">
            <v>0</v>
          </cell>
          <cell r="N1146" t="str">
            <v xml:space="preserve">PI-140 </v>
          </cell>
          <cell r="O1146" t="str">
            <v>PAV</v>
          </cell>
          <cell r="P1146">
            <v>0</v>
          </cell>
        </row>
        <row r="1147">
          <cell r="J1147">
            <v>0</v>
          </cell>
        </row>
        <row r="1148">
          <cell r="C1148" t="str">
            <v>330BPI0030</v>
          </cell>
          <cell r="D1148" t="str">
            <v>DIV MA/PI (TASSO FRAGOSO)</v>
          </cell>
          <cell r="E1148" t="str">
            <v>ENTR PI-392</v>
          </cell>
          <cell r="F1148">
            <v>0</v>
          </cell>
          <cell r="G1148">
            <v>38</v>
          </cell>
          <cell r="H1148">
            <v>38</v>
          </cell>
          <cell r="I1148" t="str">
            <v>PLA</v>
          </cell>
          <cell r="J1148">
            <v>0</v>
          </cell>
          <cell r="L1148">
            <v>0</v>
          </cell>
          <cell r="M1148">
            <v>0</v>
          </cell>
          <cell r="O1148">
            <v>0</v>
          </cell>
          <cell r="P1148">
            <v>0</v>
          </cell>
        </row>
        <row r="1149">
          <cell r="C1149" t="str">
            <v>330BPI0050</v>
          </cell>
          <cell r="D1149" t="str">
            <v>ENTR PI-392</v>
          </cell>
          <cell r="E1149" t="str">
            <v>RIO URUÇUÍ PRETO</v>
          </cell>
          <cell r="F1149">
            <v>38</v>
          </cell>
          <cell r="G1149">
            <v>120</v>
          </cell>
          <cell r="H1149">
            <v>82</v>
          </cell>
          <cell r="I1149" t="str">
            <v>PLA</v>
          </cell>
          <cell r="J1149">
            <v>0</v>
          </cell>
          <cell r="L1149">
            <v>0</v>
          </cell>
          <cell r="M1149">
            <v>0</v>
          </cell>
          <cell r="O1149">
            <v>0</v>
          </cell>
          <cell r="P1149">
            <v>0</v>
          </cell>
        </row>
        <row r="1150">
          <cell r="C1150" t="str">
            <v>330BPI0060</v>
          </cell>
          <cell r="D1150" t="str">
            <v>RIO URUÇUÍ PRETO</v>
          </cell>
          <cell r="E1150" t="str">
            <v>ENTR BR-135/PI-235 (BOM JESUS)</v>
          </cell>
          <cell r="F1150">
            <v>120</v>
          </cell>
          <cell r="G1150">
            <v>209.4</v>
          </cell>
          <cell r="H1150">
            <v>89.4</v>
          </cell>
          <cell r="I1150" t="str">
            <v>PLA</v>
          </cell>
          <cell r="J1150">
            <v>0</v>
          </cell>
          <cell r="L1150">
            <v>0</v>
          </cell>
          <cell r="M1150">
            <v>0</v>
          </cell>
          <cell r="O1150">
            <v>0</v>
          </cell>
          <cell r="P1150">
            <v>0</v>
          </cell>
        </row>
        <row r="1151">
          <cell r="C1151" t="str">
            <v>330BPI0070</v>
          </cell>
          <cell r="D1151" t="str">
            <v>ENTR BR-135/PI-235 (BOM JESUS)</v>
          </cell>
          <cell r="E1151" t="str">
            <v>ENTR PI-256</v>
          </cell>
          <cell r="F1151">
            <v>209.4</v>
          </cell>
          <cell r="G1151">
            <v>280.39999999999998</v>
          </cell>
          <cell r="H1151">
            <v>71</v>
          </cell>
          <cell r="I1151" t="str">
            <v>PLA</v>
          </cell>
          <cell r="J1151">
            <v>0</v>
          </cell>
          <cell r="L1151">
            <v>0</v>
          </cell>
          <cell r="M1151">
            <v>0</v>
          </cell>
          <cell r="O1151">
            <v>0</v>
          </cell>
          <cell r="P1151">
            <v>0</v>
          </cell>
        </row>
        <row r="1152">
          <cell r="C1152" t="str">
            <v>330BPI0075</v>
          </cell>
          <cell r="D1152" t="str">
            <v>ENTR PI-256</v>
          </cell>
          <cell r="E1152" t="str">
            <v>DIV PI/BA</v>
          </cell>
          <cell r="F1152">
            <v>280.39999999999998</v>
          </cell>
          <cell r="G1152">
            <v>289.39999999999998</v>
          </cell>
          <cell r="H1152">
            <v>9</v>
          </cell>
          <cell r="I1152" t="str">
            <v>PLA</v>
          </cell>
          <cell r="J1152">
            <v>0</v>
          </cell>
          <cell r="L1152">
            <v>0</v>
          </cell>
          <cell r="M1152">
            <v>0</v>
          </cell>
          <cell r="O1152">
            <v>0</v>
          </cell>
          <cell r="P1152">
            <v>0</v>
          </cell>
        </row>
        <row r="1153">
          <cell r="J1153">
            <v>0</v>
          </cell>
        </row>
        <row r="1154">
          <cell r="C1154" t="str">
            <v>343BPI0010</v>
          </cell>
          <cell r="D1154" t="str">
            <v>LUÍS CORREIA</v>
          </cell>
          <cell r="E1154" t="str">
            <v>P/PORTINHO</v>
          </cell>
          <cell r="F1154">
            <v>0</v>
          </cell>
          <cell r="G1154">
            <v>3.4</v>
          </cell>
          <cell r="H1154">
            <v>3.4</v>
          </cell>
          <cell r="I1154" t="str">
            <v>PAV</v>
          </cell>
          <cell r="J1154" t="str">
            <v>*</v>
          </cell>
          <cell r="L1154">
            <v>0</v>
          </cell>
          <cell r="M1154">
            <v>0</v>
          </cell>
          <cell r="O1154">
            <v>0</v>
          </cell>
          <cell r="P1154">
            <v>0</v>
          </cell>
        </row>
        <row r="1155">
          <cell r="C1155" t="str">
            <v>343BPI0020</v>
          </cell>
          <cell r="D1155" t="str">
            <v>P/PORTINHO</v>
          </cell>
          <cell r="E1155" t="str">
            <v>INÍCIO PISTA DUPLA (PARNAÍBA)</v>
          </cell>
          <cell r="F1155">
            <v>3.4</v>
          </cell>
          <cell r="G1155">
            <v>11.5</v>
          </cell>
          <cell r="H1155">
            <v>8.1</v>
          </cell>
          <cell r="I1155" t="str">
            <v>PAV</v>
          </cell>
          <cell r="J1155" t="str">
            <v>*</v>
          </cell>
          <cell r="L1155">
            <v>0</v>
          </cell>
          <cell r="M1155">
            <v>0</v>
          </cell>
          <cell r="O1155">
            <v>0</v>
          </cell>
          <cell r="P1155">
            <v>0</v>
          </cell>
        </row>
        <row r="1156">
          <cell r="C1156" t="str">
            <v>343BPI0025</v>
          </cell>
          <cell r="D1156" t="str">
            <v>INÍCIO PISTA DUPLA (PARNAÍBA)</v>
          </cell>
          <cell r="E1156" t="str">
            <v>ENTR BR-402(A)/PI-210 (FIM PISTA DUPLA)</v>
          </cell>
          <cell r="F1156">
            <v>11.5</v>
          </cell>
          <cell r="G1156">
            <v>15.4</v>
          </cell>
          <cell r="H1156">
            <v>3.9</v>
          </cell>
          <cell r="I1156" t="str">
            <v>DUP</v>
          </cell>
          <cell r="J1156" t="str">
            <v>*</v>
          </cell>
          <cell r="L1156">
            <v>0</v>
          </cell>
          <cell r="M1156">
            <v>0</v>
          </cell>
          <cell r="O1156">
            <v>0</v>
          </cell>
          <cell r="P1156">
            <v>0</v>
          </cell>
        </row>
        <row r="1157">
          <cell r="C1157" t="str">
            <v>343BPI0030</v>
          </cell>
          <cell r="D1157" t="str">
            <v>ENTR BR-402(A)/PI-210 (FIM PISTA DUPLA)</v>
          </cell>
          <cell r="E1157" t="str">
            <v>ENTR BR-402(B)</v>
          </cell>
          <cell r="F1157">
            <v>15.4</v>
          </cell>
          <cell r="G1157">
            <v>33.799999999999997</v>
          </cell>
          <cell r="H1157">
            <v>18.399999999999999</v>
          </cell>
          <cell r="I1157" t="str">
            <v>PAV</v>
          </cell>
          <cell r="J1157" t="str">
            <v>*</v>
          </cell>
          <cell r="K1157" t="str">
            <v>402BPI0175</v>
          </cell>
          <cell r="L1157">
            <v>0</v>
          </cell>
          <cell r="M1157">
            <v>0</v>
          </cell>
          <cell r="O1157">
            <v>0</v>
          </cell>
          <cell r="P1157">
            <v>0</v>
          </cell>
        </row>
        <row r="1158">
          <cell r="C1158" t="str">
            <v>343BPI0035</v>
          </cell>
          <cell r="D1158" t="str">
            <v>ENTR BR-402(B)</v>
          </cell>
          <cell r="E1158" t="str">
            <v>BURITI DOS LOPES (PRAÇA)</v>
          </cell>
          <cell r="F1158">
            <v>33.799999999999997</v>
          </cell>
          <cell r="G1158">
            <v>48.8</v>
          </cell>
          <cell r="H1158">
            <v>15</v>
          </cell>
          <cell r="I1158" t="str">
            <v>PAV</v>
          </cell>
          <cell r="J1158" t="str">
            <v>*</v>
          </cell>
          <cell r="L1158">
            <v>0</v>
          </cell>
          <cell r="M1158">
            <v>0</v>
          </cell>
          <cell r="O1158">
            <v>0</v>
          </cell>
          <cell r="P1158">
            <v>0</v>
          </cell>
        </row>
        <row r="1159">
          <cell r="C1159" t="str">
            <v>343BPI0050</v>
          </cell>
          <cell r="D1159" t="str">
            <v>BURITI DOS LOPES (PRAÇA)</v>
          </cell>
          <cell r="E1159" t="str">
            <v>ENTR PI-211 (CAXINGÓ)</v>
          </cell>
          <cell r="F1159">
            <v>48.8</v>
          </cell>
          <cell r="G1159">
            <v>54.9</v>
          </cell>
          <cell r="H1159">
            <v>6.1</v>
          </cell>
          <cell r="I1159" t="str">
            <v>PAV</v>
          </cell>
          <cell r="J1159" t="str">
            <v>*</v>
          </cell>
          <cell r="L1159">
            <v>0</v>
          </cell>
          <cell r="M1159">
            <v>0</v>
          </cell>
          <cell r="O1159">
            <v>0</v>
          </cell>
          <cell r="P1159">
            <v>0</v>
          </cell>
        </row>
        <row r="1160">
          <cell r="C1160" t="str">
            <v>343BPI0070</v>
          </cell>
          <cell r="D1160" t="str">
            <v>ENTR PI-211 (CAXINGÓ)</v>
          </cell>
          <cell r="E1160" t="str">
            <v>ENTR PI-213(A)</v>
          </cell>
          <cell r="F1160">
            <v>54.9</v>
          </cell>
          <cell r="G1160">
            <v>82.8</v>
          </cell>
          <cell r="H1160">
            <v>27.9</v>
          </cell>
          <cell r="I1160" t="str">
            <v>PAV</v>
          </cell>
          <cell r="J1160" t="str">
            <v>*</v>
          </cell>
          <cell r="L1160">
            <v>0</v>
          </cell>
          <cell r="M1160">
            <v>0</v>
          </cell>
          <cell r="O1160">
            <v>0</v>
          </cell>
          <cell r="P1160">
            <v>0</v>
          </cell>
        </row>
        <row r="1161">
          <cell r="C1161" t="str">
            <v>343BPI0075</v>
          </cell>
          <cell r="D1161" t="str">
            <v>ENTR PI-213(A)</v>
          </cell>
          <cell r="E1161" t="str">
            <v>ENTR PI-213(B)</v>
          </cell>
          <cell r="F1161">
            <v>82.8</v>
          </cell>
          <cell r="G1161">
            <v>88.7</v>
          </cell>
          <cell r="H1161">
            <v>5.9</v>
          </cell>
          <cell r="I1161" t="str">
            <v>PAV</v>
          </cell>
          <cell r="J1161" t="str">
            <v>*</v>
          </cell>
          <cell r="L1161">
            <v>0</v>
          </cell>
          <cell r="M1161">
            <v>0</v>
          </cell>
          <cell r="O1161">
            <v>0</v>
          </cell>
          <cell r="P1161">
            <v>0</v>
          </cell>
        </row>
        <row r="1162">
          <cell r="C1162" t="str">
            <v>343BPI0090</v>
          </cell>
          <cell r="D1162" t="str">
            <v>ENTR PI-213(B)</v>
          </cell>
          <cell r="E1162" t="str">
            <v>ENTR PI-110(A)/111 (INÍCIO PISTA DUPLA (PIRACURUCA))</v>
          </cell>
          <cell r="F1162">
            <v>88.7</v>
          </cell>
          <cell r="G1162">
            <v>142.80000000000001</v>
          </cell>
          <cell r="H1162">
            <v>54.1</v>
          </cell>
          <cell r="I1162" t="str">
            <v>PAV</v>
          </cell>
          <cell r="J1162" t="str">
            <v>*</v>
          </cell>
          <cell r="L1162">
            <v>0</v>
          </cell>
          <cell r="M1162">
            <v>0</v>
          </cell>
          <cell r="O1162">
            <v>0</v>
          </cell>
          <cell r="P1162">
            <v>0</v>
          </cell>
        </row>
        <row r="1163">
          <cell r="C1163" t="str">
            <v>343BPI0100</v>
          </cell>
          <cell r="D1163" t="str">
            <v>ENTR PI-110(A)/111 (INÍCIO PISTA DUPLA (PIRACURUCA))</v>
          </cell>
          <cell r="E1163" t="str">
            <v>FIM PISTA DUPLA (PIRACURUCA)</v>
          </cell>
          <cell r="F1163">
            <v>142.80000000000001</v>
          </cell>
          <cell r="G1163">
            <v>143.6</v>
          </cell>
          <cell r="H1163">
            <v>0.8</v>
          </cell>
          <cell r="I1163" t="str">
            <v>DUP</v>
          </cell>
          <cell r="J1163" t="str">
            <v>*</v>
          </cell>
          <cell r="L1163">
            <v>0</v>
          </cell>
          <cell r="M1163">
            <v>0</v>
          </cell>
          <cell r="O1163">
            <v>0</v>
          </cell>
          <cell r="P1163">
            <v>0</v>
          </cell>
        </row>
        <row r="1164">
          <cell r="C1164" t="str">
            <v>343BPI0110</v>
          </cell>
          <cell r="D1164" t="str">
            <v>FIM PISTA DUPLA (PIRACURUCA)</v>
          </cell>
          <cell r="E1164" t="str">
            <v>ENTR PI-110(B)</v>
          </cell>
          <cell r="F1164">
            <v>143.6</v>
          </cell>
          <cell r="G1164">
            <v>144.9</v>
          </cell>
          <cell r="H1164">
            <v>1.3</v>
          </cell>
          <cell r="I1164" t="str">
            <v>PAV</v>
          </cell>
          <cell r="J1164" t="str">
            <v>*</v>
          </cell>
          <cell r="L1164">
            <v>0</v>
          </cell>
          <cell r="M1164">
            <v>0</v>
          </cell>
          <cell r="O1164">
            <v>0</v>
          </cell>
          <cell r="P1164">
            <v>0</v>
          </cell>
        </row>
        <row r="1165">
          <cell r="C1165" t="str">
            <v>343BPI0112</v>
          </cell>
          <cell r="D1165" t="str">
            <v>ENTR PI-110(B)</v>
          </cell>
          <cell r="E1165" t="str">
            <v>ENTR PI-345 (BRASILEIRA)</v>
          </cell>
          <cell r="F1165">
            <v>144.9</v>
          </cell>
          <cell r="G1165">
            <v>166.9</v>
          </cell>
          <cell r="H1165">
            <v>22</v>
          </cell>
          <cell r="I1165" t="str">
            <v>PAV</v>
          </cell>
          <cell r="J1165" t="str">
            <v>*</v>
          </cell>
          <cell r="L1165">
            <v>0</v>
          </cell>
          <cell r="M1165">
            <v>0</v>
          </cell>
          <cell r="O1165">
            <v>0</v>
          </cell>
          <cell r="P1165">
            <v>0</v>
          </cell>
        </row>
        <row r="1166">
          <cell r="C1166" t="str">
            <v>343BPI0115</v>
          </cell>
          <cell r="D1166" t="str">
            <v>ENTR PI-345 (BRASILEIRA)</v>
          </cell>
          <cell r="E1166" t="str">
            <v>ACESSO PIRIPIRI</v>
          </cell>
          <cell r="F1166">
            <v>166.9</v>
          </cell>
          <cell r="G1166">
            <v>182.8</v>
          </cell>
          <cell r="H1166">
            <v>15.9</v>
          </cell>
          <cell r="I1166" t="str">
            <v>PAV</v>
          </cell>
          <cell r="J1166" t="str">
            <v>*</v>
          </cell>
          <cell r="L1166">
            <v>0</v>
          </cell>
          <cell r="M1166">
            <v>0</v>
          </cell>
          <cell r="O1166">
            <v>0</v>
          </cell>
          <cell r="P1166">
            <v>0</v>
          </cell>
        </row>
        <row r="1167">
          <cell r="C1167" t="str">
            <v>343BPI0117</v>
          </cell>
          <cell r="D1167" t="str">
            <v>ACESSO PIRIPIRI</v>
          </cell>
          <cell r="E1167" t="str">
            <v>ENTR BR-222(A)</v>
          </cell>
          <cell r="F1167">
            <v>182.8</v>
          </cell>
          <cell r="G1167">
            <v>185.4</v>
          </cell>
          <cell r="H1167">
            <v>2.6</v>
          </cell>
          <cell r="I1167" t="str">
            <v>PAV</v>
          </cell>
          <cell r="J1167" t="str">
            <v>*</v>
          </cell>
          <cell r="L1167">
            <v>0</v>
          </cell>
          <cell r="M1167">
            <v>0</v>
          </cell>
          <cell r="O1167">
            <v>0</v>
          </cell>
          <cell r="P1167">
            <v>0</v>
          </cell>
        </row>
        <row r="1168">
          <cell r="C1168" t="str">
            <v>343BPI0119</v>
          </cell>
          <cell r="D1168" t="str">
            <v>ENTR BR-222(A)</v>
          </cell>
          <cell r="E1168" t="str">
            <v>ENTR BR-222(B)</v>
          </cell>
          <cell r="F1168">
            <v>185.4</v>
          </cell>
          <cell r="G1168">
            <v>186.2</v>
          </cell>
          <cell r="H1168">
            <v>0.8</v>
          </cell>
          <cell r="I1168" t="str">
            <v>PAV</v>
          </cell>
          <cell r="J1168">
            <v>0</v>
          </cell>
          <cell r="K1168" t="str">
            <v>222BPI0275</v>
          </cell>
          <cell r="L1168">
            <v>0</v>
          </cell>
          <cell r="M1168">
            <v>0</v>
          </cell>
          <cell r="O1168">
            <v>0</v>
          </cell>
          <cell r="P1168">
            <v>0</v>
          </cell>
        </row>
        <row r="1169">
          <cell r="C1169" t="str">
            <v>343BPI0121</v>
          </cell>
          <cell r="D1169" t="str">
            <v>ENTR BR-222(B)</v>
          </cell>
          <cell r="E1169" t="str">
            <v>ACESSO CALDERÃO</v>
          </cell>
          <cell r="F1169">
            <v>186.2</v>
          </cell>
          <cell r="G1169">
            <v>187.1</v>
          </cell>
          <cell r="H1169">
            <v>0.9</v>
          </cell>
          <cell r="I1169" t="str">
            <v>PAV</v>
          </cell>
          <cell r="J1169" t="str">
            <v>*</v>
          </cell>
          <cell r="L1169">
            <v>0</v>
          </cell>
          <cell r="M1169">
            <v>0</v>
          </cell>
          <cell r="O1169">
            <v>0</v>
          </cell>
          <cell r="P1169">
            <v>0</v>
          </cell>
        </row>
        <row r="1170">
          <cell r="C1170" t="str">
            <v>343BPI0122</v>
          </cell>
          <cell r="D1170" t="str">
            <v>ACESSO CALDERÃO</v>
          </cell>
          <cell r="E1170" t="str">
            <v>ENTR BR-404(A)/407(A) (ACESSO PIRIPIRI)</v>
          </cell>
          <cell r="F1170">
            <v>187.1</v>
          </cell>
          <cell r="G1170">
            <v>190.6</v>
          </cell>
          <cell r="H1170">
            <v>3.5</v>
          </cell>
          <cell r="I1170" t="str">
            <v>PAV</v>
          </cell>
          <cell r="J1170" t="str">
            <v>*</v>
          </cell>
          <cell r="L1170">
            <v>0</v>
          </cell>
          <cell r="M1170">
            <v>0</v>
          </cell>
          <cell r="O1170">
            <v>0</v>
          </cell>
          <cell r="P1170">
            <v>0</v>
          </cell>
        </row>
        <row r="1171">
          <cell r="C1171" t="str">
            <v>343BPI0123</v>
          </cell>
          <cell r="D1171" t="str">
            <v>ENTR BR-404(A)/407(A) (ACESSO PIRIPIRI)</v>
          </cell>
          <cell r="E1171" t="str">
            <v>ENTR BR-404(B)/407(B)</v>
          </cell>
          <cell r="F1171">
            <v>190.6</v>
          </cell>
          <cell r="G1171">
            <v>191.7</v>
          </cell>
          <cell r="H1171">
            <v>1.1000000000000001</v>
          </cell>
          <cell r="I1171" t="str">
            <v>PAV</v>
          </cell>
          <cell r="J1171" t="str">
            <v>*</v>
          </cell>
          <cell r="K1171" t="str">
            <v>404BPI0013</v>
          </cell>
          <cell r="L1171" t="str">
            <v>407BPI0013</v>
          </cell>
          <cell r="M1171">
            <v>0</v>
          </cell>
          <cell r="O1171">
            <v>0</v>
          </cell>
          <cell r="P1171">
            <v>0</v>
          </cell>
        </row>
        <row r="1172">
          <cell r="C1172" t="str">
            <v>343BPI0130</v>
          </cell>
          <cell r="D1172" t="str">
            <v>ENTR BR-404(B)/407(B)</v>
          </cell>
          <cell r="E1172" t="str">
            <v>INÍCIO PISTA DUPLA (CAPITÃO CAMPOS)</v>
          </cell>
          <cell r="F1172">
            <v>191.7</v>
          </cell>
          <cell r="G1172">
            <v>215.8</v>
          </cell>
          <cell r="H1172">
            <v>24.1</v>
          </cell>
          <cell r="I1172" t="str">
            <v>PAV</v>
          </cell>
          <cell r="J1172" t="str">
            <v>*</v>
          </cell>
          <cell r="L1172">
            <v>0</v>
          </cell>
          <cell r="M1172">
            <v>0</v>
          </cell>
          <cell r="O1172">
            <v>0</v>
          </cell>
          <cell r="P1172">
            <v>0</v>
          </cell>
        </row>
        <row r="1173">
          <cell r="C1173" t="str">
            <v>343BPI0132</v>
          </cell>
          <cell r="D1173" t="str">
            <v>INÍCIO PISTA DUPLA (CAPITÃO CAMPOS)</v>
          </cell>
          <cell r="E1173" t="str">
            <v>FIM PISTA DUPLA (CAPITÃO CAMPOS)</v>
          </cell>
          <cell r="F1173">
            <v>215.8</v>
          </cell>
          <cell r="G1173">
            <v>217.3</v>
          </cell>
          <cell r="H1173">
            <v>1.5</v>
          </cell>
          <cell r="I1173" t="str">
            <v>DUP</v>
          </cell>
          <cell r="J1173" t="str">
            <v>*</v>
          </cell>
          <cell r="L1173">
            <v>0</v>
          </cell>
          <cell r="M1173">
            <v>0</v>
          </cell>
          <cell r="O1173">
            <v>0</v>
          </cell>
          <cell r="P1173">
            <v>0</v>
          </cell>
        </row>
        <row r="1174">
          <cell r="C1174" t="str">
            <v>343BPI0133</v>
          </cell>
          <cell r="D1174" t="str">
            <v>FIM PISTA DUPLA (CAPITÃO CAMPOS)</v>
          </cell>
          <cell r="E1174" t="str">
            <v>ENTR PI-115(A)</v>
          </cell>
          <cell r="F1174">
            <v>217.3</v>
          </cell>
          <cell r="G1174">
            <v>262.89999999999998</v>
          </cell>
          <cell r="H1174">
            <v>45.6</v>
          </cell>
          <cell r="I1174" t="str">
            <v>PAV</v>
          </cell>
          <cell r="J1174" t="str">
            <v>*</v>
          </cell>
          <cell r="L1174">
            <v>0</v>
          </cell>
          <cell r="M1174">
            <v>0</v>
          </cell>
          <cell r="O1174">
            <v>0</v>
          </cell>
          <cell r="P1174">
            <v>0</v>
          </cell>
        </row>
        <row r="1175">
          <cell r="C1175" t="str">
            <v>343BPI0135</v>
          </cell>
          <cell r="D1175" t="str">
            <v>ENTR PI-115(A)</v>
          </cell>
          <cell r="E1175" t="str">
            <v>ENTR PI-114/115(B)/215 (CAMPO MAIOR)</v>
          </cell>
          <cell r="F1175">
            <v>262.89999999999998</v>
          </cell>
          <cell r="G1175">
            <v>270.7</v>
          </cell>
          <cell r="H1175">
            <v>7.8</v>
          </cell>
          <cell r="I1175" t="str">
            <v>PAV</v>
          </cell>
          <cell r="J1175" t="str">
            <v>*</v>
          </cell>
          <cell r="L1175">
            <v>0</v>
          </cell>
          <cell r="M1175">
            <v>0</v>
          </cell>
          <cell r="O1175">
            <v>0</v>
          </cell>
          <cell r="P1175">
            <v>0</v>
          </cell>
        </row>
        <row r="1176">
          <cell r="C1176" t="str">
            <v>343BPI0150</v>
          </cell>
          <cell r="D1176" t="str">
            <v>ENTR PI-114/115(B)/215 (CAMPO MAIOR)</v>
          </cell>
          <cell r="E1176" t="str">
            <v>ENTR BR-226(A)/PI-221 (ALTOS)</v>
          </cell>
          <cell r="F1176">
            <v>270.7</v>
          </cell>
          <cell r="G1176">
            <v>312.5</v>
          </cell>
          <cell r="H1176">
            <v>41.8</v>
          </cell>
          <cell r="I1176" t="str">
            <v>PAV</v>
          </cell>
          <cell r="J1176" t="str">
            <v>*</v>
          </cell>
          <cell r="L1176">
            <v>0</v>
          </cell>
          <cell r="M1176">
            <v>0</v>
          </cell>
          <cell r="O1176">
            <v>0</v>
          </cell>
          <cell r="P1176">
            <v>0</v>
          </cell>
        </row>
        <row r="1177">
          <cell r="C1177" t="str">
            <v>343BPI0170</v>
          </cell>
          <cell r="D1177" t="str">
            <v>ENTR BR-226(A)/PI-221 (ALTOS)</v>
          </cell>
          <cell r="E1177" t="str">
            <v>ENTR PI-113</v>
          </cell>
          <cell r="F1177">
            <v>312.5</v>
          </cell>
          <cell r="G1177">
            <v>337.9</v>
          </cell>
          <cell r="H1177">
            <v>25.4</v>
          </cell>
          <cell r="I1177" t="str">
            <v>PAV</v>
          </cell>
          <cell r="J1177">
            <v>0</v>
          </cell>
          <cell r="K1177" t="str">
            <v>226BPI0770</v>
          </cell>
          <cell r="L1177">
            <v>0</v>
          </cell>
          <cell r="M1177">
            <v>0</v>
          </cell>
          <cell r="O1177">
            <v>0</v>
          </cell>
          <cell r="P1177">
            <v>0</v>
          </cell>
        </row>
        <row r="1178">
          <cell r="C1178" t="str">
            <v>343BPI0190</v>
          </cell>
          <cell r="D1178" t="str">
            <v>ENTR PI-113</v>
          </cell>
          <cell r="E1178" t="str">
            <v>ENTR BR-226(B)/316(A) (TERESINA)</v>
          </cell>
          <cell r="F1178">
            <v>337.9</v>
          </cell>
          <cell r="G1178">
            <v>353.5</v>
          </cell>
          <cell r="H1178">
            <v>15.6</v>
          </cell>
          <cell r="I1178" t="str">
            <v>PAV</v>
          </cell>
          <cell r="J1178">
            <v>0</v>
          </cell>
          <cell r="K1178" t="str">
            <v>226BPI0790</v>
          </cell>
          <cell r="L1178">
            <v>0</v>
          </cell>
          <cell r="M1178">
            <v>0</v>
          </cell>
          <cell r="O1178">
            <v>0</v>
          </cell>
          <cell r="P1178">
            <v>0</v>
          </cell>
        </row>
        <row r="1179">
          <cell r="C1179" t="str">
            <v>343BPI0214</v>
          </cell>
          <cell r="D1179" t="str">
            <v>ENTR BR-226(B)/316(A) (TERESINA)</v>
          </cell>
          <cell r="E1179" t="str">
            <v>FIM DA DUPLICAÇÃO</v>
          </cell>
          <cell r="F1179">
            <v>353.5</v>
          </cell>
          <cell r="G1179">
            <v>357.9</v>
          </cell>
          <cell r="H1179">
            <v>4.4000000000000004</v>
          </cell>
          <cell r="I1179" t="str">
            <v>DUP</v>
          </cell>
          <cell r="J1179">
            <v>0</v>
          </cell>
          <cell r="K1179" t="str">
            <v>316BPI0394</v>
          </cell>
          <cell r="L1179">
            <v>0</v>
          </cell>
          <cell r="M1179">
            <v>0</v>
          </cell>
          <cell r="O1179">
            <v>0</v>
          </cell>
          <cell r="P1179">
            <v>0</v>
          </cell>
        </row>
        <row r="1180">
          <cell r="C1180" t="str">
            <v>343BPI0216</v>
          </cell>
          <cell r="D1180" t="str">
            <v>FIM DA DUPLICAÇÃO</v>
          </cell>
          <cell r="E1180" t="str">
            <v>DEMERVAL LOBÃO</v>
          </cell>
          <cell r="F1180">
            <v>357.9</v>
          </cell>
          <cell r="G1180">
            <v>384.4</v>
          </cell>
          <cell r="H1180">
            <v>26.5</v>
          </cell>
          <cell r="I1180" t="str">
            <v>PAV</v>
          </cell>
          <cell r="J1180">
            <v>0</v>
          </cell>
          <cell r="K1180" t="str">
            <v>316BPI0396</v>
          </cell>
          <cell r="L1180">
            <v>0</v>
          </cell>
          <cell r="M1180">
            <v>0</v>
          </cell>
          <cell r="O1180">
            <v>0</v>
          </cell>
          <cell r="P1180">
            <v>0</v>
          </cell>
        </row>
        <row r="1181">
          <cell r="C1181" t="str">
            <v>343BPI0218</v>
          </cell>
          <cell r="D1181" t="str">
            <v>DEMERVAL LOBÃO</v>
          </cell>
          <cell r="E1181" t="str">
            <v>ENTR PI-223 (MONSENHOR GIL)</v>
          </cell>
          <cell r="F1181">
            <v>384.4</v>
          </cell>
          <cell r="G1181">
            <v>409.3</v>
          </cell>
          <cell r="H1181">
            <v>24.9</v>
          </cell>
          <cell r="I1181" t="str">
            <v>PAV</v>
          </cell>
          <cell r="J1181">
            <v>0</v>
          </cell>
          <cell r="K1181" t="str">
            <v>316BPI0398</v>
          </cell>
          <cell r="L1181">
            <v>0</v>
          </cell>
          <cell r="M1181">
            <v>0</v>
          </cell>
          <cell r="O1181">
            <v>0</v>
          </cell>
          <cell r="P1181">
            <v>0</v>
          </cell>
        </row>
        <row r="1182">
          <cell r="C1182" t="str">
            <v>343BPI0220</v>
          </cell>
          <cell r="D1182" t="str">
            <v>ENTR PI-223 (MONSENHOR GIL)</v>
          </cell>
          <cell r="E1182" t="str">
            <v>ENTR PI-232 (BAIXÃO)</v>
          </cell>
          <cell r="F1182">
            <v>409.3</v>
          </cell>
          <cell r="G1182">
            <v>428.4</v>
          </cell>
          <cell r="H1182">
            <v>19.100000000000001</v>
          </cell>
          <cell r="I1182" t="str">
            <v>PAV</v>
          </cell>
          <cell r="J1182">
            <v>0</v>
          </cell>
          <cell r="K1182" t="str">
            <v>316BPI0400</v>
          </cell>
          <cell r="L1182">
            <v>0</v>
          </cell>
          <cell r="M1182">
            <v>0</v>
          </cell>
          <cell r="O1182">
            <v>0</v>
          </cell>
          <cell r="P1182">
            <v>0</v>
          </cell>
        </row>
        <row r="1183">
          <cell r="C1183" t="str">
            <v>343BPI0225</v>
          </cell>
          <cell r="D1183" t="str">
            <v>ENTR PI-232 (BAIXÃO)</v>
          </cell>
          <cell r="E1183" t="str">
            <v>ENTR BR-316(B) (ESTACA ZERO)</v>
          </cell>
          <cell r="F1183">
            <v>428.4</v>
          </cell>
          <cell r="G1183">
            <v>433.8</v>
          </cell>
          <cell r="H1183">
            <v>5.4</v>
          </cell>
          <cell r="I1183" t="str">
            <v>PAV</v>
          </cell>
          <cell r="J1183">
            <v>0</v>
          </cell>
          <cell r="K1183" t="str">
            <v>316BPI0405</v>
          </cell>
          <cell r="L1183">
            <v>0</v>
          </cell>
          <cell r="M1183">
            <v>0</v>
          </cell>
          <cell r="O1183">
            <v>0</v>
          </cell>
          <cell r="P1183">
            <v>0</v>
          </cell>
        </row>
        <row r="1184">
          <cell r="C1184" t="str">
            <v>343BPI0230</v>
          </cell>
          <cell r="D1184" t="str">
            <v>ENTR BR-316(B) (ESTACA ZERO)</v>
          </cell>
          <cell r="E1184" t="str">
            <v>ENTR PI-361 (ÁGUA BRANCA)</v>
          </cell>
          <cell r="F1184">
            <v>433.8</v>
          </cell>
          <cell r="G1184">
            <v>448.7</v>
          </cell>
          <cell r="H1184">
            <v>14.9</v>
          </cell>
          <cell r="I1184" t="str">
            <v>PAV</v>
          </cell>
          <cell r="J1184" t="str">
            <v>*</v>
          </cell>
          <cell r="L1184">
            <v>0</v>
          </cell>
          <cell r="M1184">
            <v>0</v>
          </cell>
          <cell r="O1184">
            <v>0</v>
          </cell>
          <cell r="P1184">
            <v>0</v>
          </cell>
        </row>
        <row r="1185">
          <cell r="C1185" t="str">
            <v>343BPI0250</v>
          </cell>
          <cell r="D1185" t="str">
            <v>ENTR PI-361 (ÁGUA BRANCA)</v>
          </cell>
          <cell r="E1185" t="str">
            <v>ENTR PI-233 (P/SÃO PEDRO DO PIAUÍ)</v>
          </cell>
          <cell r="F1185">
            <v>448.7</v>
          </cell>
          <cell r="G1185">
            <v>457.9</v>
          </cell>
          <cell r="H1185">
            <v>9.1999999999999993</v>
          </cell>
          <cell r="I1185" t="str">
            <v>PAV</v>
          </cell>
          <cell r="J1185" t="str">
            <v>*</v>
          </cell>
          <cell r="L1185">
            <v>0</v>
          </cell>
          <cell r="M1185">
            <v>0</v>
          </cell>
          <cell r="O1185">
            <v>0</v>
          </cell>
          <cell r="P1185">
            <v>0</v>
          </cell>
        </row>
        <row r="1186">
          <cell r="C1186" t="str">
            <v>343BPI0255</v>
          </cell>
          <cell r="D1186" t="str">
            <v>ENTR PI-233 (P/SÃO PEDRO DO PIAUÍ)</v>
          </cell>
          <cell r="E1186" t="str">
            <v>ENTR PI-231 (P/SÃO GONÇALO)</v>
          </cell>
          <cell r="F1186">
            <v>457.9</v>
          </cell>
          <cell r="G1186">
            <v>470.5</v>
          </cell>
          <cell r="H1186">
            <v>12.6</v>
          </cell>
          <cell r="I1186" t="str">
            <v>PAV</v>
          </cell>
          <cell r="J1186" t="str">
            <v>*</v>
          </cell>
          <cell r="L1186">
            <v>0</v>
          </cell>
          <cell r="M1186">
            <v>0</v>
          </cell>
          <cell r="O1186">
            <v>0</v>
          </cell>
          <cell r="P1186">
            <v>0</v>
          </cell>
        </row>
        <row r="1187">
          <cell r="C1187" t="str">
            <v>343BPI0257</v>
          </cell>
          <cell r="D1187" t="str">
            <v>ENTR PI-231 (P/SÃO GONÇALO)</v>
          </cell>
          <cell r="E1187" t="str">
            <v>ENTR PI-383 (ANGICAL DO PIAUÍ)</v>
          </cell>
          <cell r="F1187">
            <v>470.5</v>
          </cell>
          <cell r="G1187">
            <v>474.8</v>
          </cell>
          <cell r="H1187">
            <v>4.3</v>
          </cell>
          <cell r="I1187" t="str">
            <v>PAV</v>
          </cell>
          <cell r="J1187" t="str">
            <v>*</v>
          </cell>
          <cell r="L1187">
            <v>0</v>
          </cell>
          <cell r="M1187">
            <v>0</v>
          </cell>
          <cell r="O1187">
            <v>0</v>
          </cell>
          <cell r="P1187">
            <v>0</v>
          </cell>
        </row>
        <row r="1188">
          <cell r="C1188" t="str">
            <v>343BPI0260</v>
          </cell>
          <cell r="D1188" t="str">
            <v>ENTR PI-383 (ANGICAL DO PIAUÍ)</v>
          </cell>
          <cell r="E1188" t="str">
            <v>ENTR PI-130 (P/REGENERAÇÃO)</v>
          </cell>
          <cell r="F1188">
            <v>474.8</v>
          </cell>
          <cell r="G1188">
            <v>491.4</v>
          </cell>
          <cell r="H1188">
            <v>16.600000000000001</v>
          </cell>
          <cell r="I1188" t="str">
            <v>PAV</v>
          </cell>
          <cell r="J1188" t="str">
            <v>*</v>
          </cell>
          <cell r="L1188">
            <v>0</v>
          </cell>
          <cell r="M1188">
            <v>0</v>
          </cell>
          <cell r="O1188">
            <v>0</v>
          </cell>
          <cell r="P1188">
            <v>0</v>
          </cell>
        </row>
        <row r="1189">
          <cell r="C1189" t="str">
            <v>343BPI0270</v>
          </cell>
          <cell r="D1189" t="str">
            <v>ENTR PI-130 (P/REGENERAÇÃO)</v>
          </cell>
          <cell r="E1189" t="str">
            <v>ENTR PI-130 (P/AMARANTE)</v>
          </cell>
          <cell r="F1189">
            <v>491.4</v>
          </cell>
          <cell r="G1189">
            <v>509.3</v>
          </cell>
          <cell r="H1189">
            <v>17.899999999999999</v>
          </cell>
          <cell r="I1189" t="str">
            <v>PAV</v>
          </cell>
          <cell r="J1189" t="str">
            <v>*</v>
          </cell>
          <cell r="L1189">
            <v>0</v>
          </cell>
          <cell r="M1189">
            <v>0</v>
          </cell>
          <cell r="O1189">
            <v>0</v>
          </cell>
          <cell r="P1189">
            <v>0</v>
          </cell>
        </row>
        <row r="1190">
          <cell r="C1190" t="str">
            <v>343BPI0290</v>
          </cell>
          <cell r="D1190" t="str">
            <v>ENTR PI-130 (P/AMARANTE)</v>
          </cell>
          <cell r="E1190" t="str">
            <v>ENTR PI-120</v>
          </cell>
          <cell r="F1190">
            <v>509.3</v>
          </cell>
          <cell r="G1190">
            <v>554.29999999999995</v>
          </cell>
          <cell r="H1190">
            <v>45</v>
          </cell>
          <cell r="I1190" t="str">
            <v>PAV</v>
          </cell>
          <cell r="J1190" t="str">
            <v>*</v>
          </cell>
          <cell r="L1190">
            <v>0</v>
          </cell>
          <cell r="M1190">
            <v>0</v>
          </cell>
          <cell r="O1190">
            <v>0</v>
          </cell>
          <cell r="P1190">
            <v>0</v>
          </cell>
        </row>
        <row r="1191">
          <cell r="C1191" t="str">
            <v>343BPI0310</v>
          </cell>
          <cell r="D1191" t="str">
            <v>ENTR PI-120</v>
          </cell>
          <cell r="E1191" t="str">
            <v>ENTR BR-230(A)</v>
          </cell>
          <cell r="F1191">
            <v>554.29999999999995</v>
          </cell>
          <cell r="G1191">
            <v>586.29999999999995</v>
          </cell>
          <cell r="H1191">
            <v>32</v>
          </cell>
          <cell r="I1191" t="str">
            <v>PAV</v>
          </cell>
          <cell r="J1191" t="str">
            <v>*</v>
          </cell>
          <cell r="L1191">
            <v>0</v>
          </cell>
          <cell r="M1191">
            <v>0</v>
          </cell>
          <cell r="O1191">
            <v>0</v>
          </cell>
          <cell r="P1191">
            <v>0</v>
          </cell>
        </row>
        <row r="1192">
          <cell r="C1192" t="str">
            <v>343BPI0312</v>
          </cell>
          <cell r="D1192" t="str">
            <v>ENTR BR-230(A)</v>
          </cell>
          <cell r="E1192" t="str">
            <v>ENTR BR-230(B)</v>
          </cell>
          <cell r="F1192">
            <v>586.29999999999995</v>
          </cell>
          <cell r="G1192">
            <v>594.79999999999995</v>
          </cell>
          <cell r="H1192">
            <v>8.5</v>
          </cell>
          <cell r="I1192" t="str">
            <v>PAV</v>
          </cell>
          <cell r="J1192">
            <v>0</v>
          </cell>
          <cell r="K1192" t="str">
            <v>230BPI0895</v>
          </cell>
          <cell r="L1192">
            <v>0</v>
          </cell>
          <cell r="M1192">
            <v>0</v>
          </cell>
          <cell r="O1192">
            <v>0</v>
          </cell>
          <cell r="P1192">
            <v>0</v>
          </cell>
        </row>
        <row r="1193">
          <cell r="C1193" t="str">
            <v>343BPI0313</v>
          </cell>
          <cell r="D1193" t="str">
            <v>ENTR BR-230(B)</v>
          </cell>
          <cell r="E1193" t="str">
            <v>ENTR BR-140(A)/PI-250(A) (INÍCIO PISTA DUPLA) (FLORIANO)</v>
          </cell>
          <cell r="F1193">
            <v>594.79999999999995</v>
          </cell>
          <cell r="G1193">
            <v>595.29999999999995</v>
          </cell>
          <cell r="H1193">
            <v>0.5</v>
          </cell>
          <cell r="I1193" t="str">
            <v>PAV</v>
          </cell>
          <cell r="J1193" t="str">
            <v>*</v>
          </cell>
          <cell r="L1193">
            <v>0</v>
          </cell>
          <cell r="M1193">
            <v>0</v>
          </cell>
          <cell r="O1193">
            <v>0</v>
          </cell>
          <cell r="P1193">
            <v>0</v>
          </cell>
        </row>
        <row r="1194">
          <cell r="C1194" t="str">
            <v>343BPI0314</v>
          </cell>
          <cell r="D1194" t="str">
            <v>ENTR BR-140(A)/PI-250(A) (INÍCIO PISTA DUPLA) (FLORIANO)</v>
          </cell>
          <cell r="E1194" t="str">
            <v>ENTR PI-140(B)</v>
          </cell>
          <cell r="F1194">
            <v>595.29999999999995</v>
          </cell>
          <cell r="G1194">
            <v>596.70000000000005</v>
          </cell>
          <cell r="H1194">
            <v>1.4</v>
          </cell>
          <cell r="I1194" t="str">
            <v>DUP</v>
          </cell>
          <cell r="J1194" t="str">
            <v>*</v>
          </cell>
          <cell r="L1194">
            <v>0</v>
          </cell>
          <cell r="M1194">
            <v>0</v>
          </cell>
          <cell r="O1194">
            <v>0</v>
          </cell>
          <cell r="P1194">
            <v>0</v>
          </cell>
        </row>
        <row r="1195">
          <cell r="C1195" t="str">
            <v>343BPI0316</v>
          </cell>
          <cell r="D1195" t="str">
            <v>ENTR PI-140(B)</v>
          </cell>
          <cell r="E1195" t="str">
            <v>FIM DE PISTA DUPLA</v>
          </cell>
          <cell r="F1195">
            <v>596.70000000000005</v>
          </cell>
          <cell r="G1195">
            <v>598.9</v>
          </cell>
          <cell r="H1195">
            <v>2.2000000000000002</v>
          </cell>
          <cell r="I1195" t="str">
            <v>DUP</v>
          </cell>
          <cell r="J1195" t="str">
            <v>*</v>
          </cell>
          <cell r="L1195">
            <v>0</v>
          </cell>
          <cell r="M1195">
            <v>0</v>
          </cell>
          <cell r="O1195">
            <v>0</v>
          </cell>
          <cell r="P1195">
            <v>0</v>
          </cell>
        </row>
        <row r="1196">
          <cell r="C1196" t="str">
            <v>343BPI0320</v>
          </cell>
          <cell r="D1196" t="str">
            <v>FIM DE PISTA DUPLA</v>
          </cell>
          <cell r="E1196" t="str">
            <v>ENTR BR-135(A)/PI-218</v>
          </cell>
          <cell r="F1196">
            <v>598.9</v>
          </cell>
          <cell r="G1196">
            <v>663.6</v>
          </cell>
          <cell r="H1196">
            <v>64.7</v>
          </cell>
          <cell r="I1196" t="str">
            <v>PAV</v>
          </cell>
          <cell r="J1196" t="str">
            <v>*</v>
          </cell>
          <cell r="L1196">
            <v>0</v>
          </cell>
          <cell r="M1196">
            <v>0</v>
          </cell>
          <cell r="O1196">
            <v>0</v>
          </cell>
          <cell r="P1196">
            <v>0</v>
          </cell>
        </row>
        <row r="1197">
          <cell r="C1197" t="str">
            <v>343BPI0325</v>
          </cell>
          <cell r="D1197" t="str">
            <v>ENTR BR-135(A)/PI-218</v>
          </cell>
          <cell r="E1197" t="str">
            <v>(INÍCIO DE PISTA DUPLA) (JERUMENHA)</v>
          </cell>
          <cell r="F1197">
            <v>663.6</v>
          </cell>
          <cell r="G1197">
            <v>664.8</v>
          </cell>
          <cell r="H1197">
            <v>1.2</v>
          </cell>
          <cell r="I1197" t="str">
            <v>PAV</v>
          </cell>
          <cell r="J1197">
            <v>0</v>
          </cell>
          <cell r="K1197" t="str">
            <v>135BPI0380</v>
          </cell>
          <cell r="L1197">
            <v>0</v>
          </cell>
          <cell r="M1197">
            <v>0</v>
          </cell>
          <cell r="O1197">
            <v>0</v>
          </cell>
          <cell r="P1197">
            <v>0</v>
          </cell>
        </row>
        <row r="1198">
          <cell r="C1198" t="str">
            <v>343BPI0330</v>
          </cell>
          <cell r="D1198" t="str">
            <v>(INÍCIO DE PISTA DUPLA) (JERUMENHA)</v>
          </cell>
          <cell r="E1198" t="str">
            <v>FIM PISTA DUPLA</v>
          </cell>
          <cell r="F1198">
            <v>664.8</v>
          </cell>
          <cell r="G1198">
            <v>665</v>
          </cell>
          <cell r="H1198">
            <v>0.2</v>
          </cell>
          <cell r="I1198" t="str">
            <v>DUP</v>
          </cell>
          <cell r="J1198">
            <v>0</v>
          </cell>
          <cell r="K1198" t="str">
            <v>135BPI0390</v>
          </cell>
          <cell r="L1198">
            <v>0</v>
          </cell>
          <cell r="M1198">
            <v>0</v>
          </cell>
          <cell r="O1198">
            <v>0</v>
          </cell>
          <cell r="P1198">
            <v>0</v>
          </cell>
        </row>
        <row r="1199">
          <cell r="C1199" t="str">
            <v>343BPI0332</v>
          </cell>
          <cell r="D1199" t="str">
            <v>FIM PISTA DUPLA</v>
          </cell>
          <cell r="E1199" t="str">
            <v>FIM PAVIMENTAÇÃO</v>
          </cell>
          <cell r="F1199">
            <v>665</v>
          </cell>
          <cell r="G1199">
            <v>671.1</v>
          </cell>
          <cell r="H1199">
            <v>6.1</v>
          </cell>
          <cell r="I1199" t="str">
            <v>PAV</v>
          </cell>
          <cell r="J1199">
            <v>0</v>
          </cell>
          <cell r="K1199" t="str">
            <v>135BPI0392</v>
          </cell>
          <cell r="L1199">
            <v>0</v>
          </cell>
          <cell r="M1199">
            <v>0</v>
          </cell>
          <cell r="O1199">
            <v>0</v>
          </cell>
          <cell r="P1199">
            <v>0</v>
          </cell>
        </row>
        <row r="1200">
          <cell r="C1200" t="str">
            <v>343BPI0334</v>
          </cell>
          <cell r="D1200" t="str">
            <v>FIM PAVIMENTAÇÃO</v>
          </cell>
          <cell r="E1200" t="str">
            <v>ENTR PI-219(A) (RETIRO)</v>
          </cell>
          <cell r="F1200">
            <v>671.1</v>
          </cell>
          <cell r="G1200">
            <v>719.6</v>
          </cell>
          <cell r="H1200">
            <v>48.5</v>
          </cell>
          <cell r="I1200" t="str">
            <v>IMP</v>
          </cell>
          <cell r="J1200">
            <v>0</v>
          </cell>
          <cell r="K1200" t="str">
            <v>135BPI0393</v>
          </cell>
          <cell r="L1200">
            <v>0</v>
          </cell>
          <cell r="M1200">
            <v>0</v>
          </cell>
          <cell r="O1200">
            <v>0</v>
          </cell>
          <cell r="P1200">
            <v>0</v>
          </cell>
        </row>
        <row r="1201">
          <cell r="C1201" t="str">
            <v>343BPI0335</v>
          </cell>
          <cell r="D1201" t="str">
            <v>ENTR PI-219(A) (RETIRO)</v>
          </cell>
          <cell r="E1201" t="str">
            <v>ENTR PI-219(B) (SANTA FÉ)</v>
          </cell>
          <cell r="F1201">
            <v>719.6</v>
          </cell>
          <cell r="G1201">
            <v>728.6</v>
          </cell>
          <cell r="H1201">
            <v>9</v>
          </cell>
          <cell r="I1201" t="str">
            <v>IMP</v>
          </cell>
          <cell r="J1201">
            <v>0</v>
          </cell>
          <cell r="K1201" t="str">
            <v>135BPI0395</v>
          </cell>
          <cell r="L1201">
            <v>0</v>
          </cell>
          <cell r="M1201">
            <v>0</v>
          </cell>
          <cell r="O1201">
            <v>0</v>
          </cell>
          <cell r="P1201">
            <v>0</v>
          </cell>
        </row>
        <row r="1202">
          <cell r="C1202" t="str">
            <v>343BPI0337</v>
          </cell>
          <cell r="D1202" t="str">
            <v>ENTR PI-219(B) (SANTA FÉ)</v>
          </cell>
          <cell r="E1202" t="str">
            <v>ENTR BR-324(A)/PI-247(A)</v>
          </cell>
          <cell r="F1202">
            <v>728.6</v>
          </cell>
          <cell r="G1202">
            <v>747.6</v>
          </cell>
          <cell r="H1202">
            <v>19</v>
          </cell>
          <cell r="I1202" t="str">
            <v>IMP</v>
          </cell>
          <cell r="J1202">
            <v>0</v>
          </cell>
          <cell r="K1202" t="str">
            <v>135BPI0397</v>
          </cell>
          <cell r="L1202">
            <v>0</v>
          </cell>
          <cell r="M1202">
            <v>0</v>
          </cell>
          <cell r="O1202">
            <v>0</v>
          </cell>
          <cell r="P1202">
            <v>0</v>
          </cell>
        </row>
        <row r="1203">
          <cell r="C1203" t="str">
            <v>343BPI0340</v>
          </cell>
          <cell r="D1203" t="str">
            <v>ENTR BR-324(A)/PI-247(A)</v>
          </cell>
          <cell r="E1203" t="str">
            <v>ENTR BR-135(B)/324(B)/PI-247(B) (BERTOLÍNIA)</v>
          </cell>
          <cell r="F1203">
            <v>747.6</v>
          </cell>
          <cell r="G1203">
            <v>751.6</v>
          </cell>
          <cell r="H1203">
            <v>4</v>
          </cell>
          <cell r="I1203" t="str">
            <v>IMP</v>
          </cell>
          <cell r="J1203">
            <v>0</v>
          </cell>
          <cell r="K1203" t="str">
            <v>135BPI0400</v>
          </cell>
          <cell r="L1203" t="str">
            <v>324BPI0080</v>
          </cell>
          <cell r="M1203">
            <v>0</v>
          </cell>
          <cell r="O1203">
            <v>0</v>
          </cell>
          <cell r="P1203">
            <v>0</v>
          </cell>
        </row>
        <row r="1204">
          <cell r="C1204" t="str">
            <v>343BPI9010</v>
          </cell>
          <cell r="D1204" t="str">
            <v>ENTR BR-343 (KM 343,2 - ACESSO A TERESINA)</v>
          </cell>
          <cell r="E1204" t="str">
            <v>PONTE SOBRE O RIO POTI (AV JOÃO XXIII)</v>
          </cell>
          <cell r="F1204">
            <v>0</v>
          </cell>
          <cell r="G1204">
            <v>4.9000000000000004</v>
          </cell>
          <cell r="H1204">
            <v>4.9000000000000004</v>
          </cell>
          <cell r="I1204" t="str">
            <v>DUP</v>
          </cell>
          <cell r="J1204" t="str">
            <v>*</v>
          </cell>
          <cell r="L1204">
            <v>0</v>
          </cell>
          <cell r="M1204">
            <v>0</v>
          </cell>
          <cell r="O1204">
            <v>0</v>
          </cell>
          <cell r="P1204">
            <v>0</v>
          </cell>
        </row>
        <row r="1205">
          <cell r="J1205">
            <v>0</v>
          </cell>
        </row>
        <row r="1206">
          <cell r="C1206" t="str">
            <v>402BPI0170</v>
          </cell>
          <cell r="D1206" t="str">
            <v>DIV MA/PI (PONTE DO JANDIRA)</v>
          </cell>
          <cell r="E1206" t="str">
            <v>ENTR BR-343(A)</v>
          </cell>
          <cell r="F1206">
            <v>0</v>
          </cell>
          <cell r="G1206">
            <v>13.8</v>
          </cell>
          <cell r="H1206">
            <v>13.8</v>
          </cell>
          <cell r="I1206" t="str">
            <v>PAV</v>
          </cell>
          <cell r="J1206" t="str">
            <v>*</v>
          </cell>
          <cell r="L1206">
            <v>0</v>
          </cell>
          <cell r="M1206">
            <v>0</v>
          </cell>
          <cell r="O1206">
            <v>0</v>
          </cell>
          <cell r="P1206">
            <v>0</v>
          </cell>
        </row>
        <row r="1207">
          <cell r="C1207" t="str">
            <v>402BPI0175</v>
          </cell>
          <cell r="D1207" t="str">
            <v>ENTR BR-343(A)</v>
          </cell>
          <cell r="E1207" t="str">
            <v>ENTR BR-343(B)/PI-116/210(A) (PARNAÍBA)</v>
          </cell>
          <cell r="F1207">
            <v>13.8</v>
          </cell>
          <cell r="G1207">
            <v>32.200000000000003</v>
          </cell>
          <cell r="H1207">
            <v>18.399999999999999</v>
          </cell>
          <cell r="I1207" t="str">
            <v>PAV</v>
          </cell>
          <cell r="J1207">
            <v>0</v>
          </cell>
          <cell r="K1207" t="str">
            <v>343BPI0030</v>
          </cell>
          <cell r="L1207">
            <v>0</v>
          </cell>
          <cell r="M1207">
            <v>0</v>
          </cell>
          <cell r="O1207">
            <v>0</v>
          </cell>
          <cell r="P1207">
            <v>0</v>
          </cell>
        </row>
        <row r="1208">
          <cell r="C1208" t="str">
            <v>402BPI0190</v>
          </cell>
          <cell r="D1208" t="str">
            <v>ENTR BR-343(B)/PI-116/210(A) (PARNAÍBA)</v>
          </cell>
          <cell r="E1208" t="str">
            <v>ENTR PI-116 (CAMURUPIM DE CIMA)</v>
          </cell>
          <cell r="F1208">
            <v>32.200000000000003</v>
          </cell>
          <cell r="G1208">
            <v>73.2</v>
          </cell>
          <cell r="H1208">
            <v>41</v>
          </cell>
          <cell r="I1208" t="str">
            <v>PAV</v>
          </cell>
          <cell r="J1208" t="str">
            <v>*</v>
          </cell>
          <cell r="L1208">
            <v>0</v>
          </cell>
          <cell r="M1208">
            <v>0</v>
          </cell>
          <cell r="O1208">
            <v>0</v>
          </cell>
          <cell r="P1208">
            <v>0</v>
          </cell>
        </row>
        <row r="1209">
          <cell r="C1209" t="str">
            <v>402BPI0210</v>
          </cell>
          <cell r="D1209" t="str">
            <v>ENTR PI-116 (CAMURUPIM DE CIMA)</v>
          </cell>
          <cell r="E1209" t="str">
            <v>ENTR PI-210(B) (DIV PI/CE) (P/CHAVAL)</v>
          </cell>
          <cell r="F1209">
            <v>73.2</v>
          </cell>
          <cell r="G1209">
            <v>96.2</v>
          </cell>
          <cell r="H1209">
            <v>23</v>
          </cell>
          <cell r="I1209" t="str">
            <v>PAV</v>
          </cell>
          <cell r="J1209" t="str">
            <v>*</v>
          </cell>
          <cell r="L1209">
            <v>0</v>
          </cell>
          <cell r="M1209">
            <v>0</v>
          </cell>
          <cell r="O1209">
            <v>0</v>
          </cell>
          <cell r="P1209">
            <v>0</v>
          </cell>
        </row>
        <row r="1210">
          <cell r="J1210">
            <v>0</v>
          </cell>
        </row>
        <row r="1211">
          <cell r="C1211" t="str">
            <v>404BPI0010</v>
          </cell>
          <cell r="D1211" t="str">
            <v>ENTR BR-222/407(A)/PI-111/117 (PIRIPIRI)</v>
          </cell>
          <cell r="E1211" t="str">
            <v>ENTR BR-343(A)</v>
          </cell>
          <cell r="F1211">
            <v>0</v>
          </cell>
          <cell r="G1211">
            <v>3</v>
          </cell>
          <cell r="H1211">
            <v>3</v>
          </cell>
          <cell r="I1211" t="str">
            <v>PAV</v>
          </cell>
          <cell r="J1211" t="str">
            <v>*</v>
          </cell>
          <cell r="K1211" t="str">
            <v>407BPI0010</v>
          </cell>
          <cell r="L1211">
            <v>0</v>
          </cell>
          <cell r="M1211">
            <v>0</v>
          </cell>
          <cell r="O1211">
            <v>0</v>
          </cell>
          <cell r="P1211" t="str">
            <v>2003</v>
          </cell>
        </row>
        <row r="1212">
          <cell r="C1212" t="str">
            <v>404BPI0013</v>
          </cell>
          <cell r="D1212" t="str">
            <v>ENTR BR-343(A)</v>
          </cell>
          <cell r="E1212" t="str">
            <v>ENTR BR-343(B)</v>
          </cell>
          <cell r="F1212">
            <v>3</v>
          </cell>
          <cell r="G1212">
            <v>4.0999999999999996</v>
          </cell>
          <cell r="H1212">
            <v>1.1000000000000001</v>
          </cell>
          <cell r="I1212" t="str">
            <v>PAV</v>
          </cell>
          <cell r="J1212">
            <v>0</v>
          </cell>
          <cell r="K1212" t="str">
            <v>343BPI0123</v>
          </cell>
          <cell r="L1212" t="str">
            <v>407BPI0013</v>
          </cell>
          <cell r="M1212">
            <v>0</v>
          </cell>
          <cell r="O1212">
            <v>0</v>
          </cell>
          <cell r="P1212">
            <v>0</v>
          </cell>
        </row>
        <row r="1213">
          <cell r="C1213" t="str">
            <v>404BPI0015</v>
          </cell>
          <cell r="D1213" t="str">
            <v>ENTR BR-343(B)</v>
          </cell>
          <cell r="E1213" t="str">
            <v>ENTR BR-407(B)</v>
          </cell>
          <cell r="F1213">
            <v>4.0999999999999996</v>
          </cell>
          <cell r="G1213">
            <v>42.1</v>
          </cell>
          <cell r="H1213">
            <v>38</v>
          </cell>
          <cell r="I1213" t="str">
            <v>PAV</v>
          </cell>
          <cell r="J1213" t="str">
            <v>*</v>
          </cell>
          <cell r="K1213" t="str">
            <v>407BPI0015</v>
          </cell>
          <cell r="L1213">
            <v>0</v>
          </cell>
          <cell r="M1213">
            <v>0</v>
          </cell>
          <cell r="O1213">
            <v>0</v>
          </cell>
          <cell r="P1213" t="str">
            <v>2003</v>
          </cell>
        </row>
        <row r="1214">
          <cell r="C1214" t="str">
            <v>404BPI0020</v>
          </cell>
          <cell r="D1214" t="str">
            <v>ENTR BR-407(B)</v>
          </cell>
          <cell r="E1214" t="str">
            <v>PEDRO II</v>
          </cell>
          <cell r="F1214">
            <v>42.1</v>
          </cell>
          <cell r="G1214">
            <v>49.1</v>
          </cell>
          <cell r="H1214">
            <v>7</v>
          </cell>
          <cell r="I1214" t="str">
            <v>PAV</v>
          </cell>
          <cell r="J1214" t="str">
            <v>*</v>
          </cell>
          <cell r="L1214">
            <v>0</v>
          </cell>
          <cell r="M1214">
            <v>0</v>
          </cell>
          <cell r="O1214">
            <v>0</v>
          </cell>
          <cell r="P1214" t="str">
            <v>2003</v>
          </cell>
        </row>
        <row r="1215">
          <cell r="C1215" t="str">
            <v>404BPI0025</v>
          </cell>
          <cell r="D1215" t="str">
            <v>PEDRO II</v>
          </cell>
          <cell r="E1215" t="str">
            <v>ENTR PI-216(A)</v>
          </cell>
          <cell r="F1215">
            <v>49.1</v>
          </cell>
          <cell r="G1215">
            <v>58.1</v>
          </cell>
          <cell r="H1215">
            <v>9</v>
          </cell>
          <cell r="I1215" t="str">
            <v>PAV</v>
          </cell>
          <cell r="J1215" t="str">
            <v>*</v>
          </cell>
          <cell r="L1215">
            <v>0</v>
          </cell>
          <cell r="M1215">
            <v>0</v>
          </cell>
          <cell r="O1215">
            <v>0</v>
          </cell>
          <cell r="P1215" t="str">
            <v>2003</v>
          </cell>
        </row>
        <row r="1216">
          <cell r="C1216" t="str">
            <v>404BPI0027</v>
          </cell>
          <cell r="D1216" t="str">
            <v>ENTR PI-216(A)</v>
          </cell>
          <cell r="E1216" t="str">
            <v>ENTR PI-216(B)</v>
          </cell>
          <cell r="F1216">
            <v>58.1</v>
          </cell>
          <cell r="G1216">
            <v>67.099999999999994</v>
          </cell>
          <cell r="H1216">
            <v>9</v>
          </cell>
          <cell r="I1216" t="str">
            <v>PAV</v>
          </cell>
          <cell r="J1216" t="str">
            <v>*</v>
          </cell>
          <cell r="L1216">
            <v>0</v>
          </cell>
          <cell r="M1216">
            <v>0</v>
          </cell>
          <cell r="O1216">
            <v>0</v>
          </cell>
          <cell r="P1216" t="str">
            <v>2003</v>
          </cell>
        </row>
        <row r="1217">
          <cell r="C1217" t="str">
            <v>404BPI0030</v>
          </cell>
          <cell r="D1217" t="str">
            <v>ENTR PI-216(B)</v>
          </cell>
          <cell r="E1217" t="str">
            <v>DIV PI/CE</v>
          </cell>
          <cell r="F1217">
            <v>67.099999999999994</v>
          </cell>
          <cell r="G1217">
            <v>81.099999999999994</v>
          </cell>
          <cell r="H1217">
            <v>14</v>
          </cell>
          <cell r="I1217" t="str">
            <v>PAV</v>
          </cell>
          <cell r="J1217" t="str">
            <v>*</v>
          </cell>
          <cell r="L1217">
            <v>0</v>
          </cell>
          <cell r="M1217">
            <v>0</v>
          </cell>
          <cell r="O1217">
            <v>0</v>
          </cell>
          <cell r="P1217" t="str">
            <v>2003</v>
          </cell>
        </row>
        <row r="1218">
          <cell r="J1218">
            <v>0</v>
          </cell>
        </row>
        <row r="1219">
          <cell r="C1219" t="str">
            <v>407BPI0010</v>
          </cell>
          <cell r="D1219" t="str">
            <v>ENTR BR-222/404(A)/PI-111/117 (PIRIPIRI)</v>
          </cell>
          <cell r="E1219" t="str">
            <v>ENTR BR-343(A)</v>
          </cell>
          <cell r="F1219">
            <v>0</v>
          </cell>
          <cell r="G1219">
            <v>3</v>
          </cell>
          <cell r="H1219">
            <v>3</v>
          </cell>
          <cell r="I1219" t="str">
            <v>PAV</v>
          </cell>
          <cell r="J1219">
            <v>0</v>
          </cell>
          <cell r="K1219" t="str">
            <v>404BPI0010</v>
          </cell>
          <cell r="L1219">
            <v>0</v>
          </cell>
          <cell r="M1219">
            <v>0</v>
          </cell>
          <cell r="O1219">
            <v>0</v>
          </cell>
          <cell r="P1219" t="str">
            <v>2003</v>
          </cell>
        </row>
        <row r="1220">
          <cell r="C1220" t="str">
            <v>407BPI0013</v>
          </cell>
          <cell r="D1220" t="str">
            <v>ENTR BR-343(A)</v>
          </cell>
          <cell r="E1220" t="str">
            <v>ENTR BR-343(B)</v>
          </cell>
          <cell r="F1220">
            <v>3</v>
          </cell>
          <cell r="G1220">
            <v>4.0999999999999996</v>
          </cell>
          <cell r="H1220">
            <v>1.1000000000000001</v>
          </cell>
          <cell r="I1220" t="str">
            <v>PAV</v>
          </cell>
          <cell r="J1220">
            <v>0</v>
          </cell>
          <cell r="K1220" t="str">
            <v>343BPI0123</v>
          </cell>
          <cell r="L1220" t="str">
            <v>404BPI0013</v>
          </cell>
          <cell r="M1220">
            <v>0</v>
          </cell>
          <cell r="O1220">
            <v>0</v>
          </cell>
          <cell r="P1220">
            <v>0</v>
          </cell>
        </row>
        <row r="1221">
          <cell r="C1221" t="str">
            <v>407BPI0015</v>
          </cell>
          <cell r="D1221" t="str">
            <v>ENTR BR-343(B)</v>
          </cell>
          <cell r="E1221" t="str">
            <v>ENTR BR-404(B)</v>
          </cell>
          <cell r="F1221">
            <v>4.0999999999999996</v>
          </cell>
          <cell r="G1221">
            <v>42.1</v>
          </cell>
          <cell r="H1221">
            <v>38</v>
          </cell>
          <cell r="I1221" t="str">
            <v>PAV</v>
          </cell>
          <cell r="J1221">
            <v>0</v>
          </cell>
          <cell r="K1221" t="str">
            <v>404BPI0015</v>
          </cell>
          <cell r="L1221">
            <v>0</v>
          </cell>
          <cell r="M1221">
            <v>0</v>
          </cell>
          <cell r="O1221">
            <v>0</v>
          </cell>
          <cell r="P1221" t="str">
            <v>2003</v>
          </cell>
        </row>
        <row r="1222">
          <cell r="C1222" t="str">
            <v>407BPI0030</v>
          </cell>
          <cell r="D1222" t="str">
            <v>ENTR BR-404(B)</v>
          </cell>
          <cell r="E1222" t="str">
            <v>ENTR BR-226</v>
          </cell>
          <cell r="F1222">
            <v>42.1</v>
          </cell>
          <cell r="G1222">
            <v>112.1</v>
          </cell>
          <cell r="H1222">
            <v>70</v>
          </cell>
          <cell r="I1222" t="str">
            <v>PLA</v>
          </cell>
          <cell r="J1222">
            <v>0</v>
          </cell>
          <cell r="L1222">
            <v>0</v>
          </cell>
          <cell r="M1222">
            <v>0</v>
          </cell>
          <cell r="O1222">
            <v>0</v>
          </cell>
          <cell r="P1222">
            <v>0</v>
          </cell>
        </row>
        <row r="1223">
          <cell r="C1223" t="str">
            <v>407BPI0050</v>
          </cell>
          <cell r="D1223" t="str">
            <v>ENTR BR-226</v>
          </cell>
          <cell r="E1223" t="str">
            <v>ENTR PI-115(A) (CASTELO DO PIAUÍ)</v>
          </cell>
          <cell r="F1223">
            <v>112.1</v>
          </cell>
          <cell r="G1223">
            <v>146.1</v>
          </cell>
          <cell r="H1223">
            <v>34</v>
          </cell>
          <cell r="I1223" t="str">
            <v>PLA</v>
          </cell>
          <cell r="J1223">
            <v>0</v>
          </cell>
          <cell r="L1223">
            <v>0</v>
          </cell>
          <cell r="M1223">
            <v>0</v>
          </cell>
          <cell r="O1223">
            <v>0</v>
          </cell>
          <cell r="P1223">
            <v>0</v>
          </cell>
        </row>
        <row r="1224">
          <cell r="C1224" t="str">
            <v>407BPI0053</v>
          </cell>
          <cell r="D1224" t="str">
            <v>ENTR PI-115(A) (CASTELO DO PIAUÍ)</v>
          </cell>
          <cell r="E1224" t="str">
            <v>ENTR PI-322</v>
          </cell>
          <cell r="F1224">
            <v>146.1</v>
          </cell>
          <cell r="G1224">
            <v>165.1</v>
          </cell>
          <cell r="H1224">
            <v>19</v>
          </cell>
          <cell r="I1224" t="str">
            <v>PLA</v>
          </cell>
          <cell r="J1224">
            <v>0</v>
          </cell>
          <cell r="L1224">
            <v>0</v>
          </cell>
          <cell r="M1224">
            <v>0</v>
          </cell>
          <cell r="N1224" t="str">
            <v xml:space="preserve">PI-115 </v>
          </cell>
          <cell r="O1224" t="str">
            <v>PAV</v>
          </cell>
          <cell r="P1224">
            <v>0</v>
          </cell>
        </row>
        <row r="1225">
          <cell r="C1225" t="str">
            <v>407BPI0055</v>
          </cell>
          <cell r="D1225" t="str">
            <v>ENTR PI-322</v>
          </cell>
          <cell r="E1225" t="str">
            <v>ENTR PI-120(A)/321 (FIM DA PAVIMENTAÇÃO)</v>
          </cell>
          <cell r="F1225">
            <v>165.1</v>
          </cell>
          <cell r="G1225">
            <v>169.1</v>
          </cell>
          <cell r="H1225">
            <v>4</v>
          </cell>
          <cell r="I1225" t="str">
            <v>PLA</v>
          </cell>
          <cell r="J1225">
            <v>0</v>
          </cell>
          <cell r="L1225">
            <v>0</v>
          </cell>
          <cell r="M1225">
            <v>0</v>
          </cell>
          <cell r="N1225" t="str">
            <v xml:space="preserve">PI-115 </v>
          </cell>
          <cell r="O1225" t="str">
            <v>PAV</v>
          </cell>
          <cell r="P1225">
            <v>0</v>
          </cell>
        </row>
        <row r="1226">
          <cell r="C1226" t="str">
            <v>407BPI0058</v>
          </cell>
          <cell r="D1226" t="str">
            <v>ENTR PI-120(A)/321 (FIM DA PAVIMENTAÇÃO)</v>
          </cell>
          <cell r="E1226" t="str">
            <v>SÃO MIGUEL DO TAPÚIO</v>
          </cell>
          <cell r="F1226">
            <v>169.1</v>
          </cell>
          <cell r="G1226">
            <v>181.1</v>
          </cell>
          <cell r="H1226">
            <v>12</v>
          </cell>
          <cell r="I1226" t="str">
            <v>PLA</v>
          </cell>
          <cell r="J1226">
            <v>0</v>
          </cell>
          <cell r="L1226">
            <v>0</v>
          </cell>
          <cell r="M1226">
            <v>0</v>
          </cell>
          <cell r="N1226" t="str">
            <v xml:space="preserve">PI-115 </v>
          </cell>
          <cell r="O1226" t="str">
            <v>EOP</v>
          </cell>
          <cell r="P1226">
            <v>0</v>
          </cell>
        </row>
        <row r="1227">
          <cell r="C1227" t="str">
            <v>407BPI0062</v>
          </cell>
          <cell r="D1227" t="str">
            <v>SÃO MIGUEL DO TAPÚIO</v>
          </cell>
          <cell r="E1227" t="str">
            <v>ENTR PI-115(B)</v>
          </cell>
          <cell r="F1227">
            <v>181.1</v>
          </cell>
          <cell r="G1227">
            <v>191.1</v>
          </cell>
          <cell r="H1227">
            <v>10</v>
          </cell>
          <cell r="I1227" t="str">
            <v>PLA</v>
          </cell>
          <cell r="J1227">
            <v>0</v>
          </cell>
          <cell r="L1227">
            <v>0</v>
          </cell>
          <cell r="M1227">
            <v>0</v>
          </cell>
          <cell r="N1227" t="str">
            <v xml:space="preserve">PI-115 </v>
          </cell>
          <cell r="O1227" t="str">
            <v>IMP</v>
          </cell>
          <cell r="P1227">
            <v>0</v>
          </cell>
        </row>
        <row r="1228">
          <cell r="C1228" t="str">
            <v>407BPI0070</v>
          </cell>
          <cell r="D1228" t="str">
            <v>ENTR PI-115(B)</v>
          </cell>
          <cell r="E1228" t="str">
            <v>ENTR PI-453</v>
          </cell>
          <cell r="F1228">
            <v>191.1</v>
          </cell>
          <cell r="G1228">
            <v>209.1</v>
          </cell>
          <cell r="H1228">
            <v>18</v>
          </cell>
          <cell r="I1228" t="str">
            <v>PLA</v>
          </cell>
          <cell r="J1228">
            <v>0</v>
          </cell>
          <cell r="L1228">
            <v>0</v>
          </cell>
          <cell r="M1228">
            <v>0</v>
          </cell>
          <cell r="N1228" t="str">
            <v xml:space="preserve">PI-120 </v>
          </cell>
          <cell r="O1228" t="str">
            <v>IMP</v>
          </cell>
          <cell r="P1228">
            <v>0</v>
          </cell>
        </row>
        <row r="1229">
          <cell r="C1229" t="str">
            <v>407BPI0075</v>
          </cell>
          <cell r="D1229" t="str">
            <v>ENTR PI-453</v>
          </cell>
          <cell r="E1229" t="str">
            <v>ENTR PI-120(B) (PIMENTEIRAS)</v>
          </cell>
          <cell r="F1229">
            <v>209.1</v>
          </cell>
          <cell r="G1229">
            <v>271.10000000000002</v>
          </cell>
          <cell r="H1229">
            <v>62</v>
          </cell>
          <cell r="I1229" t="str">
            <v>PLA</v>
          </cell>
          <cell r="J1229">
            <v>0</v>
          </cell>
          <cell r="L1229">
            <v>0</v>
          </cell>
          <cell r="M1229">
            <v>0</v>
          </cell>
          <cell r="N1229" t="str">
            <v xml:space="preserve">PI-120 </v>
          </cell>
          <cell r="O1229" t="str">
            <v>IMP</v>
          </cell>
          <cell r="P1229">
            <v>0</v>
          </cell>
        </row>
        <row r="1230">
          <cell r="C1230" t="str">
            <v>407BPI0090</v>
          </cell>
          <cell r="D1230" t="str">
            <v>ENTR PI-120(B) (PIMENTEIRAS)</v>
          </cell>
          <cell r="E1230" t="str">
            <v>ENTR PI-227/238(A) (BOCAINA)</v>
          </cell>
          <cell r="F1230">
            <v>271.10000000000002</v>
          </cell>
          <cell r="G1230">
            <v>349.1</v>
          </cell>
          <cell r="H1230">
            <v>78</v>
          </cell>
          <cell r="I1230" t="str">
            <v>PLA</v>
          </cell>
          <cell r="J1230">
            <v>0</v>
          </cell>
          <cell r="L1230">
            <v>0</v>
          </cell>
          <cell r="M1230">
            <v>0</v>
          </cell>
          <cell r="O1230">
            <v>0</v>
          </cell>
          <cell r="P1230">
            <v>0</v>
          </cell>
        </row>
        <row r="1231">
          <cell r="C1231" t="str">
            <v>407BPI0110</v>
          </cell>
          <cell r="D1231" t="str">
            <v>ENTR PI-227/238(A) (BOCAINA)</v>
          </cell>
          <cell r="E1231" t="str">
            <v>ENTR PI-245(A) (SUSSUAPARÁ)</v>
          </cell>
          <cell r="F1231">
            <v>349.1</v>
          </cell>
          <cell r="G1231">
            <v>359.1</v>
          </cell>
          <cell r="H1231">
            <v>10</v>
          </cell>
          <cell r="I1231" t="str">
            <v>PLA</v>
          </cell>
          <cell r="J1231">
            <v>0</v>
          </cell>
          <cell r="L1231">
            <v>0</v>
          </cell>
          <cell r="M1231">
            <v>0</v>
          </cell>
          <cell r="N1231" t="str">
            <v xml:space="preserve">PI-238 </v>
          </cell>
          <cell r="O1231" t="str">
            <v>PAV</v>
          </cell>
          <cell r="P1231">
            <v>0</v>
          </cell>
        </row>
        <row r="1232">
          <cell r="C1232" t="str">
            <v>407BPI0115</v>
          </cell>
          <cell r="D1232" t="str">
            <v>ENTR PI-245(A) (SUSSUAPARÁ)</v>
          </cell>
          <cell r="E1232" t="str">
            <v>ENTR BR-230(A)/316(A)/PI-238(B) (PICOS)</v>
          </cell>
          <cell r="F1232">
            <v>359.1</v>
          </cell>
          <cell r="G1232">
            <v>367.1</v>
          </cell>
          <cell r="H1232">
            <v>8</v>
          </cell>
          <cell r="I1232" t="str">
            <v>PLA</v>
          </cell>
          <cell r="J1232">
            <v>0</v>
          </cell>
          <cell r="L1232">
            <v>0</v>
          </cell>
          <cell r="M1232">
            <v>0</v>
          </cell>
          <cell r="N1232" t="str">
            <v xml:space="preserve">PI-238 </v>
          </cell>
          <cell r="O1232" t="str">
            <v>PAV</v>
          </cell>
          <cell r="P1232">
            <v>0</v>
          </cell>
        </row>
        <row r="1233">
          <cell r="C1233" t="str">
            <v>407BPI0130</v>
          </cell>
          <cell r="D1233" t="str">
            <v>ENTR BR-230(A)/316(A)/PI-238(B) (PICOS)</v>
          </cell>
          <cell r="E1233" t="str">
            <v>ENTR BR-020(A)/230(B)/316(B)</v>
          </cell>
          <cell r="F1233">
            <v>367.1</v>
          </cell>
          <cell r="G1233">
            <v>371.1</v>
          </cell>
          <cell r="H1233">
            <v>4</v>
          </cell>
          <cell r="I1233" t="str">
            <v>PAV</v>
          </cell>
          <cell r="J1233">
            <v>0</v>
          </cell>
          <cell r="K1233" t="str">
            <v>230BPI0810</v>
          </cell>
          <cell r="L1233" t="str">
            <v>316BPI0490</v>
          </cell>
          <cell r="M1233">
            <v>0</v>
          </cell>
          <cell r="O1233">
            <v>0</v>
          </cell>
          <cell r="P1233">
            <v>0</v>
          </cell>
        </row>
        <row r="1234">
          <cell r="C1234" t="str">
            <v>407BPI0150</v>
          </cell>
          <cell r="D1234" t="str">
            <v>ENTR BR-020(A)/230(B)/316(B)</v>
          </cell>
          <cell r="E1234" t="str">
            <v>ENTR BR-020(B)/PI-245(B)</v>
          </cell>
          <cell r="F1234">
            <v>371.1</v>
          </cell>
          <cell r="G1234">
            <v>377.4</v>
          </cell>
          <cell r="H1234">
            <v>6.3</v>
          </cell>
          <cell r="I1234" t="str">
            <v>PAV</v>
          </cell>
          <cell r="J1234">
            <v>0</v>
          </cell>
          <cell r="K1234" t="str">
            <v>020BPI0470</v>
          </cell>
          <cell r="L1234">
            <v>0</v>
          </cell>
          <cell r="M1234">
            <v>0</v>
          </cell>
          <cell r="O1234">
            <v>0</v>
          </cell>
          <cell r="P1234">
            <v>0</v>
          </cell>
        </row>
        <row r="1235">
          <cell r="C1235" t="str">
            <v>407BPI0170</v>
          </cell>
          <cell r="D1235" t="str">
            <v>ENTR BR-020(B)/PI-245(B)</v>
          </cell>
          <cell r="E1235" t="str">
            <v>GEMINIANO</v>
          </cell>
          <cell r="F1235">
            <v>377.4</v>
          </cell>
          <cell r="G1235">
            <v>382.7</v>
          </cell>
          <cell r="H1235">
            <v>5.3</v>
          </cell>
          <cell r="I1235" t="str">
            <v>PAV</v>
          </cell>
          <cell r="J1235" t="str">
            <v>*</v>
          </cell>
          <cell r="L1235">
            <v>0</v>
          </cell>
          <cell r="M1235">
            <v>0</v>
          </cell>
          <cell r="O1235">
            <v>0</v>
          </cell>
          <cell r="P1235">
            <v>0</v>
          </cell>
        </row>
        <row r="1236">
          <cell r="C1236" t="str">
            <v>407BPI0173</v>
          </cell>
          <cell r="D1236" t="str">
            <v>GEMINIANO</v>
          </cell>
          <cell r="E1236" t="str">
            <v>ENTR PI-229/243/461 (JAICÓS)</v>
          </cell>
          <cell r="F1236">
            <v>382.7</v>
          </cell>
          <cell r="G1236">
            <v>416.1</v>
          </cell>
          <cell r="H1236">
            <v>33.4</v>
          </cell>
          <cell r="I1236" t="str">
            <v>PAV</v>
          </cell>
          <cell r="J1236" t="str">
            <v>*</v>
          </cell>
          <cell r="L1236">
            <v>0</v>
          </cell>
          <cell r="M1236">
            <v>0</v>
          </cell>
          <cell r="O1236">
            <v>0</v>
          </cell>
          <cell r="P1236">
            <v>0</v>
          </cell>
        </row>
        <row r="1237">
          <cell r="C1237" t="str">
            <v>407BPI0175</v>
          </cell>
          <cell r="D1237" t="str">
            <v>ENTR PI-229/243/461 (JAICÓS)</v>
          </cell>
          <cell r="E1237" t="str">
            <v>ENTR PI-379</v>
          </cell>
          <cell r="F1237">
            <v>416.1</v>
          </cell>
          <cell r="G1237">
            <v>444.3</v>
          </cell>
          <cell r="H1237">
            <v>28.2</v>
          </cell>
          <cell r="I1237" t="str">
            <v>PAV</v>
          </cell>
          <cell r="J1237" t="str">
            <v>*</v>
          </cell>
          <cell r="L1237">
            <v>0</v>
          </cell>
          <cell r="M1237">
            <v>0</v>
          </cell>
          <cell r="O1237">
            <v>0</v>
          </cell>
          <cell r="P1237">
            <v>0</v>
          </cell>
        </row>
        <row r="1238">
          <cell r="C1238" t="str">
            <v>407BPI0177</v>
          </cell>
          <cell r="D1238" t="str">
            <v>ENTR PI-379</v>
          </cell>
          <cell r="E1238" t="str">
            <v>PATOS DO PIAUÍ</v>
          </cell>
          <cell r="F1238">
            <v>444.3</v>
          </cell>
          <cell r="G1238">
            <v>463.3</v>
          </cell>
          <cell r="H1238">
            <v>19</v>
          </cell>
          <cell r="I1238" t="str">
            <v>PAV</v>
          </cell>
          <cell r="J1238" t="str">
            <v>*</v>
          </cell>
          <cell r="L1238">
            <v>0</v>
          </cell>
          <cell r="M1238">
            <v>0</v>
          </cell>
          <cell r="O1238">
            <v>0</v>
          </cell>
          <cell r="P1238">
            <v>0</v>
          </cell>
        </row>
        <row r="1239">
          <cell r="C1239" t="str">
            <v>407BPI0180</v>
          </cell>
          <cell r="D1239" t="str">
            <v>PATOS DO PIAUÍ</v>
          </cell>
          <cell r="E1239" t="str">
            <v>ENTR PI-457</v>
          </cell>
          <cell r="F1239">
            <v>463.3</v>
          </cell>
          <cell r="G1239">
            <v>479</v>
          </cell>
          <cell r="H1239">
            <v>15.7</v>
          </cell>
          <cell r="I1239" t="str">
            <v>PAV</v>
          </cell>
          <cell r="J1239" t="str">
            <v>*</v>
          </cell>
          <cell r="L1239">
            <v>0</v>
          </cell>
          <cell r="M1239">
            <v>0</v>
          </cell>
          <cell r="O1239">
            <v>0</v>
          </cell>
          <cell r="P1239">
            <v>0</v>
          </cell>
        </row>
        <row r="1240">
          <cell r="C1240" t="str">
            <v>407BPI0183</v>
          </cell>
          <cell r="D1240" t="str">
            <v>ENTR PI-457</v>
          </cell>
          <cell r="E1240" t="str">
            <v>ENTR PI-143 (JACOBINA DO PIAUÍ)</v>
          </cell>
          <cell r="F1240">
            <v>479</v>
          </cell>
          <cell r="G1240">
            <v>492</v>
          </cell>
          <cell r="H1240">
            <v>13</v>
          </cell>
          <cell r="I1240" t="str">
            <v>PAV</v>
          </cell>
          <cell r="J1240" t="str">
            <v>*</v>
          </cell>
          <cell r="L1240">
            <v>0</v>
          </cell>
          <cell r="M1240">
            <v>0</v>
          </cell>
          <cell r="O1240">
            <v>0</v>
          </cell>
          <cell r="P1240">
            <v>0</v>
          </cell>
        </row>
        <row r="1241">
          <cell r="C1241" t="str">
            <v>407BPI0185</v>
          </cell>
          <cell r="D1241" t="str">
            <v>ENTR PI-143 (JACOBINA DO PIAUÍ)</v>
          </cell>
          <cell r="E1241" t="str">
            <v>ENTR PI-459 (PAULISTANA)</v>
          </cell>
          <cell r="F1241">
            <v>492</v>
          </cell>
          <cell r="G1241">
            <v>516</v>
          </cell>
          <cell r="H1241">
            <v>24</v>
          </cell>
          <cell r="I1241" t="str">
            <v>PAV</v>
          </cell>
          <cell r="J1241" t="str">
            <v>*</v>
          </cell>
          <cell r="L1241">
            <v>0</v>
          </cell>
          <cell r="M1241">
            <v>0</v>
          </cell>
          <cell r="O1241">
            <v>0</v>
          </cell>
          <cell r="P1241">
            <v>0</v>
          </cell>
        </row>
        <row r="1242">
          <cell r="C1242" t="str">
            <v>407BPI0187</v>
          </cell>
          <cell r="D1242" t="str">
            <v>ENTR PI-459 (PAULISTANA)</v>
          </cell>
          <cell r="E1242" t="str">
            <v>ACAUÃ</v>
          </cell>
          <cell r="F1242">
            <v>516</v>
          </cell>
          <cell r="G1242">
            <v>527</v>
          </cell>
          <cell r="H1242">
            <v>11</v>
          </cell>
          <cell r="I1242" t="str">
            <v>PAV</v>
          </cell>
          <cell r="J1242" t="str">
            <v>*</v>
          </cell>
          <cell r="L1242">
            <v>0</v>
          </cell>
          <cell r="M1242">
            <v>0</v>
          </cell>
          <cell r="O1242">
            <v>0</v>
          </cell>
          <cell r="P1242">
            <v>0</v>
          </cell>
        </row>
        <row r="1243">
          <cell r="C1243" t="str">
            <v>407BPI0190</v>
          </cell>
          <cell r="D1243" t="str">
            <v>ACAUÃ</v>
          </cell>
          <cell r="E1243" t="str">
            <v>DIV PI/PE</v>
          </cell>
          <cell r="F1243">
            <v>527</v>
          </cell>
          <cell r="G1243">
            <v>559</v>
          </cell>
          <cell r="H1243">
            <v>32</v>
          </cell>
          <cell r="I1243" t="str">
            <v>PAV</v>
          </cell>
          <cell r="J1243" t="str">
            <v>*</v>
          </cell>
          <cell r="L1243">
            <v>0</v>
          </cell>
          <cell r="M1243">
            <v>0</v>
          </cell>
          <cell r="O1243">
            <v>0</v>
          </cell>
          <cell r="P1243">
            <v>0</v>
          </cell>
        </row>
        <row r="1244">
          <cell r="J1244">
            <v>0</v>
          </cell>
        </row>
        <row r="1245">
          <cell r="J1245">
            <v>0</v>
          </cell>
        </row>
        <row r="1246">
          <cell r="C1246" t="str">
            <v>020BCE0510</v>
          </cell>
          <cell r="D1246" t="str">
            <v>DIV PI/CE</v>
          </cell>
          <cell r="E1246" t="str">
            <v>ENTR CE-277 (P/PARAMBU)</v>
          </cell>
          <cell r="F1246">
            <v>0</v>
          </cell>
          <cell r="G1246">
            <v>35.200000000000003</v>
          </cell>
          <cell r="H1246">
            <v>35.200000000000003</v>
          </cell>
          <cell r="I1246" t="str">
            <v>PAV</v>
          </cell>
          <cell r="J1246" t="str">
            <v>*</v>
          </cell>
          <cell r="L1246">
            <v>0</v>
          </cell>
          <cell r="M1246">
            <v>0</v>
          </cell>
          <cell r="O1246">
            <v>0</v>
          </cell>
          <cell r="P1246">
            <v>0</v>
          </cell>
        </row>
        <row r="1247">
          <cell r="C1247" t="str">
            <v>020BCE0520</v>
          </cell>
          <cell r="D1247" t="str">
            <v>ENTR CE-277 (P/PARAMBU)</v>
          </cell>
          <cell r="E1247" t="str">
            <v>ENTR CE-187 (P/MARRECOS)</v>
          </cell>
          <cell r="F1247">
            <v>35.200000000000003</v>
          </cell>
          <cell r="G1247">
            <v>66.2</v>
          </cell>
          <cell r="H1247">
            <v>31</v>
          </cell>
          <cell r="I1247" t="str">
            <v>PAV</v>
          </cell>
          <cell r="J1247" t="str">
            <v>*</v>
          </cell>
          <cell r="L1247">
            <v>0</v>
          </cell>
          <cell r="M1247">
            <v>0</v>
          </cell>
          <cell r="O1247">
            <v>0</v>
          </cell>
          <cell r="P1247">
            <v>0</v>
          </cell>
        </row>
        <row r="1248">
          <cell r="C1248" t="str">
            <v>020BCE0530</v>
          </cell>
          <cell r="D1248" t="str">
            <v>ENTR CE-187 (P/MARRECOS)</v>
          </cell>
          <cell r="E1248" t="str">
            <v>ENTR BR-404/CE-176/187/363 (P/TAUÁ)</v>
          </cell>
          <cell r="F1248">
            <v>66.2</v>
          </cell>
          <cell r="G1248">
            <v>84.3</v>
          </cell>
          <cell r="H1248">
            <v>18.100000000000001</v>
          </cell>
          <cell r="I1248" t="str">
            <v>PAV</v>
          </cell>
          <cell r="J1248" t="str">
            <v>*</v>
          </cell>
          <cell r="L1248">
            <v>0</v>
          </cell>
          <cell r="M1248">
            <v>0</v>
          </cell>
          <cell r="O1248">
            <v>0</v>
          </cell>
          <cell r="P1248">
            <v>0</v>
          </cell>
        </row>
        <row r="1249">
          <cell r="C1249" t="str">
            <v>020BCE0550</v>
          </cell>
          <cell r="D1249" t="str">
            <v>ENTR BR-404/CE-176/187/363 (P/TAUÁ)</v>
          </cell>
          <cell r="E1249" t="str">
            <v>ENTR BR-226 (SANTA CRUZ DO BANABUIÚ)</v>
          </cell>
          <cell r="F1249">
            <v>84.3</v>
          </cell>
          <cell r="G1249">
            <v>158</v>
          </cell>
          <cell r="H1249">
            <v>73.7</v>
          </cell>
          <cell r="I1249" t="str">
            <v>PAV</v>
          </cell>
          <cell r="J1249" t="str">
            <v>*</v>
          </cell>
          <cell r="L1249">
            <v>0</v>
          </cell>
          <cell r="M1249">
            <v>0</v>
          </cell>
          <cell r="O1249">
            <v>0</v>
          </cell>
          <cell r="P1249">
            <v>0</v>
          </cell>
        </row>
        <row r="1250">
          <cell r="C1250" t="str">
            <v>020BCE0570</v>
          </cell>
          <cell r="D1250" t="str">
            <v>ENTR BR-226 (SANTA CRUZ DO BANABUIÚ)</v>
          </cell>
          <cell r="E1250" t="str">
            <v>ENTR CE-168/266 (ACESSO NORTE P/ BOA VIAGEM)</v>
          </cell>
          <cell r="F1250">
            <v>158</v>
          </cell>
          <cell r="G1250">
            <v>207.4</v>
          </cell>
          <cell r="H1250">
            <v>49.4</v>
          </cell>
          <cell r="I1250" t="str">
            <v>PAV</v>
          </cell>
          <cell r="J1250" t="str">
            <v>*</v>
          </cell>
          <cell r="L1250">
            <v>0</v>
          </cell>
          <cell r="M1250">
            <v>0</v>
          </cell>
          <cell r="O1250">
            <v>0</v>
          </cell>
          <cell r="P1250">
            <v>0</v>
          </cell>
        </row>
        <row r="1251">
          <cell r="C1251" t="str">
            <v>020BCE0590</v>
          </cell>
          <cell r="D1251" t="str">
            <v>ENTR CE-168/266 (ACESSO NORTE P/ BOA VIAGEM)</v>
          </cell>
          <cell r="E1251" t="str">
            <v>ENTR CE-265 (MADALENA)</v>
          </cell>
          <cell r="F1251">
            <v>207.4</v>
          </cell>
          <cell r="G1251">
            <v>242.5</v>
          </cell>
          <cell r="H1251">
            <v>35.1</v>
          </cell>
          <cell r="I1251" t="str">
            <v>PAV</v>
          </cell>
          <cell r="J1251" t="str">
            <v>*</v>
          </cell>
          <cell r="L1251">
            <v>0</v>
          </cell>
          <cell r="M1251">
            <v>0</v>
          </cell>
          <cell r="O1251">
            <v>0</v>
          </cell>
          <cell r="P1251">
            <v>0</v>
          </cell>
        </row>
        <row r="1252">
          <cell r="C1252" t="str">
            <v>020BCE0600</v>
          </cell>
          <cell r="D1252" t="str">
            <v>ENTR CE-265 (MADALENA)</v>
          </cell>
          <cell r="E1252" t="str">
            <v>ENTR CE-366 (P/LAGOA DO MATO)</v>
          </cell>
          <cell r="F1252">
            <v>242.5</v>
          </cell>
          <cell r="G1252">
            <v>257.2</v>
          </cell>
          <cell r="H1252">
            <v>14.7</v>
          </cell>
          <cell r="I1252" t="str">
            <v>PAV</v>
          </cell>
          <cell r="J1252" t="str">
            <v>*</v>
          </cell>
          <cell r="L1252">
            <v>0</v>
          </cell>
          <cell r="M1252">
            <v>0</v>
          </cell>
          <cell r="O1252">
            <v>0</v>
          </cell>
          <cell r="P1252">
            <v>0</v>
          </cell>
        </row>
        <row r="1253">
          <cell r="C1253" t="str">
            <v>020BCE0603</v>
          </cell>
          <cell r="D1253" t="str">
            <v>ENTR CE-366 (P/LAGOA DO MATO)</v>
          </cell>
          <cell r="E1253" t="str">
            <v>ENTR CE-456 (P/TARGINOS)</v>
          </cell>
          <cell r="F1253">
            <v>257.2</v>
          </cell>
          <cell r="G1253">
            <v>283.8</v>
          </cell>
          <cell r="H1253">
            <v>26.6</v>
          </cell>
          <cell r="I1253" t="str">
            <v>PAV</v>
          </cell>
          <cell r="J1253" t="str">
            <v>*</v>
          </cell>
          <cell r="L1253">
            <v>0</v>
          </cell>
          <cell r="M1253">
            <v>0</v>
          </cell>
          <cell r="O1253">
            <v>0</v>
          </cell>
          <cell r="P1253">
            <v>0</v>
          </cell>
        </row>
        <row r="1254">
          <cell r="C1254" t="str">
            <v>020BCE0606</v>
          </cell>
          <cell r="D1254" t="str">
            <v>ENTR CE-456 (P/TARGINOS)</v>
          </cell>
          <cell r="E1254" t="str">
            <v>ENTR CE-257 (CANINDÉ)</v>
          </cell>
          <cell r="F1254">
            <v>283.8</v>
          </cell>
          <cell r="G1254">
            <v>308.8</v>
          </cell>
          <cell r="H1254">
            <v>25</v>
          </cell>
          <cell r="I1254" t="str">
            <v>PAV</v>
          </cell>
          <cell r="J1254" t="str">
            <v>*</v>
          </cell>
          <cell r="L1254">
            <v>0</v>
          </cell>
          <cell r="M1254">
            <v>0</v>
          </cell>
          <cell r="O1254">
            <v>0</v>
          </cell>
          <cell r="P1254">
            <v>0</v>
          </cell>
        </row>
        <row r="1255">
          <cell r="C1255" t="str">
            <v>020BCE0610</v>
          </cell>
          <cell r="D1255" t="str">
            <v>ENTR CE-257 (CANINDÉ)</v>
          </cell>
          <cell r="E1255" t="str">
            <v>CARIDADE</v>
          </cell>
          <cell r="F1255">
            <v>308.8</v>
          </cell>
          <cell r="G1255">
            <v>328.6</v>
          </cell>
          <cell r="H1255">
            <v>19.8</v>
          </cell>
          <cell r="I1255" t="str">
            <v>PAV</v>
          </cell>
          <cell r="J1255" t="str">
            <v>*</v>
          </cell>
          <cell r="L1255">
            <v>0</v>
          </cell>
          <cell r="M1255">
            <v>0</v>
          </cell>
          <cell r="O1255">
            <v>0</v>
          </cell>
          <cell r="P1255">
            <v>0</v>
          </cell>
        </row>
        <row r="1256">
          <cell r="C1256" t="str">
            <v>020BCE0620</v>
          </cell>
          <cell r="D1256" t="str">
            <v>CARIDADE</v>
          </cell>
          <cell r="E1256" t="str">
            <v>ENTR CE-162</v>
          </cell>
          <cell r="F1256">
            <v>328.6</v>
          </cell>
          <cell r="G1256">
            <v>337.8</v>
          </cell>
          <cell r="H1256">
            <v>9.1999999999999993</v>
          </cell>
          <cell r="I1256" t="str">
            <v>PAV</v>
          </cell>
          <cell r="J1256" t="str">
            <v>*</v>
          </cell>
          <cell r="L1256">
            <v>0</v>
          </cell>
          <cell r="M1256">
            <v>0</v>
          </cell>
          <cell r="O1256">
            <v>0</v>
          </cell>
          <cell r="P1256">
            <v>0</v>
          </cell>
        </row>
        <row r="1257">
          <cell r="C1257" t="str">
            <v>020BCE0630</v>
          </cell>
          <cell r="D1257" t="str">
            <v>ENTR CE-162</v>
          </cell>
          <cell r="E1257" t="str">
            <v>ENTR CE-253 (INHUPORANGA)</v>
          </cell>
          <cell r="F1257">
            <v>337.8</v>
          </cell>
          <cell r="G1257">
            <v>351.2</v>
          </cell>
          <cell r="H1257">
            <v>13.4</v>
          </cell>
          <cell r="I1257" t="str">
            <v>PAV</v>
          </cell>
          <cell r="J1257" t="str">
            <v>*</v>
          </cell>
          <cell r="L1257">
            <v>0</v>
          </cell>
          <cell r="M1257">
            <v>0</v>
          </cell>
          <cell r="O1257">
            <v>0</v>
          </cell>
          <cell r="P1257">
            <v>0</v>
          </cell>
        </row>
        <row r="1258">
          <cell r="C1258" t="str">
            <v>020BCE0640</v>
          </cell>
          <cell r="D1258" t="str">
            <v>ENTR CE-253 (INHUPORANGA)</v>
          </cell>
          <cell r="E1258" t="str">
            <v>ENTR CE-354 (P/ITAPEBUSSÚ)</v>
          </cell>
          <cell r="F1258">
            <v>351.2</v>
          </cell>
          <cell r="G1258">
            <v>363</v>
          </cell>
          <cell r="H1258">
            <v>11.8</v>
          </cell>
          <cell r="I1258" t="str">
            <v>PAV</v>
          </cell>
          <cell r="J1258" t="str">
            <v>*</v>
          </cell>
          <cell r="L1258">
            <v>0</v>
          </cell>
          <cell r="M1258">
            <v>0</v>
          </cell>
          <cell r="O1258">
            <v>0</v>
          </cell>
          <cell r="P1258">
            <v>0</v>
          </cell>
        </row>
        <row r="1259">
          <cell r="C1259" t="str">
            <v>020BCE0650</v>
          </cell>
          <cell r="D1259" t="str">
            <v>ENTR CE-354 (P/ITAPEBUSSÚ)</v>
          </cell>
          <cell r="E1259" t="str">
            <v>ENTR BR-222(A)</v>
          </cell>
          <cell r="F1259">
            <v>363</v>
          </cell>
          <cell r="G1259">
            <v>411.2</v>
          </cell>
          <cell r="H1259">
            <v>48.2</v>
          </cell>
          <cell r="I1259" t="str">
            <v>PAV</v>
          </cell>
          <cell r="J1259" t="str">
            <v>*</v>
          </cell>
          <cell r="L1259">
            <v>0</v>
          </cell>
          <cell r="M1259">
            <v>0</v>
          </cell>
          <cell r="O1259">
            <v>0</v>
          </cell>
          <cell r="P1259">
            <v>0</v>
          </cell>
        </row>
        <row r="1260">
          <cell r="C1260" t="str">
            <v>020BCE0655</v>
          </cell>
          <cell r="D1260" t="str">
            <v>ENTR BR-222(A)</v>
          </cell>
          <cell r="E1260" t="str">
            <v>P/CAUCÁIA</v>
          </cell>
          <cell r="F1260">
            <v>411.2</v>
          </cell>
          <cell r="G1260">
            <v>417</v>
          </cell>
          <cell r="H1260">
            <v>5.8</v>
          </cell>
          <cell r="I1260" t="str">
            <v>PAV</v>
          </cell>
          <cell r="J1260" t="str">
            <v>*</v>
          </cell>
          <cell r="K1260" t="str">
            <v>222BCE0030</v>
          </cell>
          <cell r="L1260">
            <v>0</v>
          </cell>
          <cell r="M1260">
            <v>0</v>
          </cell>
          <cell r="O1260">
            <v>0</v>
          </cell>
          <cell r="P1260">
            <v>0</v>
          </cell>
        </row>
        <row r="1261">
          <cell r="C1261" t="str">
            <v>020BCE0670</v>
          </cell>
          <cell r="D1261" t="str">
            <v>P/CAUCÁIA</v>
          </cell>
          <cell r="E1261" t="str">
            <v>FORTALEZA (AV BEZERRA DE MENEZES)</v>
          </cell>
          <cell r="F1261">
            <v>417</v>
          </cell>
          <cell r="G1261">
            <v>422.7</v>
          </cell>
          <cell r="H1261">
            <v>5.7</v>
          </cell>
          <cell r="I1261" t="str">
            <v>DUP</v>
          </cell>
          <cell r="J1261" t="str">
            <v>*</v>
          </cell>
          <cell r="K1261" t="str">
            <v>222BCE0015</v>
          </cell>
          <cell r="L1261">
            <v>0</v>
          </cell>
          <cell r="M1261">
            <v>0</v>
          </cell>
          <cell r="O1261">
            <v>0</v>
          </cell>
          <cell r="P1261">
            <v>0</v>
          </cell>
        </row>
        <row r="1262">
          <cell r="C1262" t="str">
            <v>020BCE9000</v>
          </cell>
          <cell r="D1262" t="str">
            <v>ENTR CE-040 (MESSEJANA)</v>
          </cell>
          <cell r="E1262" t="str">
            <v>ENTR BR-020 (CONTORNO DE FORTALEZA)</v>
          </cell>
          <cell r="F1262">
            <v>0</v>
          </cell>
          <cell r="G1262">
            <v>26.3</v>
          </cell>
          <cell r="H1262">
            <v>26.3</v>
          </cell>
          <cell r="I1262" t="str">
            <v>PAV</v>
          </cell>
          <cell r="J1262" t="str">
            <v>*</v>
          </cell>
          <cell r="L1262">
            <v>0</v>
          </cell>
          <cell r="M1262">
            <v>0</v>
          </cell>
          <cell r="O1262">
            <v>0</v>
          </cell>
          <cell r="P1262">
            <v>0</v>
          </cell>
        </row>
        <row r="1263">
          <cell r="J1263">
            <v>0</v>
          </cell>
        </row>
        <row r="1264">
          <cell r="C1264" t="str">
            <v>116BCE0015</v>
          </cell>
          <cell r="D1264" t="str">
            <v>FORTALEZA (AVENIDA 13 DE MAIO)</v>
          </cell>
          <cell r="E1264" t="str">
            <v>ENTR CE-040 (P/MESSEJANA)</v>
          </cell>
          <cell r="F1264">
            <v>0</v>
          </cell>
          <cell r="G1264">
            <v>12.2</v>
          </cell>
          <cell r="H1264">
            <v>12.2</v>
          </cell>
          <cell r="I1264" t="str">
            <v>DUP</v>
          </cell>
          <cell r="J1264" t="str">
            <v>*</v>
          </cell>
          <cell r="L1264">
            <v>0</v>
          </cell>
          <cell r="M1264">
            <v>0</v>
          </cell>
          <cell r="O1264">
            <v>0</v>
          </cell>
          <cell r="P1264">
            <v>0</v>
          </cell>
        </row>
        <row r="1265">
          <cell r="C1265" t="str">
            <v>116BCE0020</v>
          </cell>
          <cell r="D1265" t="str">
            <v>ENTR CE-040 (P/MESSEJANA)</v>
          </cell>
          <cell r="E1265" t="str">
            <v>ACESSO SUL MESSEJANA</v>
          </cell>
          <cell r="F1265">
            <v>12.2</v>
          </cell>
          <cell r="G1265">
            <v>14.4</v>
          </cell>
          <cell r="H1265">
            <v>2.2000000000000002</v>
          </cell>
          <cell r="I1265" t="str">
            <v>DUP</v>
          </cell>
          <cell r="J1265" t="str">
            <v>*</v>
          </cell>
          <cell r="L1265">
            <v>0</v>
          </cell>
          <cell r="M1265">
            <v>0</v>
          </cell>
          <cell r="O1265">
            <v>0</v>
          </cell>
          <cell r="P1265">
            <v>0</v>
          </cell>
        </row>
        <row r="1266">
          <cell r="C1266" t="str">
            <v>116BCE0030</v>
          </cell>
          <cell r="D1266" t="str">
            <v>ACESSO SUL MESSEJANA</v>
          </cell>
          <cell r="E1266" t="str">
            <v>ENTR CE-350(A) (ITAITINGA)</v>
          </cell>
          <cell r="F1266">
            <v>14.4</v>
          </cell>
          <cell r="G1266">
            <v>26.7</v>
          </cell>
          <cell r="H1266">
            <v>12.3</v>
          </cell>
          <cell r="I1266" t="str">
            <v>DUP</v>
          </cell>
          <cell r="J1266" t="str">
            <v>*</v>
          </cell>
          <cell r="L1266">
            <v>0</v>
          </cell>
          <cell r="M1266">
            <v>0</v>
          </cell>
          <cell r="O1266">
            <v>0</v>
          </cell>
          <cell r="P1266">
            <v>0</v>
          </cell>
        </row>
        <row r="1267">
          <cell r="C1267" t="str">
            <v>116BCE0050</v>
          </cell>
          <cell r="D1267" t="str">
            <v>ENTR CE-350(A) (ITAITINGA)</v>
          </cell>
          <cell r="E1267" t="str">
            <v>ENTR CE-350(B) (COLUNA)</v>
          </cell>
          <cell r="F1267">
            <v>26.7</v>
          </cell>
          <cell r="G1267">
            <v>36.200000000000003</v>
          </cell>
          <cell r="H1267">
            <v>9.5</v>
          </cell>
          <cell r="I1267" t="str">
            <v>PAV</v>
          </cell>
          <cell r="J1267" t="str">
            <v>*</v>
          </cell>
          <cell r="L1267">
            <v>0</v>
          </cell>
          <cell r="M1267">
            <v>0</v>
          </cell>
          <cell r="O1267">
            <v>0</v>
          </cell>
          <cell r="P1267">
            <v>0</v>
          </cell>
        </row>
        <row r="1268">
          <cell r="C1268" t="str">
            <v>116BCE0070</v>
          </cell>
          <cell r="D1268" t="str">
            <v>ENTR CE-350(B) (COLUNA)</v>
          </cell>
          <cell r="E1268" t="str">
            <v>ENTR CE-253 (PACAJÚS)</v>
          </cell>
          <cell r="F1268">
            <v>36.200000000000003</v>
          </cell>
          <cell r="G1268">
            <v>49.4</v>
          </cell>
          <cell r="H1268">
            <v>13.2</v>
          </cell>
          <cell r="I1268" t="str">
            <v>PAV</v>
          </cell>
          <cell r="J1268" t="str">
            <v>*</v>
          </cell>
          <cell r="L1268">
            <v>0</v>
          </cell>
          <cell r="M1268">
            <v>0</v>
          </cell>
          <cell r="O1268">
            <v>0</v>
          </cell>
          <cell r="P1268">
            <v>0</v>
          </cell>
        </row>
        <row r="1269">
          <cell r="C1269" t="str">
            <v>116BCE0080</v>
          </cell>
          <cell r="D1269" t="str">
            <v>ENTR CE-253 (PACAJÚS)</v>
          </cell>
          <cell r="E1269" t="str">
            <v>ENTR BR-122(A)/CE-354 (CHORÓZINHO)</v>
          </cell>
          <cell r="F1269">
            <v>49.4</v>
          </cell>
          <cell r="G1269">
            <v>64.400000000000006</v>
          </cell>
          <cell r="H1269">
            <v>15</v>
          </cell>
          <cell r="I1269" t="str">
            <v>PAV</v>
          </cell>
          <cell r="J1269" t="str">
            <v>*</v>
          </cell>
          <cell r="L1269">
            <v>0</v>
          </cell>
          <cell r="M1269">
            <v>0</v>
          </cell>
          <cell r="O1269">
            <v>0</v>
          </cell>
          <cell r="P1269">
            <v>0</v>
          </cell>
        </row>
        <row r="1270">
          <cell r="C1270" t="str">
            <v>116BCE0090</v>
          </cell>
          <cell r="D1270" t="str">
            <v>ENTR BR-122(A)/CE-354 (CHORÓZINHO)</v>
          </cell>
          <cell r="E1270" t="str">
            <v>ENTR BR-122(B) (P/QUIXADA)</v>
          </cell>
          <cell r="F1270">
            <v>64.400000000000006</v>
          </cell>
          <cell r="G1270">
            <v>68.900000000000006</v>
          </cell>
          <cell r="H1270">
            <v>4.5</v>
          </cell>
          <cell r="I1270" t="str">
            <v>PAV</v>
          </cell>
          <cell r="J1270" t="str">
            <v>*</v>
          </cell>
          <cell r="K1270" t="str">
            <v>122BCE0010</v>
          </cell>
          <cell r="L1270">
            <v>0</v>
          </cell>
          <cell r="M1270">
            <v>0</v>
          </cell>
          <cell r="O1270">
            <v>0</v>
          </cell>
          <cell r="P1270">
            <v>0</v>
          </cell>
        </row>
        <row r="1271">
          <cell r="C1271" t="str">
            <v>116BCE0091</v>
          </cell>
          <cell r="D1271" t="str">
            <v>ENTR BR-122(B) (P/QUIXADA)</v>
          </cell>
          <cell r="E1271" t="str">
            <v>ENTR CE-138 (CRISTAIS)</v>
          </cell>
          <cell r="F1271">
            <v>68.900000000000006</v>
          </cell>
          <cell r="G1271">
            <v>93.4</v>
          </cell>
          <cell r="H1271">
            <v>24.5</v>
          </cell>
          <cell r="I1271" t="str">
            <v>PAV</v>
          </cell>
          <cell r="J1271" t="str">
            <v>*</v>
          </cell>
          <cell r="L1271">
            <v>0</v>
          </cell>
          <cell r="M1271">
            <v>0</v>
          </cell>
          <cell r="O1271">
            <v>0</v>
          </cell>
          <cell r="P1271">
            <v>0</v>
          </cell>
        </row>
        <row r="1272">
          <cell r="C1272" t="str">
            <v>116BCE0110</v>
          </cell>
          <cell r="D1272" t="str">
            <v>ENTR CE-138 (CRISTAIS)</v>
          </cell>
          <cell r="E1272" t="str">
            <v>ENTR BR-304 (BOQUEIRÃO DO CESÁRIO)</v>
          </cell>
          <cell r="F1272">
            <v>93.4</v>
          </cell>
          <cell r="G1272">
            <v>113.1</v>
          </cell>
          <cell r="H1272">
            <v>19.7</v>
          </cell>
          <cell r="I1272" t="str">
            <v>PAV</v>
          </cell>
          <cell r="J1272" t="str">
            <v>*</v>
          </cell>
          <cell r="L1272">
            <v>0</v>
          </cell>
          <cell r="M1272">
            <v>0</v>
          </cell>
          <cell r="O1272">
            <v>0</v>
          </cell>
          <cell r="P1272">
            <v>0</v>
          </cell>
        </row>
        <row r="1273">
          <cell r="C1273" t="str">
            <v>116BCE0130</v>
          </cell>
          <cell r="D1273" t="str">
            <v>ENTR BR-304 (BOQUEIRÃO DO CESÁRIO)</v>
          </cell>
          <cell r="E1273" t="str">
            <v>ENTR CE-371(A) (PEDRA)</v>
          </cell>
          <cell r="F1273">
            <v>113.1</v>
          </cell>
          <cell r="G1273">
            <v>140.80000000000001</v>
          </cell>
          <cell r="H1273">
            <v>27.7</v>
          </cell>
          <cell r="I1273" t="str">
            <v>PAV</v>
          </cell>
          <cell r="J1273" t="str">
            <v>*</v>
          </cell>
          <cell r="L1273">
            <v>0</v>
          </cell>
          <cell r="M1273">
            <v>0</v>
          </cell>
          <cell r="O1273">
            <v>0</v>
          </cell>
          <cell r="P1273">
            <v>0</v>
          </cell>
        </row>
        <row r="1274">
          <cell r="C1274" t="str">
            <v>116BCE0150</v>
          </cell>
          <cell r="D1274" t="str">
            <v>ENTR CE-371(A) (PEDRA)</v>
          </cell>
          <cell r="E1274" t="str">
            <v>ENTR CE-371(B)</v>
          </cell>
          <cell r="F1274">
            <v>140.80000000000001</v>
          </cell>
          <cell r="G1274">
            <v>143.19999999999999</v>
          </cell>
          <cell r="H1274">
            <v>2.4</v>
          </cell>
          <cell r="I1274" t="str">
            <v>PAV</v>
          </cell>
          <cell r="J1274" t="str">
            <v>*</v>
          </cell>
          <cell r="L1274">
            <v>0</v>
          </cell>
          <cell r="M1274">
            <v>0</v>
          </cell>
          <cell r="O1274">
            <v>0</v>
          </cell>
          <cell r="P1274">
            <v>0</v>
          </cell>
        </row>
        <row r="1275">
          <cell r="C1275" t="str">
            <v>116BCE0153</v>
          </cell>
          <cell r="D1275" t="str">
            <v>ENTR CE-371(B)</v>
          </cell>
          <cell r="E1275" t="str">
            <v>ENTR CE-263 (P/JAGUARUANA)</v>
          </cell>
          <cell r="F1275">
            <v>143.19999999999999</v>
          </cell>
          <cell r="G1275">
            <v>150</v>
          </cell>
          <cell r="H1275">
            <v>6.8</v>
          </cell>
          <cell r="I1275" t="str">
            <v>PAV</v>
          </cell>
          <cell r="J1275" t="str">
            <v>*</v>
          </cell>
          <cell r="L1275">
            <v>0</v>
          </cell>
          <cell r="M1275">
            <v>0</v>
          </cell>
          <cell r="O1275">
            <v>0</v>
          </cell>
          <cell r="P1275">
            <v>0</v>
          </cell>
        </row>
        <row r="1276">
          <cell r="C1276" t="str">
            <v>116BCE0155</v>
          </cell>
          <cell r="D1276" t="str">
            <v>ENTR CE-263 (P/JAGUARUANA)</v>
          </cell>
          <cell r="E1276" t="str">
            <v>RUSSAS</v>
          </cell>
          <cell r="F1276">
            <v>150</v>
          </cell>
          <cell r="G1276">
            <v>161.1</v>
          </cell>
          <cell r="H1276">
            <v>11.1</v>
          </cell>
          <cell r="I1276" t="str">
            <v>PAV</v>
          </cell>
          <cell r="J1276" t="str">
            <v>*</v>
          </cell>
          <cell r="L1276">
            <v>0</v>
          </cell>
          <cell r="M1276">
            <v>0</v>
          </cell>
          <cell r="O1276">
            <v>0</v>
          </cell>
          <cell r="P1276">
            <v>0</v>
          </cell>
        </row>
        <row r="1277">
          <cell r="C1277" t="str">
            <v>116BCE0170</v>
          </cell>
          <cell r="D1277" t="str">
            <v>RUSSAS</v>
          </cell>
          <cell r="E1277" t="str">
            <v>ENTR CE-265(A) (P/MORADA NOVA)</v>
          </cell>
          <cell r="F1277">
            <v>161.1</v>
          </cell>
          <cell r="G1277">
            <v>190</v>
          </cell>
          <cell r="H1277">
            <v>28.9</v>
          </cell>
          <cell r="I1277" t="str">
            <v>PAV</v>
          </cell>
          <cell r="J1277" t="str">
            <v>*</v>
          </cell>
          <cell r="L1277">
            <v>0</v>
          </cell>
          <cell r="M1277">
            <v>0</v>
          </cell>
          <cell r="O1277">
            <v>0</v>
          </cell>
          <cell r="P1277">
            <v>0</v>
          </cell>
        </row>
        <row r="1278">
          <cell r="C1278" t="str">
            <v>116BCE0175</v>
          </cell>
          <cell r="D1278" t="str">
            <v>ENTR CE-265(A) (P/MORADA NOVA)</v>
          </cell>
          <cell r="E1278" t="str">
            <v>ENTR CE-265(B) (P/LIMOEIRO DO NORTE)</v>
          </cell>
          <cell r="F1278">
            <v>190</v>
          </cell>
          <cell r="G1278">
            <v>194.1</v>
          </cell>
          <cell r="H1278">
            <v>4.0999999999999996</v>
          </cell>
          <cell r="I1278" t="str">
            <v>PAV</v>
          </cell>
          <cell r="J1278" t="str">
            <v>*</v>
          </cell>
          <cell r="L1278">
            <v>0</v>
          </cell>
          <cell r="M1278">
            <v>0</v>
          </cell>
          <cell r="O1278">
            <v>0</v>
          </cell>
          <cell r="P1278">
            <v>0</v>
          </cell>
        </row>
        <row r="1279">
          <cell r="C1279" t="str">
            <v>116BCE0190</v>
          </cell>
          <cell r="D1279" t="str">
            <v>ENTR CE-265(B) (P/LIMOEIRO DO NORTE)</v>
          </cell>
          <cell r="E1279" t="str">
            <v>ENTR CE-266(A)/377 (PEIXE GORDO)</v>
          </cell>
          <cell r="F1279">
            <v>194.1</v>
          </cell>
          <cell r="G1279">
            <v>207.2</v>
          </cell>
          <cell r="H1279">
            <v>13.1</v>
          </cell>
          <cell r="I1279" t="str">
            <v>PAV</v>
          </cell>
          <cell r="J1279" t="str">
            <v>*</v>
          </cell>
          <cell r="L1279">
            <v>0</v>
          </cell>
          <cell r="M1279">
            <v>0</v>
          </cell>
          <cell r="O1279">
            <v>0</v>
          </cell>
          <cell r="P1279">
            <v>0</v>
          </cell>
        </row>
        <row r="1280">
          <cell r="C1280" t="str">
            <v>116BCE0200</v>
          </cell>
          <cell r="D1280" t="str">
            <v>ENTR CE-266(A)/377 (PEIXE GORDO)</v>
          </cell>
          <cell r="E1280" t="str">
            <v>ENTR CE-266(B)</v>
          </cell>
          <cell r="F1280">
            <v>207.2</v>
          </cell>
          <cell r="G1280">
            <v>215.1</v>
          </cell>
          <cell r="H1280">
            <v>7.9</v>
          </cell>
          <cell r="I1280" t="str">
            <v>PAV</v>
          </cell>
          <cell r="J1280" t="str">
            <v>*</v>
          </cell>
          <cell r="L1280">
            <v>0</v>
          </cell>
          <cell r="M1280">
            <v>0</v>
          </cell>
          <cell r="O1280">
            <v>0</v>
          </cell>
          <cell r="P1280">
            <v>0</v>
          </cell>
        </row>
        <row r="1281">
          <cell r="C1281" t="str">
            <v>116BCE0210</v>
          </cell>
          <cell r="D1281" t="str">
            <v>ENTR CE-266(B)</v>
          </cell>
          <cell r="E1281" t="str">
            <v>ENTR CE-138 (P/ALTO SANTO)</v>
          </cell>
          <cell r="F1281">
            <v>215.1</v>
          </cell>
          <cell r="G1281">
            <v>227.8</v>
          </cell>
          <cell r="H1281">
            <v>12.7</v>
          </cell>
          <cell r="I1281" t="str">
            <v>PAV</v>
          </cell>
          <cell r="J1281" t="str">
            <v>*</v>
          </cell>
          <cell r="L1281">
            <v>0</v>
          </cell>
          <cell r="M1281">
            <v>0</v>
          </cell>
          <cell r="O1281">
            <v>0</v>
          </cell>
          <cell r="P1281">
            <v>0</v>
          </cell>
        </row>
        <row r="1282">
          <cell r="C1282" t="str">
            <v>116BCE0214</v>
          </cell>
          <cell r="D1282" t="str">
            <v>ENTR CE-138 (P/ALTO SANTO)</v>
          </cell>
          <cell r="E1282" t="str">
            <v>ENTR CE-269</v>
          </cell>
          <cell r="F1282">
            <v>227.8</v>
          </cell>
          <cell r="G1282">
            <v>247.8</v>
          </cell>
          <cell r="H1282">
            <v>20</v>
          </cell>
          <cell r="I1282" t="str">
            <v>PAV</v>
          </cell>
          <cell r="J1282" t="str">
            <v>*</v>
          </cell>
          <cell r="L1282">
            <v>0</v>
          </cell>
          <cell r="M1282">
            <v>0</v>
          </cell>
          <cell r="O1282">
            <v>0</v>
          </cell>
          <cell r="P1282">
            <v>0</v>
          </cell>
        </row>
        <row r="1283">
          <cell r="C1283" t="str">
            <v>116BCE0216</v>
          </cell>
          <cell r="D1283" t="str">
            <v>ENTR CE-269</v>
          </cell>
          <cell r="E1283" t="str">
            <v>ENTR CE-273</v>
          </cell>
          <cell r="F1283">
            <v>247.8</v>
          </cell>
          <cell r="G1283">
            <v>283.10000000000002</v>
          </cell>
          <cell r="H1283">
            <v>35.299999999999997</v>
          </cell>
          <cell r="I1283" t="str">
            <v>PAV</v>
          </cell>
          <cell r="J1283" t="str">
            <v>*</v>
          </cell>
          <cell r="L1283">
            <v>0</v>
          </cell>
          <cell r="M1283">
            <v>0</v>
          </cell>
          <cell r="O1283">
            <v>0</v>
          </cell>
          <cell r="P1283">
            <v>0</v>
          </cell>
        </row>
        <row r="1284">
          <cell r="C1284" t="str">
            <v>116BCE0218</v>
          </cell>
          <cell r="D1284" t="str">
            <v>ENTR CE-273</v>
          </cell>
          <cell r="E1284" t="str">
            <v>ENTR BR-226(A)/CE-275(A) (JAGUARIBE)</v>
          </cell>
          <cell r="F1284">
            <v>283.10000000000002</v>
          </cell>
          <cell r="G1284">
            <v>304.7</v>
          </cell>
          <cell r="H1284">
            <v>21.6</v>
          </cell>
          <cell r="I1284" t="str">
            <v>PAV</v>
          </cell>
          <cell r="J1284" t="str">
            <v>*</v>
          </cell>
          <cell r="L1284">
            <v>0</v>
          </cell>
          <cell r="M1284">
            <v>0</v>
          </cell>
          <cell r="O1284">
            <v>0</v>
          </cell>
          <cell r="P1284">
            <v>0</v>
          </cell>
        </row>
        <row r="1285">
          <cell r="C1285" t="str">
            <v>116BCE0230</v>
          </cell>
          <cell r="D1285" t="str">
            <v>ENTR BR-226(A)/CE-275(A) (JAGUARIBE)</v>
          </cell>
          <cell r="E1285" t="str">
            <v>ENTR BR-226(B)/CE-275(B) (P/PEREIRO)</v>
          </cell>
          <cell r="F1285">
            <v>304.7</v>
          </cell>
          <cell r="G1285">
            <v>314.2</v>
          </cell>
          <cell r="H1285">
            <v>9.5</v>
          </cell>
          <cell r="I1285" t="str">
            <v>PAV</v>
          </cell>
          <cell r="J1285" t="str">
            <v>*</v>
          </cell>
          <cell r="K1285" t="str">
            <v>226BCE0490</v>
          </cell>
          <cell r="L1285">
            <v>0</v>
          </cell>
          <cell r="M1285">
            <v>0</v>
          </cell>
          <cell r="O1285">
            <v>0</v>
          </cell>
          <cell r="P1285">
            <v>0</v>
          </cell>
        </row>
        <row r="1286">
          <cell r="C1286" t="str">
            <v>116BCE0250</v>
          </cell>
          <cell r="D1286" t="str">
            <v>ENTR BR-226(B)/CE-275(B) (P/PEREIRO)</v>
          </cell>
          <cell r="E1286" t="str">
            <v>ENTR BR-404/434 (ICÓ)</v>
          </cell>
          <cell r="F1286">
            <v>314.2</v>
          </cell>
          <cell r="G1286">
            <v>371.5</v>
          </cell>
          <cell r="H1286">
            <v>57.3</v>
          </cell>
          <cell r="I1286" t="str">
            <v>PAV</v>
          </cell>
          <cell r="J1286" t="str">
            <v>*</v>
          </cell>
          <cell r="L1286">
            <v>0</v>
          </cell>
          <cell r="M1286">
            <v>0</v>
          </cell>
          <cell r="O1286">
            <v>0</v>
          </cell>
          <cell r="P1286">
            <v>0</v>
          </cell>
        </row>
        <row r="1287">
          <cell r="C1287" t="str">
            <v>116BCE0270</v>
          </cell>
          <cell r="D1287" t="str">
            <v>ENTR BR-404/434 (ICÓ)</v>
          </cell>
          <cell r="E1287" t="str">
            <v>ENTR CE-284 (P/UMARI)</v>
          </cell>
          <cell r="F1287">
            <v>371.5</v>
          </cell>
          <cell r="G1287">
            <v>400.7</v>
          </cell>
          <cell r="H1287">
            <v>29.2</v>
          </cell>
          <cell r="I1287" t="str">
            <v>PAV</v>
          </cell>
          <cell r="J1287" t="str">
            <v>*</v>
          </cell>
          <cell r="L1287">
            <v>0</v>
          </cell>
          <cell r="M1287">
            <v>0</v>
          </cell>
          <cell r="O1287">
            <v>0</v>
          </cell>
          <cell r="P1287">
            <v>0</v>
          </cell>
        </row>
        <row r="1288">
          <cell r="C1288" t="str">
            <v>116BCE0280</v>
          </cell>
          <cell r="D1288" t="str">
            <v>ENTR CE-284 (P/UMARI)</v>
          </cell>
          <cell r="E1288" t="str">
            <v>ENTR BR-230(A) (P/LAVRAS DA MANGABEIRA)</v>
          </cell>
          <cell r="F1288">
            <v>400.7</v>
          </cell>
          <cell r="G1288">
            <v>411.8</v>
          </cell>
          <cell r="H1288">
            <v>11.1</v>
          </cell>
          <cell r="I1288" t="str">
            <v>PAV</v>
          </cell>
          <cell r="J1288" t="str">
            <v>*</v>
          </cell>
          <cell r="L1288">
            <v>0</v>
          </cell>
          <cell r="M1288">
            <v>0</v>
          </cell>
          <cell r="O1288">
            <v>0</v>
          </cell>
          <cell r="P1288">
            <v>0</v>
          </cell>
        </row>
        <row r="1289">
          <cell r="C1289" t="str">
            <v>116BCE0290</v>
          </cell>
          <cell r="D1289" t="str">
            <v>ENTR BR-230(A) (P/LAVRAS DA MANGABEIRA)</v>
          </cell>
          <cell r="E1289" t="str">
            <v>ENTR CE-286 (P/IPAUMIRIM)</v>
          </cell>
          <cell r="F1289">
            <v>411.8</v>
          </cell>
          <cell r="G1289">
            <v>420.7</v>
          </cell>
          <cell r="H1289">
            <v>8.9</v>
          </cell>
          <cell r="I1289" t="str">
            <v>PAV</v>
          </cell>
          <cell r="J1289" t="str">
            <v>*</v>
          </cell>
          <cell r="K1289" t="str">
            <v>230BCE0560</v>
          </cell>
          <cell r="L1289">
            <v>0</v>
          </cell>
          <cell r="M1289">
            <v>0</v>
          </cell>
          <cell r="O1289">
            <v>0</v>
          </cell>
          <cell r="P1289">
            <v>0</v>
          </cell>
        </row>
        <row r="1290">
          <cell r="C1290" t="str">
            <v>116BCE0295</v>
          </cell>
          <cell r="D1290" t="str">
            <v>ENTR CE-286 (P/IPAUMIRIM)</v>
          </cell>
          <cell r="E1290" t="str">
            <v>ENTR BR-230(B) (FELIZARDO)</v>
          </cell>
          <cell r="F1290">
            <v>420.7</v>
          </cell>
          <cell r="G1290">
            <v>424.9</v>
          </cell>
          <cell r="H1290">
            <v>4.2</v>
          </cell>
          <cell r="I1290" t="str">
            <v>PAV</v>
          </cell>
          <cell r="J1290" t="str">
            <v>*</v>
          </cell>
          <cell r="K1290" t="str">
            <v>230BCE0550</v>
          </cell>
          <cell r="L1290">
            <v>0</v>
          </cell>
          <cell r="M1290">
            <v>0</v>
          </cell>
          <cell r="O1290">
            <v>0</v>
          </cell>
          <cell r="P1290">
            <v>0</v>
          </cell>
        </row>
        <row r="1291">
          <cell r="C1291" t="str">
            <v>116BCE0310</v>
          </cell>
          <cell r="D1291" t="str">
            <v>ENTR BR-230(B) (FELIZARDO)</v>
          </cell>
          <cell r="E1291" t="str">
            <v>DIV CE/PB</v>
          </cell>
          <cell r="F1291">
            <v>424.9</v>
          </cell>
          <cell r="G1291">
            <v>431.4</v>
          </cell>
          <cell r="H1291">
            <v>6.5</v>
          </cell>
          <cell r="I1291" t="str">
            <v>PAV</v>
          </cell>
          <cell r="J1291" t="str">
            <v>*</v>
          </cell>
          <cell r="L1291">
            <v>0</v>
          </cell>
          <cell r="M1291">
            <v>0</v>
          </cell>
          <cell r="O1291">
            <v>0</v>
          </cell>
          <cell r="P1291">
            <v>0</v>
          </cell>
        </row>
        <row r="1292">
          <cell r="C1292" t="str">
            <v>116BCE0350</v>
          </cell>
          <cell r="D1292" t="str">
            <v>DIV PB/CE</v>
          </cell>
          <cell r="E1292" t="str">
            <v>ENTR CE-288 (P/AURORA)</v>
          </cell>
          <cell r="F1292">
            <v>431.4</v>
          </cell>
          <cell r="G1292">
            <v>433.8</v>
          </cell>
          <cell r="H1292">
            <v>2.4</v>
          </cell>
          <cell r="I1292" t="str">
            <v>PAV</v>
          </cell>
          <cell r="J1292" t="str">
            <v>*</v>
          </cell>
          <cell r="L1292">
            <v>0</v>
          </cell>
          <cell r="M1292">
            <v>0</v>
          </cell>
          <cell r="O1292">
            <v>0</v>
          </cell>
          <cell r="P1292">
            <v>0</v>
          </cell>
        </row>
        <row r="1293">
          <cell r="C1293" t="str">
            <v>116BCE0370</v>
          </cell>
          <cell r="D1293" t="str">
            <v>ENTR CE-288 (P/AURORA)</v>
          </cell>
          <cell r="E1293" t="str">
            <v>ENTR CE-152/290 (BARRO)</v>
          </cell>
          <cell r="F1293">
            <v>433.8</v>
          </cell>
          <cell r="G1293">
            <v>451.3</v>
          </cell>
          <cell r="H1293">
            <v>17.5</v>
          </cell>
          <cell r="I1293" t="str">
            <v>PAV</v>
          </cell>
          <cell r="J1293" t="str">
            <v>*</v>
          </cell>
          <cell r="L1293">
            <v>0</v>
          </cell>
          <cell r="M1293">
            <v>0</v>
          </cell>
          <cell r="O1293">
            <v>0</v>
          </cell>
          <cell r="P1293">
            <v>0</v>
          </cell>
        </row>
        <row r="1294">
          <cell r="C1294" t="str">
            <v>116BCE0372</v>
          </cell>
          <cell r="D1294" t="str">
            <v>ENTR CE-152/290 (BARRO)</v>
          </cell>
          <cell r="E1294" t="str">
            <v>ENTR CE-384 (P/MAURITI)</v>
          </cell>
          <cell r="F1294">
            <v>451.3</v>
          </cell>
          <cell r="G1294">
            <v>473.4</v>
          </cell>
          <cell r="H1294">
            <v>22.1</v>
          </cell>
          <cell r="I1294" t="str">
            <v>PAV</v>
          </cell>
          <cell r="J1294" t="str">
            <v>*</v>
          </cell>
          <cell r="L1294">
            <v>0</v>
          </cell>
          <cell r="M1294">
            <v>0</v>
          </cell>
          <cell r="O1294">
            <v>0</v>
          </cell>
          <cell r="P1294">
            <v>0</v>
          </cell>
        </row>
        <row r="1295">
          <cell r="C1295" t="str">
            <v>116BCE0375</v>
          </cell>
          <cell r="D1295" t="str">
            <v>ENTR CE-384 (P/MAURITI)</v>
          </cell>
          <cell r="E1295" t="str">
            <v>ENTR CE-393 (MILAGRES)</v>
          </cell>
          <cell r="F1295">
            <v>473.4</v>
          </cell>
          <cell r="G1295">
            <v>478.2</v>
          </cell>
          <cell r="H1295">
            <v>4.8</v>
          </cell>
          <cell r="I1295" t="str">
            <v>PAV</v>
          </cell>
          <cell r="J1295" t="str">
            <v>*</v>
          </cell>
          <cell r="L1295">
            <v>0</v>
          </cell>
          <cell r="M1295">
            <v>0</v>
          </cell>
          <cell r="O1295">
            <v>0</v>
          </cell>
          <cell r="P1295">
            <v>0</v>
          </cell>
        </row>
        <row r="1296">
          <cell r="C1296" t="str">
            <v>116BCE0390</v>
          </cell>
          <cell r="D1296" t="str">
            <v>ENTR CE-393 (MILAGRES)</v>
          </cell>
          <cell r="E1296" t="str">
            <v>ENTR CE-293</v>
          </cell>
          <cell r="F1296">
            <v>478.2</v>
          </cell>
          <cell r="G1296">
            <v>488.9</v>
          </cell>
          <cell r="H1296">
            <v>10.7</v>
          </cell>
          <cell r="I1296" t="str">
            <v>PAV</v>
          </cell>
          <cell r="J1296" t="str">
            <v>*</v>
          </cell>
          <cell r="L1296">
            <v>0</v>
          </cell>
          <cell r="M1296">
            <v>0</v>
          </cell>
          <cell r="O1296">
            <v>0</v>
          </cell>
          <cell r="P1296">
            <v>0</v>
          </cell>
        </row>
        <row r="1297">
          <cell r="C1297" t="str">
            <v>116BCE0395</v>
          </cell>
          <cell r="D1297" t="str">
            <v>ENTR CE-293</v>
          </cell>
          <cell r="E1297" t="str">
            <v>ENTR CE-397(A) (BREJO SANTO)</v>
          </cell>
          <cell r="F1297">
            <v>488.9</v>
          </cell>
          <cell r="G1297">
            <v>499.3</v>
          </cell>
          <cell r="H1297">
            <v>10.4</v>
          </cell>
          <cell r="I1297" t="str">
            <v>PAV</v>
          </cell>
          <cell r="J1297" t="str">
            <v>*</v>
          </cell>
          <cell r="L1297">
            <v>0</v>
          </cell>
          <cell r="M1297">
            <v>0</v>
          </cell>
          <cell r="O1297">
            <v>0</v>
          </cell>
          <cell r="P1297">
            <v>0</v>
          </cell>
        </row>
        <row r="1298">
          <cell r="C1298" t="str">
            <v>116BCE0410</v>
          </cell>
          <cell r="D1298" t="str">
            <v>ENTR CE-397(A) (BREJO SANTO)</v>
          </cell>
          <cell r="E1298" t="str">
            <v>ENTR CE-397(B) (P/PORTEIRAS)</v>
          </cell>
          <cell r="F1298">
            <v>499.3</v>
          </cell>
          <cell r="G1298">
            <v>505.6</v>
          </cell>
          <cell r="H1298">
            <v>6.3</v>
          </cell>
          <cell r="I1298" t="str">
            <v>PAV</v>
          </cell>
          <cell r="J1298" t="str">
            <v>*</v>
          </cell>
          <cell r="L1298">
            <v>0</v>
          </cell>
          <cell r="M1298">
            <v>0</v>
          </cell>
          <cell r="O1298">
            <v>0</v>
          </cell>
          <cell r="P1298">
            <v>0</v>
          </cell>
        </row>
        <row r="1299">
          <cell r="C1299" t="str">
            <v>116BCE0412</v>
          </cell>
          <cell r="D1299" t="str">
            <v>ENTR CE-397(B) (P/PORTEIRAS)</v>
          </cell>
          <cell r="E1299" t="str">
            <v>ENTR CE-390 (JATI)</v>
          </cell>
          <cell r="F1299">
            <v>505.6</v>
          </cell>
          <cell r="G1299">
            <v>524.1</v>
          </cell>
          <cell r="H1299">
            <v>18.5</v>
          </cell>
          <cell r="I1299" t="str">
            <v>PAV</v>
          </cell>
          <cell r="J1299" t="str">
            <v>*</v>
          </cell>
          <cell r="L1299">
            <v>0</v>
          </cell>
          <cell r="M1299">
            <v>0</v>
          </cell>
          <cell r="O1299">
            <v>0</v>
          </cell>
          <cell r="P1299">
            <v>0</v>
          </cell>
        </row>
        <row r="1300">
          <cell r="C1300" t="str">
            <v>116BCE0414</v>
          </cell>
          <cell r="D1300" t="str">
            <v>ENTR CE-390 (JATI)</v>
          </cell>
          <cell r="E1300" t="str">
            <v>PENA FORTE</v>
          </cell>
          <cell r="F1300">
            <v>524.1</v>
          </cell>
          <cell r="G1300">
            <v>544.29999999999995</v>
          </cell>
          <cell r="H1300">
            <v>20.2</v>
          </cell>
          <cell r="I1300" t="str">
            <v>PAV</v>
          </cell>
          <cell r="J1300" t="str">
            <v>*</v>
          </cell>
          <cell r="L1300">
            <v>0</v>
          </cell>
          <cell r="M1300">
            <v>0</v>
          </cell>
          <cell r="O1300">
            <v>0</v>
          </cell>
          <cell r="P1300">
            <v>0</v>
          </cell>
        </row>
        <row r="1301">
          <cell r="C1301" t="str">
            <v>116BCE0416</v>
          </cell>
          <cell r="D1301" t="str">
            <v>PENA FORTE</v>
          </cell>
          <cell r="E1301" t="str">
            <v>DIV CE/PE</v>
          </cell>
          <cell r="F1301">
            <v>544.29999999999995</v>
          </cell>
          <cell r="G1301">
            <v>546.70000000000005</v>
          </cell>
          <cell r="H1301">
            <v>2.4</v>
          </cell>
          <cell r="I1301" t="str">
            <v>PAV</v>
          </cell>
          <cell r="J1301" t="str">
            <v>*</v>
          </cell>
          <cell r="L1301">
            <v>0</v>
          </cell>
          <cell r="M1301">
            <v>0</v>
          </cell>
          <cell r="O1301">
            <v>0</v>
          </cell>
          <cell r="P1301">
            <v>0</v>
          </cell>
        </row>
        <row r="1302">
          <cell r="J1302">
            <v>0</v>
          </cell>
        </row>
        <row r="1303">
          <cell r="C1303" t="str">
            <v>122BCE0010</v>
          </cell>
          <cell r="D1303" t="str">
            <v>ENTR BR-116(A) (CHORÓZINHO)</v>
          </cell>
          <cell r="E1303" t="str">
            <v>ENTR BR-116(B)</v>
          </cell>
          <cell r="F1303">
            <v>0</v>
          </cell>
          <cell r="G1303">
            <v>4.5</v>
          </cell>
          <cell r="H1303">
            <v>4.5</v>
          </cell>
          <cell r="I1303" t="str">
            <v>PAV</v>
          </cell>
          <cell r="J1303">
            <v>0</v>
          </cell>
          <cell r="K1303" t="str">
            <v>116BCE0090</v>
          </cell>
          <cell r="L1303">
            <v>0</v>
          </cell>
          <cell r="M1303">
            <v>0</v>
          </cell>
          <cell r="O1303">
            <v>0</v>
          </cell>
          <cell r="P1303">
            <v>0</v>
          </cell>
        </row>
        <row r="1304">
          <cell r="C1304" t="str">
            <v>122BCE0011</v>
          </cell>
          <cell r="D1304" t="str">
            <v>ENTR BR-116(B)</v>
          </cell>
          <cell r="E1304" t="str">
            <v>ENTR CE-257 (P/OCARA)</v>
          </cell>
          <cell r="F1304">
            <v>4.5</v>
          </cell>
          <cell r="G1304">
            <v>27.7</v>
          </cell>
          <cell r="H1304">
            <v>23.2</v>
          </cell>
          <cell r="I1304" t="str">
            <v>PAV</v>
          </cell>
          <cell r="J1304" t="str">
            <v>*</v>
          </cell>
          <cell r="L1304">
            <v>0</v>
          </cell>
          <cell r="M1304">
            <v>0</v>
          </cell>
          <cell r="O1304">
            <v>0</v>
          </cell>
          <cell r="P1304">
            <v>0</v>
          </cell>
        </row>
        <row r="1305">
          <cell r="C1305" t="str">
            <v>122BCE0030</v>
          </cell>
          <cell r="D1305" t="str">
            <v>ENTR CE-257 (P/OCARA)</v>
          </cell>
          <cell r="E1305" t="str">
            <v>ENTR CE-356</v>
          </cell>
          <cell r="F1305">
            <v>27.7</v>
          </cell>
          <cell r="G1305">
            <v>37</v>
          </cell>
          <cell r="H1305">
            <v>9.3000000000000007</v>
          </cell>
          <cell r="I1305" t="str">
            <v>PAV</v>
          </cell>
          <cell r="J1305" t="str">
            <v>*</v>
          </cell>
          <cell r="L1305">
            <v>0</v>
          </cell>
          <cell r="M1305">
            <v>0</v>
          </cell>
          <cell r="O1305">
            <v>0</v>
          </cell>
          <cell r="P1305">
            <v>0</v>
          </cell>
        </row>
        <row r="1306">
          <cell r="C1306" t="str">
            <v>122BCE0040</v>
          </cell>
          <cell r="D1306" t="str">
            <v>ENTR CE-356</v>
          </cell>
          <cell r="E1306" t="str">
            <v>ENTR CE-154 (PIRANGI)</v>
          </cell>
          <cell r="F1306">
            <v>37</v>
          </cell>
          <cell r="G1306">
            <v>52.9</v>
          </cell>
          <cell r="H1306">
            <v>15.9</v>
          </cell>
          <cell r="I1306" t="str">
            <v>PAV</v>
          </cell>
          <cell r="J1306" t="str">
            <v>*</v>
          </cell>
          <cell r="L1306">
            <v>0</v>
          </cell>
          <cell r="M1306">
            <v>0</v>
          </cell>
          <cell r="O1306">
            <v>0</v>
          </cell>
          <cell r="P1306">
            <v>0</v>
          </cell>
        </row>
        <row r="1307">
          <cell r="C1307" t="str">
            <v>122BCE0050</v>
          </cell>
          <cell r="D1307" t="str">
            <v>ENTR CE-154 (PIRANGI)</v>
          </cell>
          <cell r="E1307" t="str">
            <v>ENTR CE-060(A)/265 (QUIXADÁ)</v>
          </cell>
          <cell r="F1307">
            <v>52.9</v>
          </cell>
          <cell r="G1307">
            <v>99.6</v>
          </cell>
          <cell r="H1307">
            <v>46.7</v>
          </cell>
          <cell r="I1307" t="str">
            <v>PAV</v>
          </cell>
          <cell r="J1307" t="str">
            <v>*</v>
          </cell>
          <cell r="L1307">
            <v>0</v>
          </cell>
          <cell r="M1307">
            <v>0</v>
          </cell>
          <cell r="O1307">
            <v>0</v>
          </cell>
          <cell r="P1307">
            <v>0</v>
          </cell>
        </row>
        <row r="1308">
          <cell r="C1308" t="str">
            <v>122BCE0060</v>
          </cell>
          <cell r="D1308" t="str">
            <v>ENTR CE-060(A)/265 (QUIXADÁ)</v>
          </cell>
          <cell r="E1308" t="str">
            <v>ENTR CE-060(B)</v>
          </cell>
          <cell r="F1308">
            <v>99.6</v>
          </cell>
          <cell r="G1308">
            <v>115.2</v>
          </cell>
          <cell r="H1308">
            <v>15.6</v>
          </cell>
          <cell r="I1308" t="str">
            <v>PAV</v>
          </cell>
          <cell r="J1308" t="str">
            <v>*</v>
          </cell>
          <cell r="L1308">
            <v>0</v>
          </cell>
          <cell r="M1308">
            <v>0</v>
          </cell>
          <cell r="O1308">
            <v>0</v>
          </cell>
          <cell r="P1308">
            <v>0</v>
          </cell>
        </row>
        <row r="1309">
          <cell r="C1309" t="str">
            <v>122BCE0070</v>
          </cell>
          <cell r="D1309" t="str">
            <v>ENTR CE-060(B)</v>
          </cell>
          <cell r="E1309" t="str">
            <v>ENTR CE-153/266/368 (BANABUIÚ)</v>
          </cell>
          <cell r="F1309">
            <v>115.2</v>
          </cell>
          <cell r="G1309">
            <v>158.19999999999999</v>
          </cell>
          <cell r="H1309">
            <v>43</v>
          </cell>
          <cell r="I1309" t="str">
            <v>PAV</v>
          </cell>
          <cell r="J1309" t="str">
            <v>*</v>
          </cell>
          <cell r="L1309">
            <v>0</v>
          </cell>
          <cell r="M1309">
            <v>0</v>
          </cell>
          <cell r="O1309">
            <v>0</v>
          </cell>
          <cell r="P1309">
            <v>0</v>
          </cell>
        </row>
        <row r="1310">
          <cell r="C1310" t="str">
            <v>122BCE0090</v>
          </cell>
          <cell r="D1310" t="str">
            <v>ENTR CE-153/266/368 (BANABUIÚ)</v>
          </cell>
          <cell r="E1310" t="str">
            <v>ENTR BR-226/CE-371 (SOLONÓPOLE)</v>
          </cell>
          <cell r="F1310">
            <v>158.19999999999999</v>
          </cell>
          <cell r="G1310">
            <v>208.2</v>
          </cell>
          <cell r="H1310">
            <v>50</v>
          </cell>
          <cell r="I1310" t="str">
            <v>PLA</v>
          </cell>
          <cell r="J1310">
            <v>0</v>
          </cell>
          <cell r="L1310">
            <v>0</v>
          </cell>
          <cell r="M1310">
            <v>0</v>
          </cell>
          <cell r="O1310">
            <v>0</v>
          </cell>
          <cell r="P1310">
            <v>0</v>
          </cell>
        </row>
        <row r="1311">
          <cell r="C1311" t="str">
            <v>122BCE0110</v>
          </cell>
          <cell r="D1311" t="str">
            <v>ENTR BR-226/CE-371 (SOLONÓPOLE)</v>
          </cell>
          <cell r="E1311" t="str">
            <v>ENTR CE-275 (SÃO JOSÉ DE SOLONÓPOLE)</v>
          </cell>
          <cell r="F1311">
            <v>208.2</v>
          </cell>
          <cell r="G1311">
            <v>233.2</v>
          </cell>
          <cell r="H1311">
            <v>25</v>
          </cell>
          <cell r="I1311" t="str">
            <v>IMP</v>
          </cell>
          <cell r="J1311">
            <v>0</v>
          </cell>
          <cell r="L1311">
            <v>0</v>
          </cell>
          <cell r="M1311">
            <v>0</v>
          </cell>
          <cell r="O1311">
            <v>0</v>
          </cell>
          <cell r="P1311">
            <v>0</v>
          </cell>
        </row>
        <row r="1312">
          <cell r="C1312" t="str">
            <v>122BCE0130</v>
          </cell>
          <cell r="D1312" t="str">
            <v>ENTR CE-275 (SÃO JOSÉ DE SOLONÓPOLE)</v>
          </cell>
          <cell r="E1312" t="str">
            <v>QUIXELÔ</v>
          </cell>
          <cell r="F1312">
            <v>233.2</v>
          </cell>
          <cell r="G1312">
            <v>267.2</v>
          </cell>
          <cell r="H1312">
            <v>34</v>
          </cell>
          <cell r="I1312" t="str">
            <v>IMP</v>
          </cell>
          <cell r="J1312">
            <v>0</v>
          </cell>
          <cell r="L1312">
            <v>0</v>
          </cell>
          <cell r="M1312">
            <v>0</v>
          </cell>
          <cell r="O1312">
            <v>0</v>
          </cell>
          <cell r="P1312">
            <v>0</v>
          </cell>
        </row>
        <row r="1313">
          <cell r="C1313" t="str">
            <v>122BCE0135</v>
          </cell>
          <cell r="D1313" t="str">
            <v>QUIXELÔ</v>
          </cell>
          <cell r="E1313" t="str">
            <v>ENTR CE-060</v>
          </cell>
          <cell r="F1313">
            <v>267.2</v>
          </cell>
          <cell r="G1313">
            <v>283.2</v>
          </cell>
          <cell r="H1313">
            <v>16</v>
          </cell>
          <cell r="I1313" t="str">
            <v>PLA</v>
          </cell>
          <cell r="J1313">
            <v>0</v>
          </cell>
          <cell r="L1313">
            <v>0</v>
          </cell>
          <cell r="M1313">
            <v>0</v>
          </cell>
          <cell r="N1313" t="str">
            <v xml:space="preserve">CE-375 </v>
          </cell>
          <cell r="O1313" t="str">
            <v>PAV</v>
          </cell>
          <cell r="P1313">
            <v>0</v>
          </cell>
        </row>
        <row r="1314">
          <cell r="C1314" t="str">
            <v>122BCE0140</v>
          </cell>
          <cell r="D1314" t="str">
            <v>ENTR CE-060</v>
          </cell>
          <cell r="E1314" t="str">
            <v>ENTR BR-404(A)/CE-375 (IGUATÚ)</v>
          </cell>
          <cell r="F1314">
            <v>283.2</v>
          </cell>
          <cell r="G1314">
            <v>291.5</v>
          </cell>
          <cell r="H1314">
            <v>8.3000000000000007</v>
          </cell>
          <cell r="I1314" t="str">
            <v>PLA</v>
          </cell>
          <cell r="J1314">
            <v>0</v>
          </cell>
          <cell r="L1314">
            <v>0</v>
          </cell>
          <cell r="M1314">
            <v>0</v>
          </cell>
          <cell r="N1314" t="str">
            <v xml:space="preserve">CE-060 </v>
          </cell>
          <cell r="O1314" t="str">
            <v>PAV</v>
          </cell>
          <cell r="P1314">
            <v>0</v>
          </cell>
        </row>
        <row r="1315">
          <cell r="C1315" t="str">
            <v>122BCE0150</v>
          </cell>
          <cell r="D1315" t="str">
            <v>ENTR BR-404(A)/CE-375 (IGUATÚ)</v>
          </cell>
          <cell r="E1315" t="str">
            <v>ENTR BR-404(B) (P/ICÓ)</v>
          </cell>
          <cell r="F1315">
            <v>291.5</v>
          </cell>
          <cell r="G1315">
            <v>295.89999999999998</v>
          </cell>
          <cell r="H1315">
            <v>4.4000000000000004</v>
          </cell>
          <cell r="I1315" t="str">
            <v>PLA</v>
          </cell>
          <cell r="J1315">
            <v>0</v>
          </cell>
          <cell r="K1315" t="str">
            <v>404BCE0145</v>
          </cell>
          <cell r="L1315">
            <v>0</v>
          </cell>
          <cell r="M1315">
            <v>0</v>
          </cell>
          <cell r="N1315" t="str">
            <v xml:space="preserve">CE-060 </v>
          </cell>
          <cell r="O1315" t="str">
            <v>PAV</v>
          </cell>
          <cell r="P1315">
            <v>0</v>
          </cell>
        </row>
        <row r="1316">
          <cell r="C1316" t="str">
            <v>122BCE0155</v>
          </cell>
          <cell r="D1316" t="str">
            <v>ENTR BR-404(B) (P/ICÓ)</v>
          </cell>
          <cell r="E1316" t="str">
            <v>ENTR CE-284 (UMARIZEIRA)</v>
          </cell>
          <cell r="F1316">
            <v>295.89999999999998</v>
          </cell>
          <cell r="G1316">
            <v>320.39999999999998</v>
          </cell>
          <cell r="H1316">
            <v>24.5</v>
          </cell>
          <cell r="I1316" t="str">
            <v>PLA</v>
          </cell>
          <cell r="J1316">
            <v>0</v>
          </cell>
          <cell r="L1316">
            <v>0</v>
          </cell>
          <cell r="M1316">
            <v>0</v>
          </cell>
          <cell r="N1316" t="str">
            <v xml:space="preserve">CE-060 </v>
          </cell>
          <cell r="O1316" t="str">
            <v>PAV</v>
          </cell>
          <cell r="P1316">
            <v>0</v>
          </cell>
        </row>
        <row r="1317">
          <cell r="C1317" t="str">
            <v>122BCE0160</v>
          </cell>
          <cell r="D1317" t="str">
            <v>ENTR CE-284 (UMARIZEIRA)</v>
          </cell>
          <cell r="E1317" t="str">
            <v>ENTR BR-230 (VÁRZEA ALEGRE)</v>
          </cell>
          <cell r="F1317">
            <v>320.39999999999998</v>
          </cell>
          <cell r="G1317">
            <v>353.5</v>
          </cell>
          <cell r="H1317">
            <v>33.1</v>
          </cell>
          <cell r="I1317" t="str">
            <v>PLA</v>
          </cell>
          <cell r="J1317">
            <v>0</v>
          </cell>
          <cell r="L1317">
            <v>0</v>
          </cell>
          <cell r="M1317">
            <v>0</v>
          </cell>
          <cell r="N1317" t="str">
            <v xml:space="preserve">CE-060 </v>
          </cell>
          <cell r="O1317" t="str">
            <v>PAV</v>
          </cell>
          <cell r="P1317">
            <v>0</v>
          </cell>
        </row>
        <row r="1318">
          <cell r="C1318" t="str">
            <v>122BCE0170</v>
          </cell>
          <cell r="D1318" t="str">
            <v>ENTR BR-230 (VÁRZEA ALEGRE)</v>
          </cell>
          <cell r="E1318" t="str">
            <v>ENTR CE-060/385 (CARIRIAÇU)</v>
          </cell>
          <cell r="F1318">
            <v>353.5</v>
          </cell>
          <cell r="G1318">
            <v>380.5</v>
          </cell>
          <cell r="H1318">
            <v>27</v>
          </cell>
          <cell r="I1318" t="str">
            <v>PLA</v>
          </cell>
          <cell r="J1318">
            <v>0</v>
          </cell>
          <cell r="L1318">
            <v>0</v>
          </cell>
          <cell r="M1318">
            <v>0</v>
          </cell>
          <cell r="O1318">
            <v>0</v>
          </cell>
          <cell r="P1318">
            <v>0</v>
          </cell>
        </row>
        <row r="1319">
          <cell r="C1319" t="str">
            <v>122BCE0190</v>
          </cell>
          <cell r="D1319" t="str">
            <v>ENTR CE-060/385 (CARIRIAÇU)</v>
          </cell>
          <cell r="E1319" t="str">
            <v>ENTR CE-292(A) (JUAZEIRO DO NORTE)</v>
          </cell>
          <cell r="F1319">
            <v>380.5</v>
          </cell>
          <cell r="G1319">
            <v>407.9</v>
          </cell>
          <cell r="H1319">
            <v>27.4</v>
          </cell>
          <cell r="I1319" t="str">
            <v>PLA</v>
          </cell>
          <cell r="J1319">
            <v>0</v>
          </cell>
          <cell r="L1319">
            <v>0</v>
          </cell>
          <cell r="M1319">
            <v>0</v>
          </cell>
          <cell r="N1319" t="str">
            <v xml:space="preserve">CE-060 </v>
          </cell>
          <cell r="O1319" t="str">
            <v>PAV</v>
          </cell>
          <cell r="P1319">
            <v>0</v>
          </cell>
        </row>
        <row r="1320">
          <cell r="C1320" t="str">
            <v>122BCE0210</v>
          </cell>
          <cell r="D1320" t="str">
            <v>ENTR CE-292(A) (JUAZEIRO DO NORTE)</v>
          </cell>
          <cell r="E1320" t="str">
            <v>ENTR CE-386 (CRATO)</v>
          </cell>
          <cell r="F1320">
            <v>407.9</v>
          </cell>
          <cell r="G1320">
            <v>418.9</v>
          </cell>
          <cell r="H1320">
            <v>11</v>
          </cell>
          <cell r="I1320" t="str">
            <v>PLA</v>
          </cell>
          <cell r="J1320">
            <v>0</v>
          </cell>
          <cell r="L1320">
            <v>0</v>
          </cell>
          <cell r="M1320">
            <v>0</v>
          </cell>
          <cell r="N1320" t="str">
            <v xml:space="preserve">CE-292 </v>
          </cell>
          <cell r="O1320" t="str">
            <v>DUP</v>
          </cell>
          <cell r="P1320">
            <v>0</v>
          </cell>
        </row>
        <row r="1321">
          <cell r="C1321" t="str">
            <v>122BCE0230</v>
          </cell>
          <cell r="D1321" t="str">
            <v>ENTR CE-386 (CRATO)</v>
          </cell>
          <cell r="E1321" t="str">
            <v>ENTR CE-292(B)</v>
          </cell>
          <cell r="F1321">
            <v>418.9</v>
          </cell>
          <cell r="G1321">
            <v>428.3</v>
          </cell>
          <cell r="H1321">
            <v>9.4</v>
          </cell>
          <cell r="I1321" t="str">
            <v>PLA</v>
          </cell>
          <cell r="J1321">
            <v>0</v>
          </cell>
          <cell r="L1321">
            <v>0</v>
          </cell>
          <cell r="M1321">
            <v>0</v>
          </cell>
          <cell r="N1321" t="str">
            <v xml:space="preserve">CE-292 </v>
          </cell>
          <cell r="O1321" t="str">
            <v>PAV</v>
          </cell>
          <cell r="P1321">
            <v>0</v>
          </cell>
        </row>
        <row r="1322">
          <cell r="C1322" t="str">
            <v>122BCE0250</v>
          </cell>
          <cell r="D1322" t="str">
            <v>ENTR CE-292(B)</v>
          </cell>
          <cell r="E1322" t="str">
            <v>DIV CE/PE</v>
          </cell>
          <cell r="F1322">
            <v>428.3</v>
          </cell>
          <cell r="G1322">
            <v>445</v>
          </cell>
          <cell r="H1322">
            <v>16.7</v>
          </cell>
          <cell r="I1322" t="str">
            <v>PLA</v>
          </cell>
          <cell r="J1322">
            <v>0</v>
          </cell>
          <cell r="L1322">
            <v>0</v>
          </cell>
          <cell r="M1322">
            <v>0</v>
          </cell>
          <cell r="N1322" t="str">
            <v xml:space="preserve">CE-494 </v>
          </cell>
          <cell r="O1322" t="str">
            <v>PAV</v>
          </cell>
          <cell r="P1322">
            <v>0</v>
          </cell>
        </row>
        <row r="1323">
          <cell r="J1323">
            <v>0</v>
          </cell>
        </row>
        <row r="1324">
          <cell r="C1324" t="str">
            <v>222BCE0015</v>
          </cell>
          <cell r="D1324" t="str">
            <v>FORTALEZA (AVENIDA BEZERRA DE MENEZES)</v>
          </cell>
          <cell r="E1324" t="str">
            <v>P/CAUCÁIA</v>
          </cell>
          <cell r="F1324">
            <v>0</v>
          </cell>
          <cell r="G1324">
            <v>5.7</v>
          </cell>
          <cell r="H1324">
            <v>5.7</v>
          </cell>
          <cell r="I1324" t="str">
            <v>DUP</v>
          </cell>
          <cell r="J1324">
            <v>0</v>
          </cell>
          <cell r="K1324" t="str">
            <v>020BCE0670</v>
          </cell>
          <cell r="L1324">
            <v>0</v>
          </cell>
          <cell r="M1324">
            <v>0</v>
          </cell>
          <cell r="O1324">
            <v>0</v>
          </cell>
          <cell r="P1324">
            <v>0</v>
          </cell>
        </row>
        <row r="1325">
          <cell r="C1325" t="str">
            <v>222BCE0030</v>
          </cell>
          <cell r="D1325" t="str">
            <v>P/CAUCÁIA</v>
          </cell>
          <cell r="E1325" t="str">
            <v>ENTR BR-020(B)</v>
          </cell>
          <cell r="F1325">
            <v>5.7</v>
          </cell>
          <cell r="G1325">
            <v>11.5</v>
          </cell>
          <cell r="H1325">
            <v>5.8</v>
          </cell>
          <cell r="I1325" t="str">
            <v>PAV</v>
          </cell>
          <cell r="J1325">
            <v>0</v>
          </cell>
          <cell r="K1325" t="str">
            <v>020BCE0655</v>
          </cell>
          <cell r="L1325">
            <v>0</v>
          </cell>
          <cell r="M1325">
            <v>0</v>
          </cell>
          <cell r="O1325">
            <v>0</v>
          </cell>
          <cell r="P1325">
            <v>0</v>
          </cell>
        </row>
        <row r="1326">
          <cell r="C1326" t="str">
            <v>222BCE0035</v>
          </cell>
          <cell r="D1326" t="str">
            <v>ENTR BR-020(B)</v>
          </cell>
          <cell r="E1326" t="str">
            <v>ACESSO OESTE CAUCÁIA</v>
          </cell>
          <cell r="F1326">
            <v>11.5</v>
          </cell>
          <cell r="G1326">
            <v>21.3</v>
          </cell>
          <cell r="H1326">
            <v>9.8000000000000007</v>
          </cell>
          <cell r="I1326" t="str">
            <v>PAV</v>
          </cell>
          <cell r="J1326" t="str">
            <v>*</v>
          </cell>
          <cell r="L1326">
            <v>0</v>
          </cell>
          <cell r="M1326">
            <v>0</v>
          </cell>
          <cell r="O1326">
            <v>0</v>
          </cell>
          <cell r="P1326">
            <v>0</v>
          </cell>
        </row>
        <row r="1327">
          <cell r="C1327" t="str">
            <v>222BCE0037</v>
          </cell>
          <cell r="D1327" t="str">
            <v>ACESSO OESTE CAUCÁIA</v>
          </cell>
          <cell r="E1327" t="str">
            <v>ENTR CE-421 (PRIMAVERA)</v>
          </cell>
          <cell r="F1327">
            <v>21.3</v>
          </cell>
          <cell r="G1327">
            <v>30.6</v>
          </cell>
          <cell r="H1327">
            <v>9.3000000000000007</v>
          </cell>
          <cell r="I1327" t="str">
            <v>PAV</v>
          </cell>
          <cell r="J1327" t="str">
            <v>*</v>
          </cell>
          <cell r="L1327">
            <v>0</v>
          </cell>
          <cell r="M1327">
            <v>0</v>
          </cell>
          <cell r="O1327">
            <v>0</v>
          </cell>
          <cell r="P1327">
            <v>0</v>
          </cell>
        </row>
        <row r="1328">
          <cell r="C1328" t="str">
            <v>222BCE0040</v>
          </cell>
          <cell r="D1328" t="str">
            <v>ENTR CE-421 (PRIMAVERA)</v>
          </cell>
          <cell r="E1328" t="str">
            <v>ENTR CE-423 (P/SÃO GONÇALO)</v>
          </cell>
          <cell r="F1328">
            <v>30.6</v>
          </cell>
          <cell r="G1328">
            <v>48.3</v>
          </cell>
          <cell r="H1328">
            <v>17.7</v>
          </cell>
          <cell r="I1328" t="str">
            <v>PAV</v>
          </cell>
          <cell r="J1328" t="str">
            <v>*</v>
          </cell>
          <cell r="L1328">
            <v>0</v>
          </cell>
          <cell r="M1328">
            <v>0</v>
          </cell>
          <cell r="O1328">
            <v>0</v>
          </cell>
          <cell r="P1328">
            <v>0</v>
          </cell>
        </row>
        <row r="1329">
          <cell r="C1329" t="str">
            <v>222BCE0050</v>
          </cell>
          <cell r="D1329" t="str">
            <v>ENTR CE-423 (P/SÃO GONÇALO)</v>
          </cell>
          <cell r="E1329" t="str">
            <v>ENTR CE-341 (CROATÁ)</v>
          </cell>
          <cell r="F1329">
            <v>48.3</v>
          </cell>
          <cell r="G1329">
            <v>64.3</v>
          </cell>
          <cell r="H1329">
            <v>16</v>
          </cell>
          <cell r="I1329" t="str">
            <v>PAV</v>
          </cell>
          <cell r="J1329" t="str">
            <v>*</v>
          </cell>
          <cell r="L1329">
            <v>0</v>
          </cell>
          <cell r="M1329">
            <v>0</v>
          </cell>
          <cell r="O1329">
            <v>0</v>
          </cell>
          <cell r="P1329">
            <v>0</v>
          </cell>
        </row>
        <row r="1330">
          <cell r="C1330" t="str">
            <v>222BCE0070</v>
          </cell>
          <cell r="D1330" t="str">
            <v>ENTR CE-341 (CROATÁ)</v>
          </cell>
          <cell r="E1330" t="str">
            <v>ENTR CE-162 (SÃO LUÍS DO CURU)</v>
          </cell>
          <cell r="F1330">
            <v>64.3</v>
          </cell>
          <cell r="G1330">
            <v>77.900000000000006</v>
          </cell>
          <cell r="H1330">
            <v>13.6</v>
          </cell>
          <cell r="I1330" t="str">
            <v>PAV</v>
          </cell>
          <cell r="J1330" t="str">
            <v>*</v>
          </cell>
          <cell r="L1330">
            <v>0</v>
          </cell>
          <cell r="M1330">
            <v>0</v>
          </cell>
          <cell r="O1330">
            <v>0</v>
          </cell>
          <cell r="P1330">
            <v>0</v>
          </cell>
        </row>
        <row r="1331">
          <cell r="C1331" t="str">
            <v>222BCE0080</v>
          </cell>
          <cell r="D1331" t="str">
            <v>ENTR CE-162 (SÃO LUÍS DO CURU)</v>
          </cell>
          <cell r="E1331" t="str">
            <v>ENTR CE-163</v>
          </cell>
          <cell r="F1331">
            <v>77.900000000000006</v>
          </cell>
          <cell r="G1331">
            <v>82.4</v>
          </cell>
          <cell r="H1331">
            <v>4.5</v>
          </cell>
          <cell r="I1331" t="str">
            <v>PAV</v>
          </cell>
          <cell r="J1331" t="str">
            <v>*</v>
          </cell>
          <cell r="L1331">
            <v>0</v>
          </cell>
          <cell r="M1331">
            <v>0</v>
          </cell>
          <cell r="O1331">
            <v>0</v>
          </cell>
          <cell r="P1331">
            <v>0</v>
          </cell>
        </row>
        <row r="1332">
          <cell r="C1332" t="str">
            <v>222BCE0085</v>
          </cell>
          <cell r="D1332" t="str">
            <v>ENTR CE-163</v>
          </cell>
          <cell r="E1332" t="str">
            <v>ENTR BR-402 (UMIRIM)</v>
          </cell>
          <cell r="F1332">
            <v>82.4</v>
          </cell>
          <cell r="G1332">
            <v>91.1</v>
          </cell>
          <cell r="H1332">
            <v>8.6999999999999993</v>
          </cell>
          <cell r="I1332" t="str">
            <v>PAV</v>
          </cell>
          <cell r="J1332" t="str">
            <v>*</v>
          </cell>
          <cell r="L1332">
            <v>0</v>
          </cell>
          <cell r="M1332">
            <v>0</v>
          </cell>
          <cell r="O1332">
            <v>0</v>
          </cell>
          <cell r="P1332">
            <v>0</v>
          </cell>
        </row>
        <row r="1333">
          <cell r="C1333" t="str">
            <v>222BCE0090</v>
          </cell>
          <cell r="D1333" t="str">
            <v>ENTR BR-402 (UMIRIM)</v>
          </cell>
          <cell r="E1333" t="str">
            <v>ENTR CE-243 (ITAPAGÉ)</v>
          </cell>
          <cell r="F1333">
            <v>91.1</v>
          </cell>
          <cell r="G1333">
            <v>122.8</v>
          </cell>
          <cell r="H1333">
            <v>31.7</v>
          </cell>
          <cell r="I1333" t="str">
            <v>PAV</v>
          </cell>
          <cell r="J1333" t="str">
            <v>*</v>
          </cell>
          <cell r="L1333">
            <v>0</v>
          </cell>
          <cell r="M1333">
            <v>0</v>
          </cell>
          <cell r="O1333">
            <v>0</v>
          </cell>
          <cell r="P1333">
            <v>0</v>
          </cell>
        </row>
        <row r="1334">
          <cell r="C1334" t="str">
            <v>222BCE0110</v>
          </cell>
          <cell r="D1334" t="str">
            <v>ENTR CE-243 (ITAPAGÉ)</v>
          </cell>
          <cell r="E1334" t="str">
            <v>ENTR CE-176 (PATOS)</v>
          </cell>
          <cell r="F1334">
            <v>122.8</v>
          </cell>
          <cell r="G1334">
            <v>179.9</v>
          </cell>
          <cell r="H1334">
            <v>57.1</v>
          </cell>
          <cell r="I1334" t="str">
            <v>PAV</v>
          </cell>
          <cell r="J1334" t="str">
            <v>*</v>
          </cell>
          <cell r="L1334">
            <v>0</v>
          </cell>
          <cell r="M1334">
            <v>0</v>
          </cell>
          <cell r="O1334">
            <v>0</v>
          </cell>
          <cell r="P1334">
            <v>0</v>
          </cell>
        </row>
        <row r="1335">
          <cell r="C1335" t="str">
            <v>222BCE0130</v>
          </cell>
          <cell r="D1335" t="str">
            <v>ENTR CE-176 (PATOS)</v>
          </cell>
          <cell r="E1335" t="str">
            <v>ENTR CE-362 (FORQUILHA)</v>
          </cell>
          <cell r="F1335">
            <v>179.9</v>
          </cell>
          <cell r="G1335">
            <v>211.1</v>
          </cell>
          <cell r="H1335">
            <v>31.2</v>
          </cell>
          <cell r="I1335" t="str">
            <v>PAV</v>
          </cell>
          <cell r="J1335" t="str">
            <v>*</v>
          </cell>
          <cell r="L1335">
            <v>0</v>
          </cell>
          <cell r="M1335">
            <v>0</v>
          </cell>
          <cell r="O1335">
            <v>0</v>
          </cell>
          <cell r="P1335">
            <v>0</v>
          </cell>
        </row>
        <row r="1336">
          <cell r="C1336" t="str">
            <v>222BCE0150</v>
          </cell>
          <cell r="D1336" t="str">
            <v>ENTR CE-362 (FORQUILHA)</v>
          </cell>
          <cell r="E1336" t="str">
            <v>ENTR BR-403(A)/CE-178</v>
          </cell>
          <cell r="F1336">
            <v>211.1</v>
          </cell>
          <cell r="G1336">
            <v>221.3</v>
          </cell>
          <cell r="H1336">
            <v>10.199999999999999</v>
          </cell>
          <cell r="I1336" t="str">
            <v>PAV</v>
          </cell>
          <cell r="J1336" t="str">
            <v>*</v>
          </cell>
          <cell r="L1336">
            <v>0</v>
          </cell>
          <cell r="M1336">
            <v>0</v>
          </cell>
          <cell r="O1336">
            <v>0</v>
          </cell>
          <cell r="P1336">
            <v>0</v>
          </cell>
        </row>
        <row r="1337">
          <cell r="C1337" t="str">
            <v>222BCE0160</v>
          </cell>
          <cell r="D1337" t="str">
            <v>ENTR BR-403(A)/CE-178</v>
          </cell>
          <cell r="E1337" t="str">
            <v>ACESSO LESTE SOBRAL</v>
          </cell>
          <cell r="F1337">
            <v>221.3</v>
          </cell>
          <cell r="G1337">
            <v>222.9</v>
          </cell>
          <cell r="H1337">
            <v>1.6</v>
          </cell>
          <cell r="I1337" t="str">
            <v>PAV</v>
          </cell>
          <cell r="J1337" t="str">
            <v>*</v>
          </cell>
          <cell r="K1337" t="str">
            <v>403BCE0060</v>
          </cell>
          <cell r="L1337">
            <v>0</v>
          </cell>
          <cell r="M1337">
            <v>0</v>
          </cell>
          <cell r="O1337">
            <v>0</v>
          </cell>
          <cell r="P1337">
            <v>0</v>
          </cell>
        </row>
        <row r="1338">
          <cell r="C1338" t="str">
            <v>222BCE0170</v>
          </cell>
          <cell r="D1338" t="str">
            <v>ACESSO LESTE SOBRAL</v>
          </cell>
          <cell r="E1338" t="str">
            <v>ACESSO OESTE SOBRAL</v>
          </cell>
          <cell r="F1338">
            <v>222.9</v>
          </cell>
          <cell r="G1338">
            <v>228.7</v>
          </cell>
          <cell r="H1338">
            <v>5.8</v>
          </cell>
          <cell r="I1338" t="str">
            <v>PAV</v>
          </cell>
          <cell r="J1338" t="str">
            <v>*</v>
          </cell>
          <cell r="K1338" t="str">
            <v>403BCE0065</v>
          </cell>
          <cell r="L1338">
            <v>0</v>
          </cell>
          <cell r="M1338">
            <v>0</v>
          </cell>
          <cell r="O1338">
            <v>0</v>
          </cell>
          <cell r="P1338">
            <v>0</v>
          </cell>
        </row>
        <row r="1339">
          <cell r="C1339" t="str">
            <v>222BCE0190</v>
          </cell>
          <cell r="D1339" t="str">
            <v>ACESSO OESTE SOBRAL</v>
          </cell>
          <cell r="E1339" t="str">
            <v>ENTR BR-403(B)/CE-183</v>
          </cell>
          <cell r="F1339">
            <v>228.7</v>
          </cell>
          <cell r="G1339">
            <v>240.7</v>
          </cell>
          <cell r="H1339">
            <v>12</v>
          </cell>
          <cell r="I1339" t="str">
            <v>PAV</v>
          </cell>
          <cell r="J1339" t="str">
            <v>*</v>
          </cell>
          <cell r="K1339" t="str">
            <v>403BCE0070</v>
          </cell>
          <cell r="L1339">
            <v>0</v>
          </cell>
          <cell r="M1339">
            <v>0</v>
          </cell>
          <cell r="O1339">
            <v>0</v>
          </cell>
          <cell r="P1339">
            <v>0</v>
          </cell>
        </row>
        <row r="1340">
          <cell r="C1340" t="str">
            <v>222BCE0191</v>
          </cell>
          <cell r="D1340" t="str">
            <v>ENTR BR-403(B)/CE-183</v>
          </cell>
          <cell r="E1340" t="str">
            <v>ENTR CE-364 (SALGADINHO)</v>
          </cell>
          <cell r="F1340">
            <v>240.7</v>
          </cell>
          <cell r="G1340">
            <v>249.7</v>
          </cell>
          <cell r="H1340">
            <v>9</v>
          </cell>
          <cell r="I1340" t="str">
            <v>PAV</v>
          </cell>
          <cell r="J1340" t="str">
            <v>*</v>
          </cell>
          <cell r="L1340">
            <v>0</v>
          </cell>
          <cell r="M1340">
            <v>0</v>
          </cell>
          <cell r="O1340">
            <v>0</v>
          </cell>
          <cell r="P1340">
            <v>0</v>
          </cell>
        </row>
        <row r="1341">
          <cell r="C1341" t="str">
            <v>222BCE0210</v>
          </cell>
          <cell r="D1341" t="str">
            <v>ENTR CE-364 (SALGADINHO)</v>
          </cell>
          <cell r="E1341" t="str">
            <v>ACESSO LESTE TIANGUÁ</v>
          </cell>
          <cell r="F1341">
            <v>249.7</v>
          </cell>
          <cell r="G1341">
            <v>311.5</v>
          </cell>
          <cell r="H1341">
            <v>61.8</v>
          </cell>
          <cell r="I1341" t="str">
            <v>PAV</v>
          </cell>
          <cell r="J1341" t="str">
            <v>*</v>
          </cell>
          <cell r="L1341">
            <v>0</v>
          </cell>
          <cell r="M1341">
            <v>0</v>
          </cell>
          <cell r="O1341">
            <v>0</v>
          </cell>
          <cell r="P1341">
            <v>0</v>
          </cell>
        </row>
        <row r="1342">
          <cell r="C1342" t="str">
            <v>222BCE0220</v>
          </cell>
          <cell r="D1342" t="str">
            <v>ACESSO LESTE TIANGUÁ</v>
          </cell>
          <cell r="E1342" t="str">
            <v>ENTR CE-187 (ACESSO OESTE TIANGUÁ)</v>
          </cell>
          <cell r="F1342">
            <v>311.5</v>
          </cell>
          <cell r="G1342">
            <v>314.39999999999998</v>
          </cell>
          <cell r="H1342">
            <v>2.9</v>
          </cell>
          <cell r="I1342" t="str">
            <v>PAV</v>
          </cell>
          <cell r="J1342" t="str">
            <v>*</v>
          </cell>
          <cell r="L1342">
            <v>0</v>
          </cell>
          <cell r="M1342">
            <v>0</v>
          </cell>
          <cell r="O1342">
            <v>0</v>
          </cell>
          <cell r="P1342">
            <v>0</v>
          </cell>
        </row>
        <row r="1343">
          <cell r="C1343" t="str">
            <v>222BCE0230</v>
          </cell>
          <cell r="D1343" t="str">
            <v>ENTR CE-187 (ACESSO OESTE TIANGUÁ)</v>
          </cell>
          <cell r="E1343" t="str">
            <v>DIV CE/PI</v>
          </cell>
          <cell r="F1343">
            <v>314.39999999999998</v>
          </cell>
          <cell r="G1343">
            <v>348.8</v>
          </cell>
          <cell r="H1343">
            <v>34.4</v>
          </cell>
          <cell r="I1343" t="str">
            <v>PAV</v>
          </cell>
          <cell r="J1343" t="str">
            <v>*</v>
          </cell>
          <cell r="L1343">
            <v>0</v>
          </cell>
          <cell r="M1343">
            <v>0</v>
          </cell>
          <cell r="O1343">
            <v>0</v>
          </cell>
          <cell r="P1343">
            <v>0</v>
          </cell>
        </row>
        <row r="1344">
          <cell r="C1344" t="str">
            <v>222BCE9000</v>
          </cell>
          <cell r="D1344" t="str">
            <v>ENTR BR-020/222</v>
          </cell>
          <cell r="E1344" t="str">
            <v>ACESSO LESTE CAUCÁIA</v>
          </cell>
          <cell r="F1344">
            <v>0</v>
          </cell>
          <cell r="G1344">
            <v>3.8</v>
          </cell>
          <cell r="H1344">
            <v>3.8</v>
          </cell>
          <cell r="I1344" t="str">
            <v>DUP</v>
          </cell>
          <cell r="J1344" t="str">
            <v>*</v>
          </cell>
          <cell r="L1344">
            <v>0</v>
          </cell>
          <cell r="M1344">
            <v>0</v>
          </cell>
          <cell r="O1344">
            <v>0</v>
          </cell>
          <cell r="P1344">
            <v>0</v>
          </cell>
        </row>
        <row r="1345">
          <cell r="C1345" t="str">
            <v>222BCE9001</v>
          </cell>
          <cell r="D1345" t="str">
            <v>ENTR BR-222</v>
          </cell>
          <cell r="E1345" t="str">
            <v>ACESSO OESTE CAUCÁIA</v>
          </cell>
          <cell r="F1345">
            <v>0</v>
          </cell>
          <cell r="G1345">
            <v>11.2</v>
          </cell>
          <cell r="H1345">
            <v>11.2</v>
          </cell>
          <cell r="I1345" t="str">
            <v>PAV</v>
          </cell>
          <cell r="J1345" t="str">
            <v>*</v>
          </cell>
          <cell r="L1345">
            <v>0</v>
          </cell>
          <cell r="M1345">
            <v>0</v>
          </cell>
          <cell r="O1345">
            <v>0</v>
          </cell>
          <cell r="P1345">
            <v>0</v>
          </cell>
        </row>
        <row r="1346">
          <cell r="C1346" t="str">
            <v>222BCE9002</v>
          </cell>
          <cell r="D1346" t="str">
            <v>ENTR BR-222</v>
          </cell>
          <cell r="E1346" t="str">
            <v>ACESSO LESTE SOBRAL</v>
          </cell>
          <cell r="F1346">
            <v>0</v>
          </cell>
          <cell r="G1346">
            <v>3.8</v>
          </cell>
          <cell r="H1346">
            <v>3.8</v>
          </cell>
          <cell r="I1346" t="str">
            <v>DUP</v>
          </cell>
          <cell r="J1346" t="str">
            <v>*</v>
          </cell>
          <cell r="L1346">
            <v>0</v>
          </cell>
          <cell r="M1346">
            <v>0</v>
          </cell>
          <cell r="O1346">
            <v>0</v>
          </cell>
          <cell r="P1346">
            <v>0</v>
          </cell>
        </row>
        <row r="1347">
          <cell r="C1347" t="str">
            <v>222BCE9003</v>
          </cell>
          <cell r="D1347" t="str">
            <v>ENTR BR-222</v>
          </cell>
          <cell r="E1347" t="str">
            <v>ACESSO OESTE SOBRAL</v>
          </cell>
          <cell r="F1347">
            <v>0</v>
          </cell>
          <cell r="G1347">
            <v>2.5</v>
          </cell>
          <cell r="H1347">
            <v>2.5</v>
          </cell>
          <cell r="I1347" t="str">
            <v>PAV</v>
          </cell>
          <cell r="J1347" t="str">
            <v>*</v>
          </cell>
          <cell r="L1347">
            <v>0</v>
          </cell>
          <cell r="M1347">
            <v>0</v>
          </cell>
          <cell r="O1347">
            <v>0</v>
          </cell>
          <cell r="P1347">
            <v>0</v>
          </cell>
        </row>
        <row r="1348">
          <cell r="J1348">
            <v>0</v>
          </cell>
        </row>
        <row r="1349">
          <cell r="C1349" t="str">
            <v>226BCE0430</v>
          </cell>
          <cell r="D1349" t="str">
            <v>DIV RN/CE</v>
          </cell>
          <cell r="E1349" t="str">
            <v>ENTR CE-138(A) (ERERÊ)</v>
          </cell>
          <cell r="F1349">
            <v>0</v>
          </cell>
          <cell r="G1349">
            <v>12</v>
          </cell>
          <cell r="H1349">
            <v>12</v>
          </cell>
          <cell r="I1349" t="str">
            <v>LEN</v>
          </cell>
          <cell r="J1349">
            <v>0</v>
          </cell>
          <cell r="L1349">
            <v>0</v>
          </cell>
          <cell r="M1349">
            <v>0</v>
          </cell>
          <cell r="O1349">
            <v>0</v>
          </cell>
          <cell r="P1349">
            <v>0</v>
          </cell>
        </row>
        <row r="1350">
          <cell r="C1350" t="str">
            <v>226BCE0450</v>
          </cell>
          <cell r="D1350" t="str">
            <v>ENTR CE-138(A) (ERERÊ)</v>
          </cell>
          <cell r="E1350" t="str">
            <v>ENTR CE-138(B) (PEREIRO)</v>
          </cell>
          <cell r="F1350">
            <v>12</v>
          </cell>
          <cell r="G1350">
            <v>26</v>
          </cell>
          <cell r="H1350">
            <v>14</v>
          </cell>
          <cell r="I1350" t="str">
            <v>LEN</v>
          </cell>
          <cell r="J1350">
            <v>0</v>
          </cell>
          <cell r="L1350">
            <v>0</v>
          </cell>
          <cell r="M1350">
            <v>0</v>
          </cell>
          <cell r="O1350">
            <v>0</v>
          </cell>
          <cell r="P1350">
            <v>0</v>
          </cell>
        </row>
        <row r="1351">
          <cell r="C1351" t="str">
            <v>226BCE0470</v>
          </cell>
          <cell r="D1351" t="str">
            <v>ENTR CE-138(B) (PEREIRO)</v>
          </cell>
          <cell r="E1351" t="str">
            <v>ENTR BR-116(A)</v>
          </cell>
          <cell r="F1351">
            <v>26</v>
          </cell>
          <cell r="G1351">
            <v>53.8</v>
          </cell>
          <cell r="H1351">
            <v>27.8</v>
          </cell>
          <cell r="I1351" t="str">
            <v>PAV</v>
          </cell>
          <cell r="J1351" t="str">
            <v>*</v>
          </cell>
          <cell r="L1351">
            <v>0</v>
          </cell>
          <cell r="M1351">
            <v>0</v>
          </cell>
          <cell r="O1351">
            <v>0</v>
          </cell>
          <cell r="P1351">
            <v>0</v>
          </cell>
        </row>
        <row r="1352">
          <cell r="C1352" t="str">
            <v>226BCE0490</v>
          </cell>
          <cell r="D1352" t="str">
            <v>ENTR BR-116(A)</v>
          </cell>
          <cell r="E1352" t="str">
            <v>ENTR BR-116(B) (JAGUARIBE)</v>
          </cell>
          <cell r="F1352">
            <v>53.8</v>
          </cell>
          <cell r="G1352">
            <v>63.3</v>
          </cell>
          <cell r="H1352">
            <v>9.5</v>
          </cell>
          <cell r="I1352" t="str">
            <v>PAV</v>
          </cell>
          <cell r="J1352">
            <v>0</v>
          </cell>
          <cell r="K1352" t="str">
            <v>116BCE0230</v>
          </cell>
          <cell r="L1352">
            <v>0</v>
          </cell>
          <cell r="M1352">
            <v>0</v>
          </cell>
          <cell r="O1352">
            <v>0</v>
          </cell>
          <cell r="P1352">
            <v>0</v>
          </cell>
        </row>
        <row r="1353">
          <cell r="C1353" t="str">
            <v>226BCE0510</v>
          </cell>
          <cell r="D1353" t="str">
            <v>ENTR BR-116(B) (JAGUARIBE)</v>
          </cell>
          <cell r="E1353" t="str">
            <v>ENTR CE-275/368</v>
          </cell>
          <cell r="F1353">
            <v>63.3</v>
          </cell>
          <cell r="G1353">
            <v>66.7</v>
          </cell>
          <cell r="H1353">
            <v>3.4</v>
          </cell>
          <cell r="I1353" t="str">
            <v>PAV</v>
          </cell>
          <cell r="J1353" t="str">
            <v>*</v>
          </cell>
          <cell r="L1353">
            <v>0</v>
          </cell>
          <cell r="M1353">
            <v>0</v>
          </cell>
          <cell r="O1353">
            <v>0</v>
          </cell>
          <cell r="P1353">
            <v>0</v>
          </cell>
        </row>
        <row r="1354">
          <cell r="C1354" t="str">
            <v>226BCE0530</v>
          </cell>
          <cell r="D1354" t="str">
            <v>ENTR CE-275/368</v>
          </cell>
          <cell r="E1354" t="str">
            <v>ENTR BR-122/CE-371 (SOLONÓPOLE)</v>
          </cell>
          <cell r="F1354">
            <v>66.7</v>
          </cell>
          <cell r="G1354">
            <v>113.1</v>
          </cell>
          <cell r="H1354">
            <v>46.4</v>
          </cell>
          <cell r="I1354" t="str">
            <v>EOP</v>
          </cell>
          <cell r="J1354">
            <v>0</v>
          </cell>
          <cell r="L1354">
            <v>0</v>
          </cell>
          <cell r="M1354">
            <v>0</v>
          </cell>
          <cell r="O1354">
            <v>0</v>
          </cell>
          <cell r="P1354">
            <v>0</v>
          </cell>
        </row>
        <row r="1355">
          <cell r="C1355" t="str">
            <v>226BCE0550</v>
          </cell>
          <cell r="D1355" t="str">
            <v>ENTR BR-122/CE-371 (SOLONÓPOLE)</v>
          </cell>
          <cell r="E1355" t="str">
            <v>ENTR CE-363/166 (SENADOR POMPEU)</v>
          </cell>
          <cell r="F1355">
            <v>113.1</v>
          </cell>
          <cell r="G1355">
            <v>166.9</v>
          </cell>
          <cell r="H1355">
            <v>53.8</v>
          </cell>
          <cell r="I1355" t="str">
            <v>PAV</v>
          </cell>
          <cell r="J1355" t="str">
            <v>*</v>
          </cell>
          <cell r="L1355">
            <v>0</v>
          </cell>
          <cell r="M1355">
            <v>0</v>
          </cell>
          <cell r="O1355">
            <v>0</v>
          </cell>
          <cell r="P1355">
            <v>0</v>
          </cell>
        </row>
        <row r="1356">
          <cell r="C1356" t="str">
            <v>226BCE0570</v>
          </cell>
          <cell r="D1356" t="str">
            <v>ENTR CE-166/363 (SENADOR POMPEU)</v>
          </cell>
          <cell r="E1356" t="str">
            <v>ENTR CE-060(A) (BONFIM)</v>
          </cell>
          <cell r="F1356">
            <v>166.9</v>
          </cell>
          <cell r="G1356">
            <v>186.5</v>
          </cell>
          <cell r="H1356">
            <v>19.600000000000001</v>
          </cell>
          <cell r="I1356" t="str">
            <v>PAV</v>
          </cell>
          <cell r="J1356" t="str">
            <v>*</v>
          </cell>
          <cell r="L1356">
            <v>0</v>
          </cell>
          <cell r="M1356">
            <v>0</v>
          </cell>
          <cell r="O1356">
            <v>0</v>
          </cell>
          <cell r="P1356">
            <v>0</v>
          </cell>
        </row>
        <row r="1357">
          <cell r="C1357" t="str">
            <v>226BCE0590</v>
          </cell>
          <cell r="D1357" t="str">
            <v>ENTR CE-060(A) (BONFIM)</v>
          </cell>
          <cell r="E1357" t="str">
            <v>ENTR CE-060(B) (MINEIROLÂNDIA)</v>
          </cell>
          <cell r="F1357">
            <v>186.5</v>
          </cell>
          <cell r="G1357">
            <v>200.3</v>
          </cell>
          <cell r="H1357">
            <v>13.8</v>
          </cell>
          <cell r="I1357" t="str">
            <v>PAV</v>
          </cell>
          <cell r="J1357" t="str">
            <v>*</v>
          </cell>
          <cell r="L1357">
            <v>0</v>
          </cell>
          <cell r="M1357">
            <v>0</v>
          </cell>
          <cell r="O1357">
            <v>0</v>
          </cell>
          <cell r="P1357">
            <v>0</v>
          </cell>
        </row>
        <row r="1358">
          <cell r="C1358" t="str">
            <v>226BCE0610</v>
          </cell>
          <cell r="D1358" t="str">
            <v>ENTR CE-060(B) (MINEIROLÂNDIA)</v>
          </cell>
          <cell r="E1358" t="str">
            <v>ENTR CE-168 (PEDRA BRANCA)</v>
          </cell>
          <cell r="F1358">
            <v>200.3</v>
          </cell>
          <cell r="G1358">
            <v>219.2</v>
          </cell>
          <cell r="H1358">
            <v>18.899999999999999</v>
          </cell>
          <cell r="I1358" t="str">
            <v>PAV</v>
          </cell>
          <cell r="J1358" t="str">
            <v>*</v>
          </cell>
          <cell r="L1358">
            <v>0</v>
          </cell>
          <cell r="M1358">
            <v>0</v>
          </cell>
          <cell r="O1358">
            <v>0</v>
          </cell>
          <cell r="P1358">
            <v>0</v>
          </cell>
        </row>
        <row r="1359">
          <cell r="C1359" t="str">
            <v>226BCE0630</v>
          </cell>
          <cell r="D1359" t="str">
            <v>ENTR CE-168 (PEDRA BRANCA)</v>
          </cell>
          <cell r="E1359" t="str">
            <v>ENTR BR-020 (SANTA CRUZ DO BANABUIÚ)</v>
          </cell>
          <cell r="F1359">
            <v>219.2</v>
          </cell>
          <cell r="G1359">
            <v>249.2</v>
          </cell>
          <cell r="H1359">
            <v>30</v>
          </cell>
          <cell r="I1359" t="str">
            <v>PAV</v>
          </cell>
          <cell r="J1359" t="str">
            <v>*</v>
          </cell>
          <cell r="L1359">
            <v>0</v>
          </cell>
          <cell r="M1359">
            <v>0</v>
          </cell>
          <cell r="O1359">
            <v>0</v>
          </cell>
          <cell r="P1359">
            <v>0</v>
          </cell>
        </row>
        <row r="1360">
          <cell r="C1360" t="str">
            <v>226BCE0650</v>
          </cell>
          <cell r="D1360" t="str">
            <v>ENTR BR-020 (SANTA CRUZ DO BANABUIÚ)</v>
          </cell>
          <cell r="E1360" t="str">
            <v>ENTR CE-176 (INDEPENDÊNCIA)</v>
          </cell>
          <cell r="F1360">
            <v>249.2</v>
          </cell>
          <cell r="G1360">
            <v>286</v>
          </cell>
          <cell r="H1360">
            <v>36.799999999999997</v>
          </cell>
          <cell r="I1360" t="str">
            <v>PAV</v>
          </cell>
          <cell r="J1360" t="str">
            <v>*</v>
          </cell>
          <cell r="L1360">
            <v>0</v>
          </cell>
          <cell r="M1360">
            <v>0</v>
          </cell>
          <cell r="O1360">
            <v>0</v>
          </cell>
          <cell r="P1360">
            <v>0</v>
          </cell>
        </row>
        <row r="1361">
          <cell r="C1361" t="str">
            <v>226BCE0670</v>
          </cell>
          <cell r="D1361" t="str">
            <v>ENTR CE-176 (INDEPENDÊNCIA)</v>
          </cell>
          <cell r="E1361" t="str">
            <v>ENTR BR-403/404 (CRATEÚS)</v>
          </cell>
          <cell r="F1361">
            <v>286</v>
          </cell>
          <cell r="G1361">
            <v>332.7</v>
          </cell>
          <cell r="H1361">
            <v>46.7</v>
          </cell>
          <cell r="I1361" t="str">
            <v>PAV</v>
          </cell>
          <cell r="J1361" t="str">
            <v>*</v>
          </cell>
          <cell r="L1361">
            <v>0</v>
          </cell>
          <cell r="M1361">
            <v>0</v>
          </cell>
          <cell r="O1361">
            <v>0</v>
          </cell>
          <cell r="P1361">
            <v>0</v>
          </cell>
        </row>
        <row r="1362">
          <cell r="C1362" t="str">
            <v>226BCE0690</v>
          </cell>
          <cell r="D1362" t="str">
            <v>ENTR BR-403/404 (CRATEÚS)</v>
          </cell>
          <cell r="E1362" t="str">
            <v>ENTR CE-333 (IBIAPABA)</v>
          </cell>
          <cell r="F1362">
            <v>332.7</v>
          </cell>
          <cell r="G1362">
            <v>359.7</v>
          </cell>
          <cell r="H1362">
            <v>27</v>
          </cell>
          <cell r="I1362" t="str">
            <v>IMP</v>
          </cell>
          <cell r="J1362">
            <v>0</v>
          </cell>
          <cell r="L1362">
            <v>0</v>
          </cell>
          <cell r="M1362">
            <v>0</v>
          </cell>
          <cell r="O1362">
            <v>0</v>
          </cell>
          <cell r="P1362">
            <v>0</v>
          </cell>
        </row>
        <row r="1363">
          <cell r="C1363" t="str">
            <v>226BCE0695</v>
          </cell>
          <cell r="D1363" t="str">
            <v>ENTR CE-333 (IBIAPABA)</v>
          </cell>
          <cell r="E1363" t="str">
            <v>DIV CE/PI</v>
          </cell>
          <cell r="F1363">
            <v>359.7</v>
          </cell>
          <cell r="G1363">
            <v>374.7</v>
          </cell>
          <cell r="H1363">
            <v>15</v>
          </cell>
          <cell r="I1363" t="str">
            <v>LEN</v>
          </cell>
          <cell r="J1363">
            <v>0</v>
          </cell>
          <cell r="L1363">
            <v>0</v>
          </cell>
          <cell r="M1363">
            <v>0</v>
          </cell>
          <cell r="O1363">
            <v>0</v>
          </cell>
          <cell r="P1363">
            <v>0</v>
          </cell>
        </row>
        <row r="1364">
          <cell r="J1364">
            <v>0</v>
          </cell>
        </row>
        <row r="1365">
          <cell r="C1365" t="str">
            <v>230BCE0530</v>
          </cell>
          <cell r="D1365" t="str">
            <v>DIV PB/CE</v>
          </cell>
          <cell r="E1365" t="str">
            <v>ENTR BR-116(A) (FELIZARDO)</v>
          </cell>
          <cell r="F1365">
            <v>0</v>
          </cell>
          <cell r="G1365">
            <v>6.7</v>
          </cell>
          <cell r="H1365">
            <v>6.7</v>
          </cell>
          <cell r="I1365" t="str">
            <v>PAV</v>
          </cell>
          <cell r="J1365" t="str">
            <v>*</v>
          </cell>
          <cell r="L1365">
            <v>0</v>
          </cell>
          <cell r="M1365">
            <v>0</v>
          </cell>
          <cell r="O1365">
            <v>0</v>
          </cell>
          <cell r="P1365">
            <v>0</v>
          </cell>
        </row>
        <row r="1366">
          <cell r="C1366" t="str">
            <v>230BCE0550</v>
          </cell>
          <cell r="D1366" t="str">
            <v>ENTR BR-116(A) (FELIZARDO)</v>
          </cell>
          <cell r="E1366" t="str">
            <v>ENTR CE-286 (P/IPAUMIRIM)</v>
          </cell>
          <cell r="F1366">
            <v>6.7</v>
          </cell>
          <cell r="G1366">
            <v>10.9</v>
          </cell>
          <cell r="H1366">
            <v>4.2</v>
          </cell>
          <cell r="I1366" t="str">
            <v>PAV</v>
          </cell>
          <cell r="J1366">
            <v>0</v>
          </cell>
          <cell r="K1366" t="str">
            <v>116BCE0295</v>
          </cell>
          <cell r="L1366">
            <v>0</v>
          </cell>
          <cell r="M1366">
            <v>0</v>
          </cell>
          <cell r="O1366">
            <v>0</v>
          </cell>
          <cell r="P1366">
            <v>0</v>
          </cell>
        </row>
        <row r="1367">
          <cell r="C1367" t="str">
            <v>230BCE0560</v>
          </cell>
          <cell r="D1367" t="str">
            <v>ENTR CE-286 (P/IPAUMIRIM)</v>
          </cell>
          <cell r="E1367" t="str">
            <v>ENTR BR-116(B)</v>
          </cell>
          <cell r="F1367">
            <v>10.9</v>
          </cell>
          <cell r="G1367">
            <v>19.8</v>
          </cell>
          <cell r="H1367">
            <v>8.9</v>
          </cell>
          <cell r="I1367" t="str">
            <v>PAV</v>
          </cell>
          <cell r="J1367">
            <v>0</v>
          </cell>
          <cell r="K1367" t="str">
            <v>116BCE0290</v>
          </cell>
          <cell r="L1367">
            <v>0</v>
          </cell>
          <cell r="M1367">
            <v>0</v>
          </cell>
          <cell r="O1367">
            <v>0</v>
          </cell>
          <cell r="P1367">
            <v>0</v>
          </cell>
        </row>
        <row r="1368">
          <cell r="C1368" t="str">
            <v>230BCE0570</v>
          </cell>
          <cell r="D1368" t="str">
            <v>ENTR BR-116(B)</v>
          </cell>
          <cell r="E1368" t="str">
            <v>ENTR CE-153 (LAVRAS DA MANGABEIRA)</v>
          </cell>
          <cell r="F1368">
            <v>19.8</v>
          </cell>
          <cell r="G1368">
            <v>39.5</v>
          </cell>
          <cell r="H1368">
            <v>19.7</v>
          </cell>
          <cell r="I1368" t="str">
            <v>PAV</v>
          </cell>
          <cell r="J1368" t="str">
            <v>*</v>
          </cell>
          <cell r="L1368">
            <v>0</v>
          </cell>
          <cell r="M1368">
            <v>0</v>
          </cell>
          <cell r="O1368">
            <v>0</v>
          </cell>
          <cell r="P1368">
            <v>0</v>
          </cell>
        </row>
        <row r="1369">
          <cell r="C1369" t="str">
            <v>230BCE0590</v>
          </cell>
          <cell r="D1369" t="str">
            <v>ENTR CE-153 (LAVRAS DA MANGABEIRA)</v>
          </cell>
          <cell r="E1369" t="str">
            <v>ENTR CE-385</v>
          </cell>
          <cell r="F1369">
            <v>39.5</v>
          </cell>
          <cell r="G1369">
            <v>48.4</v>
          </cell>
          <cell r="H1369">
            <v>8.9</v>
          </cell>
          <cell r="I1369" t="str">
            <v>PAV</v>
          </cell>
          <cell r="J1369" t="str">
            <v>*</v>
          </cell>
          <cell r="L1369">
            <v>0</v>
          </cell>
          <cell r="M1369">
            <v>0</v>
          </cell>
          <cell r="O1369">
            <v>0</v>
          </cell>
          <cell r="P1369">
            <v>0</v>
          </cell>
        </row>
        <row r="1370">
          <cell r="C1370" t="str">
            <v>230BCE0600</v>
          </cell>
          <cell r="D1370" t="str">
            <v>ENTR CE-385</v>
          </cell>
          <cell r="E1370" t="str">
            <v>ENTR CE-153 (MANGABEIRA)</v>
          </cell>
          <cell r="F1370">
            <v>48.4</v>
          </cell>
          <cell r="G1370">
            <v>58.5</v>
          </cell>
          <cell r="H1370">
            <v>10.1</v>
          </cell>
          <cell r="I1370" t="str">
            <v>PAV</v>
          </cell>
          <cell r="J1370" t="str">
            <v>*</v>
          </cell>
          <cell r="L1370">
            <v>0</v>
          </cell>
          <cell r="M1370">
            <v>0</v>
          </cell>
          <cell r="O1370">
            <v>0</v>
          </cell>
          <cell r="P1370">
            <v>0</v>
          </cell>
        </row>
        <row r="1371">
          <cell r="C1371" t="str">
            <v>230BCE0610</v>
          </cell>
          <cell r="D1371" t="str">
            <v>ENTR CE-153 (MANGABEIRA)</v>
          </cell>
          <cell r="E1371" t="str">
            <v>ENTR BR-122 (VÁRZEA ALEGRE)</v>
          </cell>
          <cell r="F1371">
            <v>58.5</v>
          </cell>
          <cell r="G1371">
            <v>81.599999999999994</v>
          </cell>
          <cell r="H1371">
            <v>23.1</v>
          </cell>
          <cell r="I1371" t="str">
            <v>PAV</v>
          </cell>
          <cell r="J1371" t="str">
            <v>*</v>
          </cell>
          <cell r="L1371">
            <v>0</v>
          </cell>
          <cell r="M1371">
            <v>0</v>
          </cell>
          <cell r="O1371">
            <v>0</v>
          </cell>
          <cell r="P1371">
            <v>0</v>
          </cell>
        </row>
        <row r="1372">
          <cell r="C1372" t="str">
            <v>230BCE0630</v>
          </cell>
          <cell r="D1372" t="str">
            <v>ENTR BR-122 (VÁRZEA ALEGRE)</v>
          </cell>
          <cell r="E1372" t="str">
            <v>ENTR CE-166/386/489 (FARIAS BRITO)</v>
          </cell>
          <cell r="F1372">
            <v>81.599999999999994</v>
          </cell>
          <cell r="G1372">
            <v>116</v>
          </cell>
          <cell r="H1372">
            <v>34.4</v>
          </cell>
          <cell r="I1372" t="str">
            <v>PAV</v>
          </cell>
          <cell r="J1372" t="str">
            <v>*</v>
          </cell>
          <cell r="L1372">
            <v>0</v>
          </cell>
          <cell r="M1372">
            <v>0</v>
          </cell>
          <cell r="O1372">
            <v>0</v>
          </cell>
          <cell r="P1372">
            <v>0</v>
          </cell>
        </row>
        <row r="1373">
          <cell r="C1373" t="str">
            <v>230BCE0650</v>
          </cell>
          <cell r="D1373" t="str">
            <v>ENTR CE-166/386/489 (FARIAS BRITO)</v>
          </cell>
          <cell r="E1373" t="str">
            <v>ENTR CE-176/375/388 (ASSARÉ)</v>
          </cell>
          <cell r="F1373">
            <v>116</v>
          </cell>
          <cell r="G1373">
            <v>151</v>
          </cell>
          <cell r="H1373">
            <v>35</v>
          </cell>
          <cell r="I1373" t="str">
            <v>PLA</v>
          </cell>
          <cell r="J1373">
            <v>0</v>
          </cell>
          <cell r="L1373">
            <v>0</v>
          </cell>
          <cell r="M1373">
            <v>0</v>
          </cell>
          <cell r="O1373">
            <v>0</v>
          </cell>
          <cell r="P1373">
            <v>0</v>
          </cell>
        </row>
        <row r="1374">
          <cell r="C1374" t="str">
            <v>230BCE0670</v>
          </cell>
          <cell r="D1374" t="str">
            <v>ENTR CE-176/375/388 (ASSARÉ)</v>
          </cell>
          <cell r="E1374" t="str">
            <v>ENTR CE-373 (CARMELÓPOLIS)</v>
          </cell>
          <cell r="F1374">
            <v>151</v>
          </cell>
          <cell r="G1374">
            <v>201</v>
          </cell>
          <cell r="H1374">
            <v>50</v>
          </cell>
          <cell r="I1374" t="str">
            <v>PLA</v>
          </cell>
          <cell r="J1374">
            <v>0</v>
          </cell>
          <cell r="L1374">
            <v>0</v>
          </cell>
          <cell r="M1374">
            <v>0</v>
          </cell>
          <cell r="O1374">
            <v>0</v>
          </cell>
          <cell r="P1374">
            <v>0</v>
          </cell>
        </row>
        <row r="1375">
          <cell r="C1375" t="str">
            <v>230BCE0690</v>
          </cell>
          <cell r="D1375" t="str">
            <v>ENTR CE-373 (CARMELÓPOLIS)</v>
          </cell>
          <cell r="E1375" t="str">
            <v>ENTR CE-187/292 (CAMPOS SALES)</v>
          </cell>
          <cell r="F1375">
            <v>201</v>
          </cell>
          <cell r="G1375">
            <v>232.9</v>
          </cell>
          <cell r="H1375">
            <v>31.9</v>
          </cell>
          <cell r="I1375" t="str">
            <v>PLA</v>
          </cell>
          <cell r="J1375">
            <v>0</v>
          </cell>
          <cell r="L1375">
            <v>0</v>
          </cell>
          <cell r="M1375">
            <v>0</v>
          </cell>
          <cell r="N1375" t="str">
            <v xml:space="preserve">CE-371 </v>
          </cell>
          <cell r="O1375" t="str">
            <v>PAV</v>
          </cell>
          <cell r="P1375">
            <v>0</v>
          </cell>
        </row>
        <row r="1376">
          <cell r="C1376" t="str">
            <v>230BCE0710</v>
          </cell>
          <cell r="D1376" t="str">
            <v>ENTR CE-187/292 (CAMPOS SALES)</v>
          </cell>
          <cell r="E1376" t="str">
            <v>DIV CE/PI</v>
          </cell>
          <cell r="F1376">
            <v>232.9</v>
          </cell>
          <cell r="G1376">
            <v>241.9</v>
          </cell>
          <cell r="H1376">
            <v>9</v>
          </cell>
          <cell r="I1376" t="str">
            <v>PLA</v>
          </cell>
          <cell r="J1376">
            <v>0</v>
          </cell>
          <cell r="L1376">
            <v>0</v>
          </cell>
          <cell r="M1376">
            <v>0</v>
          </cell>
          <cell r="N1376" t="str">
            <v xml:space="preserve">CE-292 </v>
          </cell>
          <cell r="O1376" t="str">
            <v>PAV</v>
          </cell>
          <cell r="P1376">
            <v>0</v>
          </cell>
        </row>
        <row r="1377">
          <cell r="C1377" t="str">
            <v>230BCE9010</v>
          </cell>
          <cell r="D1377" t="str">
            <v>ENTR BR-230 (KM 87,1)</v>
          </cell>
          <cell r="E1377" t="str">
            <v>DISTRITO DE RIACHO VERDE</v>
          </cell>
          <cell r="F1377">
            <v>0</v>
          </cell>
          <cell r="G1377">
            <v>5.9</v>
          </cell>
          <cell r="H1377">
            <v>5.9</v>
          </cell>
          <cell r="I1377" t="str">
            <v>PLA</v>
          </cell>
          <cell r="J1377">
            <v>0</v>
          </cell>
          <cell r="L1377">
            <v>0</v>
          </cell>
          <cell r="M1377">
            <v>0</v>
          </cell>
          <cell r="O1377">
            <v>0</v>
          </cell>
          <cell r="P1377">
            <v>0</v>
          </cell>
        </row>
        <row r="1378">
          <cell r="J1378">
            <v>0</v>
          </cell>
        </row>
        <row r="1379">
          <cell r="C1379" t="str">
            <v>304BCE0010</v>
          </cell>
          <cell r="D1379" t="str">
            <v>ENTR BR-116 (BOQUEIRÃO DO CESÁRIO)</v>
          </cell>
          <cell r="E1379" t="str">
            <v>ENTR CE-123</v>
          </cell>
          <cell r="F1379">
            <v>0</v>
          </cell>
          <cell r="G1379">
            <v>41.6</v>
          </cell>
          <cell r="H1379">
            <v>41.6</v>
          </cell>
          <cell r="I1379" t="str">
            <v>PAV</v>
          </cell>
          <cell r="J1379" t="str">
            <v>*</v>
          </cell>
          <cell r="L1379">
            <v>0</v>
          </cell>
          <cell r="M1379">
            <v>0</v>
          </cell>
          <cell r="O1379">
            <v>0</v>
          </cell>
          <cell r="P1379">
            <v>0</v>
          </cell>
        </row>
        <row r="1380">
          <cell r="C1380" t="str">
            <v>304BCE0030</v>
          </cell>
          <cell r="D1380" t="str">
            <v>ENTR CE-123</v>
          </cell>
          <cell r="E1380" t="str">
            <v>ENTR CE-040</v>
          </cell>
          <cell r="F1380">
            <v>41.6</v>
          </cell>
          <cell r="G1380">
            <v>47.4</v>
          </cell>
          <cell r="H1380">
            <v>5.8</v>
          </cell>
          <cell r="I1380" t="str">
            <v>PAV</v>
          </cell>
          <cell r="J1380" t="str">
            <v>*</v>
          </cell>
          <cell r="L1380">
            <v>0</v>
          </cell>
          <cell r="M1380">
            <v>0</v>
          </cell>
          <cell r="O1380">
            <v>0</v>
          </cell>
          <cell r="P1380">
            <v>0</v>
          </cell>
        </row>
        <row r="1381">
          <cell r="C1381" t="str">
            <v>304BCE0040</v>
          </cell>
          <cell r="D1381" t="str">
            <v>ENTR CE-040</v>
          </cell>
          <cell r="E1381" t="str">
            <v>ACESSO ARACATÍ</v>
          </cell>
          <cell r="F1381">
            <v>47.4</v>
          </cell>
          <cell r="G1381">
            <v>52.4</v>
          </cell>
          <cell r="H1381">
            <v>5</v>
          </cell>
          <cell r="I1381" t="str">
            <v>PAV</v>
          </cell>
          <cell r="J1381" t="str">
            <v>*</v>
          </cell>
          <cell r="L1381">
            <v>0</v>
          </cell>
          <cell r="M1381">
            <v>0</v>
          </cell>
          <cell r="O1381">
            <v>0</v>
          </cell>
          <cell r="P1381">
            <v>0</v>
          </cell>
        </row>
        <row r="1382">
          <cell r="C1382" t="str">
            <v>304BCE0050</v>
          </cell>
          <cell r="D1382" t="str">
            <v>ACESSO ARACATÍ</v>
          </cell>
          <cell r="E1382" t="str">
            <v>ENTR CE-261</v>
          </cell>
          <cell r="F1382">
            <v>52.4</v>
          </cell>
          <cell r="G1382">
            <v>80.900000000000006</v>
          </cell>
          <cell r="H1382">
            <v>28.5</v>
          </cell>
          <cell r="I1382" t="str">
            <v>PAV</v>
          </cell>
          <cell r="J1382" t="str">
            <v>*</v>
          </cell>
          <cell r="L1382">
            <v>0</v>
          </cell>
          <cell r="M1382">
            <v>0</v>
          </cell>
          <cell r="O1382">
            <v>0</v>
          </cell>
          <cell r="P1382">
            <v>0</v>
          </cell>
        </row>
        <row r="1383">
          <cell r="C1383" t="str">
            <v>304BCE0055</v>
          </cell>
          <cell r="D1383" t="str">
            <v>ENTR CE-261</v>
          </cell>
          <cell r="E1383" t="str">
            <v>DIV CE/RN</v>
          </cell>
          <cell r="F1383">
            <v>80.900000000000006</v>
          </cell>
          <cell r="G1383">
            <v>102.5</v>
          </cell>
          <cell r="H1383">
            <v>21.6</v>
          </cell>
          <cell r="I1383" t="str">
            <v>PAV</v>
          </cell>
          <cell r="J1383" t="str">
            <v>*</v>
          </cell>
          <cell r="L1383">
            <v>0</v>
          </cell>
          <cell r="M1383">
            <v>0</v>
          </cell>
          <cell r="O1383">
            <v>0</v>
          </cell>
          <cell r="P1383">
            <v>0</v>
          </cell>
        </row>
        <row r="1384">
          <cell r="J1384">
            <v>0</v>
          </cell>
        </row>
        <row r="1385">
          <cell r="C1385" t="str">
            <v>402BCE0220</v>
          </cell>
          <cell r="D1385" t="str">
            <v>ENTR CE-085(A) (DIV PI/CE)</v>
          </cell>
          <cell r="E1385" t="str">
            <v>CHAVAL</v>
          </cell>
          <cell r="F1385">
            <v>0</v>
          </cell>
          <cell r="G1385">
            <v>4.4000000000000004</v>
          </cell>
          <cell r="H1385">
            <v>4.4000000000000004</v>
          </cell>
          <cell r="I1385" t="str">
            <v>PLA</v>
          </cell>
          <cell r="J1385">
            <v>0</v>
          </cell>
          <cell r="L1385">
            <v>0</v>
          </cell>
          <cell r="M1385">
            <v>0</v>
          </cell>
          <cell r="N1385" t="str">
            <v xml:space="preserve">CE-085 </v>
          </cell>
          <cell r="O1385" t="str">
            <v>PAV</v>
          </cell>
          <cell r="P1385">
            <v>0</v>
          </cell>
        </row>
        <row r="1386">
          <cell r="C1386" t="str">
            <v>402BCE0230</v>
          </cell>
          <cell r="D1386" t="str">
            <v>CHAVAL</v>
          </cell>
          <cell r="E1386" t="str">
            <v>BARROQUINHA</v>
          </cell>
          <cell r="F1386">
            <v>4.4000000000000004</v>
          </cell>
          <cell r="G1386">
            <v>17.600000000000001</v>
          </cell>
          <cell r="H1386">
            <v>13.2</v>
          </cell>
          <cell r="I1386" t="str">
            <v>PLA</v>
          </cell>
          <cell r="J1386">
            <v>0</v>
          </cell>
          <cell r="L1386">
            <v>0</v>
          </cell>
          <cell r="M1386">
            <v>0</v>
          </cell>
          <cell r="N1386" t="str">
            <v xml:space="preserve">CE-085 </v>
          </cell>
          <cell r="O1386" t="str">
            <v>PAV</v>
          </cell>
          <cell r="P1386">
            <v>0</v>
          </cell>
        </row>
        <row r="1387">
          <cell r="C1387" t="str">
            <v>402BCE0240</v>
          </cell>
          <cell r="D1387" t="str">
            <v>BARROQUINHA</v>
          </cell>
          <cell r="E1387" t="str">
            <v>CAMOCIM</v>
          </cell>
          <cell r="F1387">
            <v>17.600000000000001</v>
          </cell>
          <cell r="G1387">
            <v>52.3</v>
          </cell>
          <cell r="H1387">
            <v>34.700000000000003</v>
          </cell>
          <cell r="I1387" t="str">
            <v>PLA</v>
          </cell>
          <cell r="J1387">
            <v>0</v>
          </cell>
          <cell r="L1387">
            <v>0</v>
          </cell>
          <cell r="M1387">
            <v>0</v>
          </cell>
          <cell r="N1387" t="str">
            <v xml:space="preserve">CE-085 </v>
          </cell>
          <cell r="O1387" t="str">
            <v>PAV</v>
          </cell>
          <cell r="P1387">
            <v>0</v>
          </cell>
        </row>
        <row r="1388">
          <cell r="C1388" t="str">
            <v>402BCE0250</v>
          </cell>
          <cell r="D1388" t="str">
            <v>CAMOCIM</v>
          </cell>
          <cell r="E1388" t="str">
            <v>ENTR CE-311/362/364 (GRANJA)</v>
          </cell>
          <cell r="F1388">
            <v>52.3</v>
          </cell>
          <cell r="G1388">
            <v>75.099999999999994</v>
          </cell>
          <cell r="H1388">
            <v>22.8</v>
          </cell>
          <cell r="I1388" t="str">
            <v>PLA</v>
          </cell>
          <cell r="J1388">
            <v>0</v>
          </cell>
          <cell r="L1388">
            <v>0</v>
          </cell>
          <cell r="M1388">
            <v>0</v>
          </cell>
          <cell r="N1388" t="str">
            <v xml:space="preserve">CE-085 </v>
          </cell>
          <cell r="O1388" t="str">
            <v>PAV</v>
          </cell>
          <cell r="P1388">
            <v>0</v>
          </cell>
        </row>
        <row r="1389">
          <cell r="C1389" t="str">
            <v>402BCE0270</v>
          </cell>
          <cell r="D1389" t="str">
            <v>ENTR CE-311/362/364 (GRANJA)</v>
          </cell>
          <cell r="E1389" t="str">
            <v>ENTR CE-085(B)/313 (PARAZINHO)</v>
          </cell>
          <cell r="F1389">
            <v>75.099999999999994</v>
          </cell>
          <cell r="G1389">
            <v>94.6</v>
          </cell>
          <cell r="H1389">
            <v>19.5</v>
          </cell>
          <cell r="I1389" t="str">
            <v>IMP</v>
          </cell>
          <cell r="J1389">
            <v>0</v>
          </cell>
          <cell r="L1389">
            <v>0</v>
          </cell>
          <cell r="M1389">
            <v>0</v>
          </cell>
          <cell r="O1389">
            <v>0</v>
          </cell>
          <cell r="P1389">
            <v>0</v>
          </cell>
        </row>
        <row r="1390">
          <cell r="C1390" t="str">
            <v>402BCE0280</v>
          </cell>
          <cell r="D1390" t="str">
            <v>ENTR CE-085(B)/313 (PARAZINHO)</v>
          </cell>
          <cell r="E1390" t="str">
            <v>ENTR CE-179/319 (MARCO)</v>
          </cell>
          <cell r="F1390">
            <v>94.6</v>
          </cell>
          <cell r="G1390">
            <v>175.5</v>
          </cell>
          <cell r="H1390">
            <v>80.900000000000006</v>
          </cell>
          <cell r="I1390" t="str">
            <v>EOI</v>
          </cell>
          <cell r="J1390">
            <v>0</v>
          </cell>
          <cell r="L1390">
            <v>0</v>
          </cell>
          <cell r="M1390">
            <v>0</v>
          </cell>
          <cell r="O1390">
            <v>0</v>
          </cell>
          <cell r="P1390">
            <v>0</v>
          </cell>
        </row>
        <row r="1391">
          <cell r="C1391" t="str">
            <v>402BCE0290</v>
          </cell>
          <cell r="D1391" t="str">
            <v>ENTR CE-179/319 (MARCO)</v>
          </cell>
          <cell r="E1391" t="str">
            <v>ENTR BR-403(A)</v>
          </cell>
          <cell r="F1391">
            <v>175.5</v>
          </cell>
          <cell r="G1391">
            <v>183</v>
          </cell>
          <cell r="H1391">
            <v>7.5</v>
          </cell>
          <cell r="I1391" t="str">
            <v>PAV</v>
          </cell>
          <cell r="J1391" t="str">
            <v>*</v>
          </cell>
          <cell r="L1391">
            <v>0</v>
          </cell>
          <cell r="M1391">
            <v>0</v>
          </cell>
          <cell r="O1391">
            <v>0</v>
          </cell>
          <cell r="P1391">
            <v>0</v>
          </cell>
        </row>
        <row r="1392">
          <cell r="C1392" t="str">
            <v>402BCE0310</v>
          </cell>
          <cell r="D1392" t="str">
            <v>ENTR BR-403(A)</v>
          </cell>
          <cell r="E1392" t="str">
            <v>ENTR BR-403(B) (P/MORRINHOS)</v>
          </cell>
          <cell r="F1392">
            <v>183</v>
          </cell>
          <cell r="G1392">
            <v>193.9</v>
          </cell>
          <cell r="H1392">
            <v>10.9</v>
          </cell>
          <cell r="I1392" t="str">
            <v>PAV</v>
          </cell>
          <cell r="J1392" t="str">
            <v>*</v>
          </cell>
          <cell r="K1392" t="str">
            <v>403BCE0040</v>
          </cell>
          <cell r="L1392">
            <v>0</v>
          </cell>
          <cell r="M1392">
            <v>0</v>
          </cell>
          <cell r="O1392">
            <v>0</v>
          </cell>
          <cell r="P1392">
            <v>0</v>
          </cell>
        </row>
        <row r="1393">
          <cell r="C1393" t="str">
            <v>402BCE0330</v>
          </cell>
          <cell r="D1393" t="str">
            <v>ENTR BR-403(B) (P/MORRINHOS)</v>
          </cell>
          <cell r="E1393" t="str">
            <v>ENTR CE-434 (NASCENTE)</v>
          </cell>
          <cell r="F1393">
            <v>193.9</v>
          </cell>
          <cell r="G1393">
            <v>214.7</v>
          </cell>
          <cell r="H1393">
            <v>20.8</v>
          </cell>
          <cell r="I1393" t="str">
            <v>PAV</v>
          </cell>
          <cell r="J1393" t="str">
            <v>*</v>
          </cell>
          <cell r="L1393">
            <v>0</v>
          </cell>
          <cell r="M1393">
            <v>0</v>
          </cell>
          <cell r="O1393">
            <v>0</v>
          </cell>
          <cell r="P1393">
            <v>0</v>
          </cell>
        </row>
        <row r="1394">
          <cell r="C1394" t="str">
            <v>402BCE0340</v>
          </cell>
          <cell r="D1394" t="str">
            <v>ENTR CE-434 (NASCENTE)</v>
          </cell>
          <cell r="E1394" t="str">
            <v>ENTR CE-176 (AMONTADA)</v>
          </cell>
          <cell r="F1394">
            <v>214.7</v>
          </cell>
          <cell r="G1394">
            <v>229.5</v>
          </cell>
          <cell r="H1394">
            <v>14.8</v>
          </cell>
          <cell r="I1394" t="str">
            <v>PAV</v>
          </cell>
          <cell r="J1394" t="str">
            <v>*</v>
          </cell>
          <cell r="L1394">
            <v>0</v>
          </cell>
          <cell r="M1394">
            <v>0</v>
          </cell>
          <cell r="O1394">
            <v>0</v>
          </cell>
          <cell r="P1394">
            <v>0</v>
          </cell>
        </row>
        <row r="1395">
          <cell r="C1395" t="str">
            <v>402BCE0345</v>
          </cell>
          <cell r="D1395" t="str">
            <v>ENTR CE-176 (AMONTADA)</v>
          </cell>
          <cell r="E1395" t="str">
            <v>ENTR CE-168 (ITAPIPOCA)</v>
          </cell>
          <cell r="F1395">
            <v>229.5</v>
          </cell>
          <cell r="G1395">
            <v>262.5</v>
          </cell>
          <cell r="H1395">
            <v>33</v>
          </cell>
          <cell r="I1395" t="str">
            <v>PAV</v>
          </cell>
          <cell r="J1395" t="str">
            <v>*</v>
          </cell>
          <cell r="L1395">
            <v>0</v>
          </cell>
          <cell r="M1395">
            <v>0</v>
          </cell>
          <cell r="O1395">
            <v>0</v>
          </cell>
          <cell r="P1395">
            <v>0</v>
          </cell>
        </row>
        <row r="1396">
          <cell r="C1396" t="str">
            <v>402BCE0350</v>
          </cell>
          <cell r="D1396" t="str">
            <v>ENTR CE-168 (ITAPIPOCA)</v>
          </cell>
          <cell r="E1396" t="str">
            <v>ENTR CE-430</v>
          </cell>
          <cell r="F1396">
            <v>262.5</v>
          </cell>
          <cell r="G1396">
            <v>266.39999999999998</v>
          </cell>
          <cell r="H1396">
            <v>3.9</v>
          </cell>
          <cell r="I1396" t="str">
            <v>PAV</v>
          </cell>
          <cell r="J1396" t="str">
            <v>*</v>
          </cell>
          <cell r="L1396">
            <v>0</v>
          </cell>
          <cell r="M1396">
            <v>0</v>
          </cell>
          <cell r="O1396">
            <v>0</v>
          </cell>
          <cell r="P1396">
            <v>0</v>
          </cell>
        </row>
        <row r="1397">
          <cell r="C1397" t="str">
            <v>402BCE0355</v>
          </cell>
          <cell r="D1397" t="str">
            <v>ENTR CE-430</v>
          </cell>
          <cell r="E1397" t="str">
            <v>ENTR CE-243 (VARJOTA)</v>
          </cell>
          <cell r="F1397">
            <v>266.39999999999998</v>
          </cell>
          <cell r="G1397">
            <v>295.39999999999998</v>
          </cell>
          <cell r="H1397">
            <v>29</v>
          </cell>
          <cell r="I1397" t="str">
            <v>PAV</v>
          </cell>
          <cell r="J1397" t="str">
            <v>*</v>
          </cell>
          <cell r="L1397">
            <v>0</v>
          </cell>
          <cell r="M1397">
            <v>0</v>
          </cell>
          <cell r="O1397">
            <v>0</v>
          </cell>
          <cell r="P1397">
            <v>0</v>
          </cell>
        </row>
        <row r="1398">
          <cell r="C1398" t="str">
            <v>402BCE0360</v>
          </cell>
          <cell r="D1398" t="str">
            <v>ENTR CE-243 (VARJOTA)</v>
          </cell>
          <cell r="E1398" t="str">
            <v>ENTR BR-222 (UMIRIM)</v>
          </cell>
          <cell r="F1398">
            <v>295.39999999999998</v>
          </cell>
          <cell r="G1398">
            <v>304.10000000000002</v>
          </cell>
          <cell r="H1398">
            <v>8.6999999999999993</v>
          </cell>
          <cell r="I1398" t="str">
            <v>PAV</v>
          </cell>
          <cell r="J1398" t="str">
            <v>*</v>
          </cell>
          <cell r="L1398">
            <v>0</v>
          </cell>
          <cell r="M1398">
            <v>0</v>
          </cell>
          <cell r="O1398">
            <v>0</v>
          </cell>
          <cell r="P1398">
            <v>0</v>
          </cell>
        </row>
        <row r="1399">
          <cell r="J1399">
            <v>0</v>
          </cell>
        </row>
        <row r="1400">
          <cell r="C1400" t="str">
            <v>403BCE0010</v>
          </cell>
          <cell r="D1400" t="str">
            <v>ENTR CE-085 (ACARAÚ)</v>
          </cell>
          <cell r="E1400" t="str">
            <v>ENTR BR-402(A) (P/MARCO)</v>
          </cell>
          <cell r="F1400">
            <v>0</v>
          </cell>
          <cell r="G1400">
            <v>28.2</v>
          </cell>
          <cell r="H1400">
            <v>28.2</v>
          </cell>
          <cell r="I1400" t="str">
            <v>PAV</v>
          </cell>
          <cell r="J1400" t="str">
            <v>*</v>
          </cell>
          <cell r="L1400">
            <v>0</v>
          </cell>
          <cell r="M1400">
            <v>0</v>
          </cell>
          <cell r="O1400">
            <v>0</v>
          </cell>
          <cell r="P1400">
            <v>0</v>
          </cell>
        </row>
        <row r="1401">
          <cell r="C1401" t="str">
            <v>403BCE0040</v>
          </cell>
          <cell r="D1401" t="str">
            <v>ENTR BR-402(A) (P/MARCO)</v>
          </cell>
          <cell r="E1401" t="str">
            <v>ENTR BR-402(B)</v>
          </cell>
          <cell r="F1401">
            <v>28.2</v>
          </cell>
          <cell r="G1401">
            <v>39.1</v>
          </cell>
          <cell r="H1401">
            <v>10.9</v>
          </cell>
          <cell r="I1401" t="str">
            <v>PAV</v>
          </cell>
          <cell r="J1401">
            <v>0</v>
          </cell>
          <cell r="K1401" t="str">
            <v>402BCE0310</v>
          </cell>
          <cell r="L1401">
            <v>0</v>
          </cell>
          <cell r="M1401">
            <v>0</v>
          </cell>
          <cell r="O1401">
            <v>0</v>
          </cell>
          <cell r="P1401">
            <v>0</v>
          </cell>
        </row>
        <row r="1402">
          <cell r="C1402" t="str">
            <v>403BCE0045</v>
          </cell>
          <cell r="D1402" t="str">
            <v>ENTR BR-402(B)</v>
          </cell>
          <cell r="E1402" t="str">
            <v>MORRINHOS</v>
          </cell>
          <cell r="F1402">
            <v>39.1</v>
          </cell>
          <cell r="G1402">
            <v>42.9</v>
          </cell>
          <cell r="H1402">
            <v>3.8</v>
          </cell>
          <cell r="I1402" t="str">
            <v>PLA</v>
          </cell>
          <cell r="J1402">
            <v>0</v>
          </cell>
          <cell r="L1402">
            <v>0</v>
          </cell>
          <cell r="M1402">
            <v>0</v>
          </cell>
          <cell r="N1402" t="str">
            <v xml:space="preserve">CE-178 </v>
          </cell>
          <cell r="O1402" t="str">
            <v>PAV</v>
          </cell>
          <cell r="P1402">
            <v>0</v>
          </cell>
        </row>
        <row r="1403">
          <cell r="C1403" t="str">
            <v>403BCE0050</v>
          </cell>
          <cell r="D1403" t="str">
            <v>MORRINHOS</v>
          </cell>
          <cell r="E1403" t="str">
            <v>ENTR CE-232 (SANTANA DO ACARAÚ)</v>
          </cell>
          <cell r="F1403">
            <v>42.9</v>
          </cell>
          <cell r="G1403">
            <v>72</v>
          </cell>
          <cell r="H1403">
            <v>29.1</v>
          </cell>
          <cell r="I1403" t="str">
            <v>PLA</v>
          </cell>
          <cell r="J1403">
            <v>0</v>
          </cell>
          <cell r="L1403">
            <v>0</v>
          </cell>
          <cell r="M1403">
            <v>0</v>
          </cell>
          <cell r="N1403" t="str">
            <v xml:space="preserve">CE-178 </v>
          </cell>
          <cell r="O1403" t="str">
            <v>PAV</v>
          </cell>
          <cell r="P1403">
            <v>0</v>
          </cell>
        </row>
        <row r="1404">
          <cell r="C1404" t="str">
            <v>403BCE0055</v>
          </cell>
          <cell r="D1404" t="str">
            <v>ENTR CE-232 (SANTANA DO ACARAÚ)</v>
          </cell>
          <cell r="E1404" t="str">
            <v>ENTR CE-240 (P/PATRIARCA)</v>
          </cell>
          <cell r="F1404">
            <v>72</v>
          </cell>
          <cell r="G1404">
            <v>90.4</v>
          </cell>
          <cell r="H1404">
            <v>18.399999999999999</v>
          </cell>
          <cell r="I1404" t="str">
            <v>PLA</v>
          </cell>
          <cell r="J1404">
            <v>0</v>
          </cell>
          <cell r="L1404">
            <v>0</v>
          </cell>
          <cell r="M1404">
            <v>0</v>
          </cell>
          <cell r="N1404" t="str">
            <v xml:space="preserve">CE-178 </v>
          </cell>
          <cell r="O1404" t="str">
            <v>PAV</v>
          </cell>
          <cell r="P1404">
            <v>0</v>
          </cell>
        </row>
        <row r="1405">
          <cell r="C1405" t="str">
            <v>403BCE0057</v>
          </cell>
          <cell r="D1405" t="str">
            <v>ENTR CE-240 (P/PATRIARCA)</v>
          </cell>
          <cell r="E1405" t="str">
            <v>ENTR BR-222(A)/CE-362(A)</v>
          </cell>
          <cell r="F1405">
            <v>90.4</v>
          </cell>
          <cell r="G1405">
            <v>105.2</v>
          </cell>
          <cell r="H1405">
            <v>14.8</v>
          </cell>
          <cell r="I1405" t="str">
            <v>PLA</v>
          </cell>
          <cell r="J1405">
            <v>0</v>
          </cell>
          <cell r="L1405">
            <v>0</v>
          </cell>
          <cell r="M1405">
            <v>0</v>
          </cell>
          <cell r="N1405" t="str">
            <v xml:space="preserve">CE-178 </v>
          </cell>
          <cell r="O1405" t="str">
            <v>PAV</v>
          </cell>
          <cell r="P1405">
            <v>0</v>
          </cell>
        </row>
        <row r="1406">
          <cell r="C1406" t="str">
            <v>403BCE0060</v>
          </cell>
          <cell r="D1406" t="str">
            <v>ENTR BR-222(A)/CE-362(A)</v>
          </cell>
          <cell r="E1406" t="str">
            <v>ACESSO LESTE SOBRAL</v>
          </cell>
          <cell r="F1406">
            <v>105.2</v>
          </cell>
          <cell r="G1406">
            <v>106.8</v>
          </cell>
          <cell r="H1406">
            <v>1.6</v>
          </cell>
          <cell r="I1406" t="str">
            <v>PAV</v>
          </cell>
          <cell r="J1406">
            <v>0</v>
          </cell>
          <cell r="K1406" t="str">
            <v>222BCE0160</v>
          </cell>
          <cell r="L1406">
            <v>0</v>
          </cell>
          <cell r="M1406">
            <v>0</v>
          </cell>
          <cell r="O1406">
            <v>0</v>
          </cell>
          <cell r="P1406">
            <v>0</v>
          </cell>
        </row>
        <row r="1407">
          <cell r="C1407" t="str">
            <v>403BCE0065</v>
          </cell>
          <cell r="D1407" t="str">
            <v>ACESSO LESTE SOBRAL</v>
          </cell>
          <cell r="E1407" t="str">
            <v>ACESSO OESTE SOBRAL</v>
          </cell>
          <cell r="F1407">
            <v>106.8</v>
          </cell>
          <cell r="G1407">
            <v>112.6</v>
          </cell>
          <cell r="H1407">
            <v>5.8</v>
          </cell>
          <cell r="I1407" t="str">
            <v>PAV</v>
          </cell>
          <cell r="J1407">
            <v>0</v>
          </cell>
          <cell r="K1407" t="str">
            <v>222BCE0170</v>
          </cell>
          <cell r="L1407">
            <v>0</v>
          </cell>
          <cell r="M1407">
            <v>0</v>
          </cell>
          <cell r="O1407">
            <v>0</v>
          </cell>
          <cell r="P1407">
            <v>0</v>
          </cell>
        </row>
        <row r="1408">
          <cell r="C1408" t="str">
            <v>403BCE0070</v>
          </cell>
          <cell r="D1408" t="str">
            <v>ACESSO OESTE SOBRAL</v>
          </cell>
          <cell r="E1408" t="str">
            <v>ENTR BR-222(B)/CE-183</v>
          </cell>
          <cell r="F1408">
            <v>112.6</v>
          </cell>
          <cell r="G1408">
            <v>124.6</v>
          </cell>
          <cell r="H1408">
            <v>12</v>
          </cell>
          <cell r="I1408" t="str">
            <v>PAV</v>
          </cell>
          <cell r="J1408">
            <v>0</v>
          </cell>
          <cell r="K1408" t="str">
            <v>222BCE0190</v>
          </cell>
          <cell r="L1408">
            <v>0</v>
          </cell>
          <cell r="M1408">
            <v>0</v>
          </cell>
          <cell r="O1408">
            <v>0</v>
          </cell>
          <cell r="P1408">
            <v>0</v>
          </cell>
        </row>
        <row r="1409">
          <cell r="C1409" t="str">
            <v>403BCE0075</v>
          </cell>
          <cell r="D1409" t="str">
            <v>ENTR BR-222(B)/CE-183</v>
          </cell>
          <cell r="E1409" t="str">
            <v>ENTR CE-253 (CARIRÉ)</v>
          </cell>
          <cell r="F1409">
            <v>124.6</v>
          </cell>
          <cell r="G1409">
            <v>149.4</v>
          </cell>
          <cell r="H1409">
            <v>24.8</v>
          </cell>
          <cell r="I1409" t="str">
            <v>PAV</v>
          </cell>
          <cell r="J1409" t="str">
            <v>*</v>
          </cell>
          <cell r="L1409">
            <v>0</v>
          </cell>
          <cell r="M1409">
            <v>0</v>
          </cell>
          <cell r="O1409">
            <v>0</v>
          </cell>
          <cell r="P1409">
            <v>0</v>
          </cell>
        </row>
        <row r="1410">
          <cell r="C1410" t="str">
            <v>403BCE0090</v>
          </cell>
          <cell r="D1410" t="str">
            <v>ENTR CE-253 (CARIRÉ)</v>
          </cell>
          <cell r="E1410" t="str">
            <v>ENTR CE-366(A) (VARJOTA)</v>
          </cell>
          <cell r="F1410">
            <v>149.4</v>
          </cell>
          <cell r="G1410">
            <v>176.2</v>
          </cell>
          <cell r="H1410">
            <v>26.8</v>
          </cell>
          <cell r="I1410" t="str">
            <v>PLA</v>
          </cell>
          <cell r="J1410">
            <v>0</v>
          </cell>
          <cell r="L1410">
            <v>0</v>
          </cell>
          <cell r="M1410">
            <v>0</v>
          </cell>
          <cell r="N1410" t="str">
            <v xml:space="preserve">CE-183 </v>
          </cell>
          <cell r="O1410" t="str">
            <v>PAV</v>
          </cell>
          <cell r="P1410">
            <v>0</v>
          </cell>
        </row>
        <row r="1411">
          <cell r="C1411" t="str">
            <v>403BCE0091</v>
          </cell>
          <cell r="D1411" t="str">
            <v>ENTR CE-366(A) (VARJOTA)</v>
          </cell>
          <cell r="E1411" t="str">
            <v>ENTR CE-366(B)</v>
          </cell>
          <cell r="F1411">
            <v>176.2</v>
          </cell>
          <cell r="G1411">
            <v>181</v>
          </cell>
          <cell r="H1411">
            <v>4.8</v>
          </cell>
          <cell r="I1411" t="str">
            <v>PLA</v>
          </cell>
          <cell r="J1411">
            <v>0</v>
          </cell>
          <cell r="L1411">
            <v>0</v>
          </cell>
          <cell r="M1411">
            <v>0</v>
          </cell>
          <cell r="N1411" t="str">
            <v xml:space="preserve">CE-366 </v>
          </cell>
          <cell r="O1411" t="str">
            <v>PAV</v>
          </cell>
          <cell r="P1411">
            <v>0</v>
          </cell>
        </row>
        <row r="1412">
          <cell r="C1412" t="str">
            <v>403BCE0110</v>
          </cell>
          <cell r="D1412" t="str">
            <v>ENTR CE-366(B)</v>
          </cell>
          <cell r="E1412" t="str">
            <v>ENTR CE-187 (IPÚ)</v>
          </cell>
          <cell r="F1412">
            <v>181</v>
          </cell>
          <cell r="G1412">
            <v>209.6</v>
          </cell>
          <cell r="H1412">
            <v>28.6</v>
          </cell>
          <cell r="I1412" t="str">
            <v>PLA</v>
          </cell>
          <cell r="J1412">
            <v>0</v>
          </cell>
          <cell r="L1412">
            <v>0</v>
          </cell>
          <cell r="M1412">
            <v>0</v>
          </cell>
          <cell r="N1412" t="str">
            <v xml:space="preserve">CE-329 </v>
          </cell>
          <cell r="O1412" t="str">
            <v>PAV</v>
          </cell>
          <cell r="P1412">
            <v>0</v>
          </cell>
        </row>
        <row r="1413">
          <cell r="C1413" t="str">
            <v>403BCE0130</v>
          </cell>
          <cell r="D1413" t="str">
            <v>ENTR CE-187 (IPÚ)</v>
          </cell>
          <cell r="E1413" t="str">
            <v>ENTR CE-257 (P/HIDROLÂNDIA)</v>
          </cell>
          <cell r="F1413">
            <v>209.6</v>
          </cell>
          <cell r="G1413">
            <v>217.4</v>
          </cell>
          <cell r="H1413">
            <v>7.8</v>
          </cell>
          <cell r="I1413" t="str">
            <v>PLA</v>
          </cell>
          <cell r="J1413">
            <v>0</v>
          </cell>
          <cell r="L1413">
            <v>0</v>
          </cell>
          <cell r="M1413">
            <v>0</v>
          </cell>
          <cell r="N1413" t="str">
            <v xml:space="preserve">CE-187 </v>
          </cell>
          <cell r="O1413" t="str">
            <v>PAV</v>
          </cell>
          <cell r="P1413">
            <v>0</v>
          </cell>
        </row>
        <row r="1414">
          <cell r="C1414" t="str">
            <v>403BCE0135</v>
          </cell>
          <cell r="D1414" t="str">
            <v>ENTR CE-257 (P/HIDROLÂNDIA)</v>
          </cell>
          <cell r="E1414" t="str">
            <v>ENTR CE-333 (IPUEIRAS)</v>
          </cell>
          <cell r="F1414">
            <v>217.4</v>
          </cell>
          <cell r="G1414">
            <v>234.8</v>
          </cell>
          <cell r="H1414">
            <v>17.399999999999999</v>
          </cell>
          <cell r="I1414" t="str">
            <v>PLA</v>
          </cell>
          <cell r="J1414">
            <v>0</v>
          </cell>
          <cell r="L1414">
            <v>0</v>
          </cell>
          <cell r="M1414">
            <v>0</v>
          </cell>
          <cell r="N1414" t="str">
            <v xml:space="preserve">CE-187 </v>
          </cell>
          <cell r="O1414" t="str">
            <v>PAV</v>
          </cell>
          <cell r="P1414">
            <v>0</v>
          </cell>
        </row>
        <row r="1415">
          <cell r="C1415" t="str">
            <v>403BCE0150</v>
          </cell>
          <cell r="D1415" t="str">
            <v>ENTR CE-333 (IPUEIRAS)</v>
          </cell>
          <cell r="E1415" t="str">
            <v>ENTR CE-265 (NOVA RUSSAS)</v>
          </cell>
          <cell r="F1415">
            <v>234.8</v>
          </cell>
          <cell r="G1415">
            <v>265.7</v>
          </cell>
          <cell r="H1415">
            <v>30.9</v>
          </cell>
          <cell r="I1415" t="str">
            <v>PLA</v>
          </cell>
          <cell r="J1415">
            <v>0</v>
          </cell>
          <cell r="L1415">
            <v>0</v>
          </cell>
          <cell r="M1415">
            <v>0</v>
          </cell>
          <cell r="N1415" t="str">
            <v xml:space="preserve">CE-187 </v>
          </cell>
          <cell r="O1415" t="str">
            <v>PAV</v>
          </cell>
          <cell r="P1415">
            <v>0</v>
          </cell>
        </row>
        <row r="1416">
          <cell r="C1416" t="str">
            <v>403BCE0170</v>
          </cell>
          <cell r="D1416" t="str">
            <v>ENTR CE-265 (NOVA RUSSAS)</v>
          </cell>
          <cell r="E1416" t="str">
            <v>ENTR CE-266 (SUCESSO)</v>
          </cell>
          <cell r="F1416">
            <v>265.7</v>
          </cell>
          <cell r="G1416">
            <v>290.60000000000002</v>
          </cell>
          <cell r="H1416">
            <v>24.9</v>
          </cell>
          <cell r="I1416" t="str">
            <v>PLA</v>
          </cell>
          <cell r="J1416">
            <v>0</v>
          </cell>
          <cell r="L1416">
            <v>0</v>
          </cell>
          <cell r="M1416">
            <v>0</v>
          </cell>
          <cell r="N1416" t="str">
            <v xml:space="preserve">CE-187 </v>
          </cell>
          <cell r="O1416" t="str">
            <v>PAV</v>
          </cell>
          <cell r="P1416">
            <v>0</v>
          </cell>
        </row>
        <row r="1417">
          <cell r="C1417" t="str">
            <v>403BCE0190</v>
          </cell>
          <cell r="D1417" t="str">
            <v>ENTR CE-266 (SUCESSO)</v>
          </cell>
          <cell r="E1417" t="str">
            <v>ENTR BR-226/404 (CRATEÚS)</v>
          </cell>
          <cell r="F1417">
            <v>290.60000000000002</v>
          </cell>
          <cell r="G1417">
            <v>326.5</v>
          </cell>
          <cell r="H1417">
            <v>35.9</v>
          </cell>
          <cell r="I1417" t="str">
            <v>PLA</v>
          </cell>
          <cell r="J1417">
            <v>0</v>
          </cell>
          <cell r="L1417">
            <v>0</v>
          </cell>
          <cell r="M1417">
            <v>0</v>
          </cell>
          <cell r="N1417" t="str">
            <v xml:space="preserve">CE-187 </v>
          </cell>
          <cell r="O1417" t="str">
            <v>PAV</v>
          </cell>
          <cell r="P1417">
            <v>0</v>
          </cell>
        </row>
        <row r="1418">
          <cell r="C1418" t="str">
            <v>403BCE9000</v>
          </cell>
          <cell r="D1418" t="str">
            <v>ENTR BR-403 (ACARAÚ)</v>
          </cell>
          <cell r="E1418" t="str">
            <v>CRUZ</v>
          </cell>
          <cell r="F1418">
            <v>0</v>
          </cell>
          <cell r="G1418">
            <v>6.7</v>
          </cell>
          <cell r="H1418">
            <v>6.7</v>
          </cell>
          <cell r="I1418" t="str">
            <v>PAV</v>
          </cell>
          <cell r="J1418" t="str">
            <v>*</v>
          </cell>
          <cell r="L1418">
            <v>0</v>
          </cell>
          <cell r="M1418">
            <v>0</v>
          </cell>
          <cell r="O1418">
            <v>0</v>
          </cell>
          <cell r="P1418">
            <v>0</v>
          </cell>
        </row>
        <row r="1419">
          <cell r="J1419">
            <v>0</v>
          </cell>
        </row>
        <row r="1420">
          <cell r="C1420" t="str">
            <v>404BCE0050</v>
          </cell>
          <cell r="D1420" t="str">
            <v>DIV PI/CE</v>
          </cell>
          <cell r="E1420" t="str">
            <v>ENTR CE-192/265 (PORANGA)</v>
          </cell>
          <cell r="F1420">
            <v>0</v>
          </cell>
          <cell r="G1420">
            <v>35</v>
          </cell>
          <cell r="H1420">
            <v>35</v>
          </cell>
          <cell r="I1420" t="str">
            <v>PLA</v>
          </cell>
          <cell r="J1420">
            <v>0</v>
          </cell>
          <cell r="L1420">
            <v>0</v>
          </cell>
          <cell r="M1420">
            <v>0</v>
          </cell>
          <cell r="O1420">
            <v>0</v>
          </cell>
          <cell r="P1420">
            <v>0</v>
          </cell>
        </row>
        <row r="1421">
          <cell r="C1421" t="str">
            <v>404BCE0070</v>
          </cell>
          <cell r="D1421" t="str">
            <v>ENTR CE-192/265 (PORANGA)</v>
          </cell>
          <cell r="E1421" t="str">
            <v>ENTR CE-333 (IPAPORANGA)</v>
          </cell>
          <cell r="F1421">
            <v>35</v>
          </cell>
          <cell r="G1421">
            <v>55</v>
          </cell>
          <cell r="H1421">
            <v>20</v>
          </cell>
          <cell r="I1421" t="str">
            <v>PLA</v>
          </cell>
          <cell r="J1421">
            <v>0</v>
          </cell>
          <cell r="L1421">
            <v>0</v>
          </cell>
          <cell r="M1421">
            <v>0</v>
          </cell>
          <cell r="O1421">
            <v>0</v>
          </cell>
          <cell r="P1421">
            <v>0</v>
          </cell>
        </row>
        <row r="1422">
          <cell r="C1422" t="str">
            <v>404BCE0090</v>
          </cell>
          <cell r="D1422" t="str">
            <v>ENTR CE-333 (IPAPORANGA)</v>
          </cell>
          <cell r="E1422" t="str">
            <v>ENTR BR-226/403 (CRATEÚS)</v>
          </cell>
          <cell r="F1422">
            <v>55</v>
          </cell>
          <cell r="G1422">
            <v>85</v>
          </cell>
          <cell r="H1422">
            <v>30</v>
          </cell>
          <cell r="I1422" t="str">
            <v>PAV</v>
          </cell>
          <cell r="J1422" t="str">
            <v>*</v>
          </cell>
          <cell r="L1422">
            <v>0</v>
          </cell>
          <cell r="M1422">
            <v>0</v>
          </cell>
          <cell r="O1422">
            <v>0</v>
          </cell>
          <cell r="P1422">
            <v>0</v>
          </cell>
        </row>
        <row r="1423">
          <cell r="C1423" t="str">
            <v>404BCE0110</v>
          </cell>
          <cell r="D1423" t="str">
            <v>ENTR BR-226/403 (CRATEÚS)</v>
          </cell>
          <cell r="E1423" t="str">
            <v>NOVO ORIENTE</v>
          </cell>
          <cell r="F1423">
            <v>85</v>
          </cell>
          <cell r="G1423">
            <v>132.1</v>
          </cell>
          <cell r="H1423">
            <v>47.1</v>
          </cell>
          <cell r="I1423" t="str">
            <v>PLA</v>
          </cell>
          <cell r="J1423">
            <v>0</v>
          </cell>
          <cell r="L1423">
            <v>0</v>
          </cell>
          <cell r="M1423">
            <v>0</v>
          </cell>
          <cell r="N1423" t="str">
            <v xml:space="preserve">CE-187 </v>
          </cell>
          <cell r="O1423" t="str">
            <v>PAV</v>
          </cell>
          <cell r="P1423">
            <v>0</v>
          </cell>
        </row>
        <row r="1424">
          <cell r="C1424" t="str">
            <v>404BCE0120</v>
          </cell>
          <cell r="D1424" t="str">
            <v>NOVO ORIENTE</v>
          </cell>
          <cell r="E1424" t="str">
            <v>ENTR CE-351 (P/QUITERIANÓPOLIS)</v>
          </cell>
          <cell r="F1424">
            <v>132.1</v>
          </cell>
          <cell r="G1424">
            <v>164.4</v>
          </cell>
          <cell r="H1424">
            <v>32.299999999999997</v>
          </cell>
          <cell r="I1424" t="str">
            <v>PLA</v>
          </cell>
          <cell r="J1424">
            <v>0</v>
          </cell>
          <cell r="L1424">
            <v>0</v>
          </cell>
          <cell r="M1424">
            <v>0</v>
          </cell>
          <cell r="N1424" t="str">
            <v xml:space="preserve">CE-187 </v>
          </cell>
          <cell r="O1424" t="str">
            <v>PAV</v>
          </cell>
          <cell r="P1424">
            <v>0</v>
          </cell>
        </row>
        <row r="1425">
          <cell r="C1425" t="str">
            <v>404BCE0125</v>
          </cell>
          <cell r="D1425" t="str">
            <v>ENTR CE-351 (P/QUITERIANÓPOLIS)</v>
          </cell>
          <cell r="E1425" t="str">
            <v>ENTR BR-020/CE-176/363 (TAUÁ)</v>
          </cell>
          <cell r="F1425">
            <v>164.4</v>
          </cell>
          <cell r="G1425">
            <v>222.3</v>
          </cell>
          <cell r="H1425">
            <v>57.9</v>
          </cell>
          <cell r="I1425" t="str">
            <v>PLA</v>
          </cell>
          <cell r="J1425">
            <v>0</v>
          </cell>
          <cell r="L1425">
            <v>0</v>
          </cell>
          <cell r="M1425">
            <v>0</v>
          </cell>
          <cell r="N1425" t="str">
            <v xml:space="preserve">CE-187 </v>
          </cell>
          <cell r="O1425" t="str">
            <v>PAV</v>
          </cell>
          <cell r="P1425">
            <v>0</v>
          </cell>
        </row>
        <row r="1426">
          <cell r="C1426" t="str">
            <v>404BCE0130</v>
          </cell>
          <cell r="D1426" t="str">
            <v>ENTR BR-020/CE-176/363 (TAUÁ)</v>
          </cell>
          <cell r="E1426" t="str">
            <v>ENTR CE-169/277 (CATARINA)</v>
          </cell>
          <cell r="F1426">
            <v>222.3</v>
          </cell>
          <cell r="G1426">
            <v>272.3</v>
          </cell>
          <cell r="H1426">
            <v>50</v>
          </cell>
          <cell r="I1426" t="str">
            <v>PLA</v>
          </cell>
          <cell r="J1426">
            <v>0</v>
          </cell>
          <cell r="L1426">
            <v>0</v>
          </cell>
          <cell r="M1426">
            <v>0</v>
          </cell>
          <cell r="O1426">
            <v>0</v>
          </cell>
          <cell r="P1426">
            <v>0</v>
          </cell>
        </row>
        <row r="1427">
          <cell r="C1427" t="str">
            <v>404BCE0140</v>
          </cell>
          <cell r="D1427" t="str">
            <v>ENTR CE-169/277 (CATARINA)</v>
          </cell>
          <cell r="E1427" t="str">
            <v>ENTR BR-122(A)/CE-375 (IGUATÚ)</v>
          </cell>
          <cell r="F1427">
            <v>272.3</v>
          </cell>
          <cell r="G1427">
            <v>347.3</v>
          </cell>
          <cell r="H1427">
            <v>75</v>
          </cell>
          <cell r="I1427" t="str">
            <v>PLA</v>
          </cell>
          <cell r="J1427">
            <v>0</v>
          </cell>
          <cell r="L1427">
            <v>0</v>
          </cell>
          <cell r="M1427">
            <v>0</v>
          </cell>
          <cell r="O1427">
            <v>0</v>
          </cell>
          <cell r="P1427">
            <v>0</v>
          </cell>
        </row>
        <row r="1428">
          <cell r="C1428" t="str">
            <v>404BCE0145</v>
          </cell>
          <cell r="D1428" t="str">
            <v>ENTR BR-122(A)/CE-375 (IGUATÚ)</v>
          </cell>
          <cell r="E1428" t="str">
            <v>ENTR BR-122(B)</v>
          </cell>
          <cell r="F1428">
            <v>347.3</v>
          </cell>
          <cell r="G1428">
            <v>351.7</v>
          </cell>
          <cell r="H1428">
            <v>4.4000000000000004</v>
          </cell>
          <cell r="I1428" t="str">
            <v>PLA</v>
          </cell>
          <cell r="J1428">
            <v>0</v>
          </cell>
          <cell r="K1428" t="str">
            <v>122BCE0150</v>
          </cell>
          <cell r="L1428">
            <v>0</v>
          </cell>
          <cell r="M1428">
            <v>0</v>
          </cell>
          <cell r="N1428" t="str">
            <v xml:space="preserve">CE-060 </v>
          </cell>
          <cell r="O1428" t="str">
            <v>PAV</v>
          </cell>
          <cell r="P1428">
            <v>0</v>
          </cell>
        </row>
        <row r="1429">
          <cell r="C1429" t="str">
            <v>404BCE0150</v>
          </cell>
          <cell r="D1429" t="str">
            <v>ENTR BR-122(B)</v>
          </cell>
          <cell r="E1429" t="str">
            <v>ENTR CE-153(A)/282 (CASCUDO)</v>
          </cell>
          <cell r="F1429">
            <v>351.7</v>
          </cell>
          <cell r="G1429">
            <v>383.9</v>
          </cell>
          <cell r="H1429">
            <v>32.200000000000003</v>
          </cell>
          <cell r="I1429" t="str">
            <v>PLA</v>
          </cell>
          <cell r="J1429">
            <v>0</v>
          </cell>
          <cell r="L1429">
            <v>0</v>
          </cell>
          <cell r="M1429">
            <v>0</v>
          </cell>
          <cell r="N1429" t="str">
            <v xml:space="preserve">CE-282 </v>
          </cell>
          <cell r="O1429" t="str">
            <v>PAV</v>
          </cell>
          <cell r="P1429">
            <v>0</v>
          </cell>
        </row>
        <row r="1430">
          <cell r="C1430" t="str">
            <v>404BCE0151</v>
          </cell>
          <cell r="D1430" t="str">
            <v>ENTR CE-153(A)/282 (CASCUDO)</v>
          </cell>
          <cell r="E1430" t="str">
            <v>ENTR CE-153(B) (LIMA CAMPOS)</v>
          </cell>
          <cell r="F1430">
            <v>383.9</v>
          </cell>
          <cell r="G1430">
            <v>394</v>
          </cell>
          <cell r="H1430">
            <v>10.1</v>
          </cell>
          <cell r="I1430" t="str">
            <v>PLA</v>
          </cell>
          <cell r="J1430">
            <v>0</v>
          </cell>
          <cell r="L1430">
            <v>0</v>
          </cell>
          <cell r="M1430">
            <v>0</v>
          </cell>
          <cell r="N1430" t="str">
            <v xml:space="preserve">CE-282 </v>
          </cell>
          <cell r="O1430" t="str">
            <v>PAV</v>
          </cell>
          <cell r="P1430">
            <v>0</v>
          </cell>
        </row>
        <row r="1431">
          <cell r="C1431" t="str">
            <v>404BCE0170</v>
          </cell>
          <cell r="D1431" t="str">
            <v>ENTR CE-153(B) (LIMA CAMPOS)</v>
          </cell>
          <cell r="E1431" t="str">
            <v>ENTR BR-116 (ICÓ)</v>
          </cell>
          <cell r="F1431">
            <v>394</v>
          </cell>
          <cell r="G1431">
            <v>406.7</v>
          </cell>
          <cell r="H1431">
            <v>12.7</v>
          </cell>
          <cell r="I1431" t="str">
            <v>PLA</v>
          </cell>
          <cell r="J1431">
            <v>0</v>
          </cell>
          <cell r="L1431">
            <v>0</v>
          </cell>
          <cell r="M1431">
            <v>0</v>
          </cell>
          <cell r="N1431" t="str">
            <v xml:space="preserve">CE-282 </v>
          </cell>
          <cell r="O1431" t="str">
            <v>PAV</v>
          </cell>
          <cell r="P1431">
            <v>0</v>
          </cell>
        </row>
        <row r="1432">
          <cell r="J1432">
            <v>0</v>
          </cell>
        </row>
        <row r="1433">
          <cell r="C1433" t="str">
            <v>434BCE0100</v>
          </cell>
          <cell r="D1433" t="str">
            <v>DIV PB/CE</v>
          </cell>
          <cell r="E1433" t="str">
            <v>ENTR BR-116 (ICÓ)</v>
          </cell>
          <cell r="F1433">
            <v>0</v>
          </cell>
          <cell r="G1433">
            <v>38</v>
          </cell>
          <cell r="H1433">
            <v>38</v>
          </cell>
          <cell r="I1433" t="str">
            <v>PLA</v>
          </cell>
          <cell r="J1433">
            <v>0</v>
          </cell>
          <cell r="L1433">
            <v>0</v>
          </cell>
          <cell r="M1433">
            <v>0</v>
          </cell>
          <cell r="O1433">
            <v>0</v>
          </cell>
          <cell r="P1433">
            <v>0</v>
          </cell>
        </row>
        <row r="1434">
          <cell r="J1434">
            <v>0</v>
          </cell>
        </row>
        <row r="1435">
          <cell r="C1435" t="str">
            <v>437BCE0020</v>
          </cell>
          <cell r="D1435" t="str">
            <v>DIV RN/CE</v>
          </cell>
          <cell r="E1435" t="str">
            <v>ENTR BR-116/CE-266</v>
          </cell>
          <cell r="F1435">
            <v>0</v>
          </cell>
          <cell r="G1435">
            <v>45</v>
          </cell>
          <cell r="H1435">
            <v>45</v>
          </cell>
          <cell r="I1435" t="str">
            <v>IMP</v>
          </cell>
          <cell r="J1435">
            <v>0</v>
          </cell>
          <cell r="L1435">
            <v>0</v>
          </cell>
          <cell r="M1435">
            <v>0</v>
          </cell>
          <cell r="O1435">
            <v>0</v>
          </cell>
          <cell r="P1435">
            <v>0</v>
          </cell>
        </row>
        <row r="1436">
          <cell r="J1436">
            <v>0</v>
          </cell>
        </row>
        <row r="1437">
          <cell r="J1437">
            <v>0</v>
          </cell>
        </row>
        <row r="1438">
          <cell r="C1438" t="str">
            <v>101BRN0010</v>
          </cell>
          <cell r="D1438" t="str">
            <v>TOUROS</v>
          </cell>
          <cell r="E1438" t="str">
            <v>ENTR RN-064</v>
          </cell>
          <cell r="F1438">
            <v>0</v>
          </cell>
          <cell r="G1438">
            <v>6.2</v>
          </cell>
          <cell r="H1438">
            <v>6.2</v>
          </cell>
          <cell r="I1438" t="str">
            <v>PAV</v>
          </cell>
          <cell r="J1438" t="str">
            <v>*</v>
          </cell>
          <cell r="L1438">
            <v>0</v>
          </cell>
          <cell r="M1438">
            <v>0</v>
          </cell>
          <cell r="O1438">
            <v>0</v>
          </cell>
          <cell r="P1438">
            <v>0</v>
          </cell>
        </row>
        <row r="1439">
          <cell r="C1439" t="str">
            <v>101BRN0020</v>
          </cell>
          <cell r="D1439" t="str">
            <v>ENTR RN-064</v>
          </cell>
          <cell r="E1439" t="str">
            <v>ENTR RN-021 (P/RIO DO FOGO)</v>
          </cell>
          <cell r="F1439">
            <v>6.2</v>
          </cell>
          <cell r="G1439">
            <v>20.2</v>
          </cell>
          <cell r="H1439">
            <v>14</v>
          </cell>
          <cell r="I1439" t="str">
            <v>PAV</v>
          </cell>
          <cell r="J1439" t="str">
            <v>*</v>
          </cell>
          <cell r="L1439">
            <v>0</v>
          </cell>
          <cell r="M1439">
            <v>0</v>
          </cell>
          <cell r="O1439">
            <v>0</v>
          </cell>
          <cell r="P1439">
            <v>0</v>
          </cell>
        </row>
        <row r="1440">
          <cell r="C1440" t="str">
            <v>101BRN0030</v>
          </cell>
          <cell r="D1440" t="str">
            <v>ENTR RN-021 (P/RIO DO FOGO)</v>
          </cell>
          <cell r="E1440" t="str">
            <v>ACESSO ZUMBI</v>
          </cell>
          <cell r="F1440">
            <v>20.2</v>
          </cell>
          <cell r="G1440">
            <v>30.3</v>
          </cell>
          <cell r="H1440">
            <v>10.1</v>
          </cell>
          <cell r="I1440" t="str">
            <v>PAV</v>
          </cell>
          <cell r="J1440" t="str">
            <v>*</v>
          </cell>
          <cell r="L1440">
            <v>0</v>
          </cell>
          <cell r="M1440">
            <v>0</v>
          </cell>
          <cell r="O1440">
            <v>0</v>
          </cell>
          <cell r="P1440">
            <v>0</v>
          </cell>
        </row>
        <row r="1441">
          <cell r="C1441" t="str">
            <v>101BRN0032</v>
          </cell>
          <cell r="D1441" t="str">
            <v>ACESSO ZUMBI</v>
          </cell>
          <cell r="E1441" t="str">
            <v>ACESSO PITITINGA</v>
          </cell>
          <cell r="F1441">
            <v>30.3</v>
          </cell>
          <cell r="G1441">
            <v>36.9</v>
          </cell>
          <cell r="H1441">
            <v>6.6</v>
          </cell>
          <cell r="I1441" t="str">
            <v>PAV</v>
          </cell>
          <cell r="J1441" t="str">
            <v>*</v>
          </cell>
          <cell r="L1441">
            <v>0</v>
          </cell>
          <cell r="M1441">
            <v>0</v>
          </cell>
          <cell r="O1441">
            <v>0</v>
          </cell>
          <cell r="P1441">
            <v>0</v>
          </cell>
        </row>
        <row r="1442">
          <cell r="C1442" t="str">
            <v>101BRN0034</v>
          </cell>
          <cell r="D1442" t="str">
            <v>ACESSO PITITINGA</v>
          </cell>
          <cell r="E1442" t="str">
            <v>ACESSO MARACAJAÚ</v>
          </cell>
          <cell r="F1442">
            <v>36.9</v>
          </cell>
          <cell r="G1442">
            <v>41.7</v>
          </cell>
          <cell r="H1442">
            <v>4.8</v>
          </cell>
          <cell r="I1442" t="str">
            <v>PAV</v>
          </cell>
          <cell r="J1442" t="str">
            <v>*</v>
          </cell>
          <cell r="L1442">
            <v>0</v>
          </cell>
          <cell r="M1442">
            <v>0</v>
          </cell>
          <cell r="O1442">
            <v>0</v>
          </cell>
          <cell r="P1442">
            <v>0</v>
          </cell>
        </row>
        <row r="1443">
          <cell r="C1443" t="str">
            <v>101BRN0036</v>
          </cell>
          <cell r="D1443" t="str">
            <v>ACESSO MARACAJAÚ</v>
          </cell>
          <cell r="E1443" t="str">
            <v>ACESSO CARAÚBAS</v>
          </cell>
          <cell r="F1443">
            <v>41.7</v>
          </cell>
          <cell r="G1443">
            <v>44.8</v>
          </cell>
          <cell r="H1443">
            <v>3.1</v>
          </cell>
          <cell r="I1443" t="str">
            <v>PAV</v>
          </cell>
          <cell r="J1443" t="str">
            <v>*</v>
          </cell>
          <cell r="L1443">
            <v>0</v>
          </cell>
          <cell r="M1443">
            <v>0</v>
          </cell>
          <cell r="O1443">
            <v>0</v>
          </cell>
          <cell r="P1443">
            <v>0</v>
          </cell>
        </row>
        <row r="1444">
          <cell r="C1444" t="str">
            <v>101BRN0040</v>
          </cell>
          <cell r="D1444" t="str">
            <v>ACESSO CARAÚBAS</v>
          </cell>
          <cell r="E1444" t="str">
            <v>ENTR RN-160(A) (P/MURIÚ E MAXARANGUAPE)</v>
          </cell>
          <cell r="F1444">
            <v>44.8</v>
          </cell>
          <cell r="G1444">
            <v>58.2</v>
          </cell>
          <cell r="H1444">
            <v>13.4</v>
          </cell>
          <cell r="I1444" t="str">
            <v>PAV</v>
          </cell>
          <cell r="J1444" t="str">
            <v>*</v>
          </cell>
          <cell r="L1444">
            <v>0</v>
          </cell>
          <cell r="M1444">
            <v>0</v>
          </cell>
          <cell r="O1444">
            <v>0</v>
          </cell>
          <cell r="P1444">
            <v>0</v>
          </cell>
        </row>
        <row r="1445">
          <cell r="C1445" t="str">
            <v>101BRN0050</v>
          </cell>
          <cell r="D1445" t="str">
            <v>ENTR RN-160(A) (P/MURIÚ E MAXARANGUAPE)</v>
          </cell>
          <cell r="E1445" t="str">
            <v>ACESSO PITANGUI</v>
          </cell>
          <cell r="F1445">
            <v>58.2</v>
          </cell>
          <cell r="G1445">
            <v>66.3</v>
          </cell>
          <cell r="H1445">
            <v>8.1</v>
          </cell>
          <cell r="I1445" t="str">
            <v>PAV</v>
          </cell>
          <cell r="J1445" t="str">
            <v>*</v>
          </cell>
          <cell r="L1445">
            <v>0</v>
          </cell>
          <cell r="M1445">
            <v>0</v>
          </cell>
          <cell r="O1445">
            <v>0</v>
          </cell>
          <cell r="P1445">
            <v>0</v>
          </cell>
        </row>
        <row r="1446">
          <cell r="C1446" t="str">
            <v>101BRN0060</v>
          </cell>
          <cell r="D1446" t="str">
            <v>ACESSO PITANGUI</v>
          </cell>
          <cell r="E1446" t="str">
            <v>ENTR RN-160(B) (P/EXTREMOZ)</v>
          </cell>
          <cell r="F1446">
            <v>66.3</v>
          </cell>
          <cell r="G1446">
            <v>75.599999999999994</v>
          </cell>
          <cell r="H1446">
            <v>9.3000000000000007</v>
          </cell>
          <cell r="I1446" t="str">
            <v>PAV</v>
          </cell>
          <cell r="J1446" t="str">
            <v>*</v>
          </cell>
          <cell r="L1446">
            <v>0</v>
          </cell>
          <cell r="M1446">
            <v>0</v>
          </cell>
          <cell r="O1446">
            <v>0</v>
          </cell>
          <cell r="P1446">
            <v>0</v>
          </cell>
        </row>
        <row r="1447">
          <cell r="C1447" t="str">
            <v>101BRN0070</v>
          </cell>
          <cell r="D1447" t="str">
            <v>ENTR RN-160(B) (P/EXTREMOZ)</v>
          </cell>
          <cell r="E1447" t="str">
            <v>ENTR BR-406(A)</v>
          </cell>
          <cell r="F1447">
            <v>75.599999999999994</v>
          </cell>
          <cell r="G1447">
            <v>81.099999999999994</v>
          </cell>
          <cell r="H1447">
            <v>5.5</v>
          </cell>
          <cell r="I1447" t="str">
            <v>DUP</v>
          </cell>
          <cell r="J1447" t="str">
            <v>*</v>
          </cell>
          <cell r="L1447">
            <v>0</v>
          </cell>
          <cell r="M1447">
            <v>0</v>
          </cell>
          <cell r="O1447">
            <v>0</v>
          </cell>
          <cell r="P1447">
            <v>0</v>
          </cell>
        </row>
        <row r="1448">
          <cell r="C1448" t="str">
            <v>101BRN0075</v>
          </cell>
          <cell r="D1448" t="str">
            <v>ENTR BR-406(A)</v>
          </cell>
          <cell r="E1448" t="str">
            <v>ENTR RN-160 (P/SÃO GONÇALO DO AMARANTE)</v>
          </cell>
          <cell r="F1448">
            <v>81.099999999999994</v>
          </cell>
          <cell r="G1448">
            <v>83.4</v>
          </cell>
          <cell r="H1448">
            <v>2.2999999999999998</v>
          </cell>
          <cell r="I1448" t="str">
            <v>DUP</v>
          </cell>
          <cell r="J1448" t="str">
            <v>*</v>
          </cell>
          <cell r="K1448" t="str">
            <v>406BRN0150</v>
          </cell>
          <cell r="L1448">
            <v>0</v>
          </cell>
          <cell r="M1448">
            <v>0</v>
          </cell>
          <cell r="O1448">
            <v>0</v>
          </cell>
          <cell r="P1448">
            <v>0</v>
          </cell>
        </row>
        <row r="1449">
          <cell r="C1449" t="str">
            <v>101BRN0080</v>
          </cell>
          <cell r="D1449" t="str">
            <v>ENTR RN-160 (P/SÃO GONÇALO DO AMARANTE)</v>
          </cell>
          <cell r="E1449" t="str">
            <v>ACESSO REDINHA</v>
          </cell>
          <cell r="F1449">
            <v>83.4</v>
          </cell>
          <cell r="G1449">
            <v>85.1</v>
          </cell>
          <cell r="H1449">
            <v>1.7</v>
          </cell>
          <cell r="I1449" t="str">
            <v>DUP</v>
          </cell>
          <cell r="J1449" t="str">
            <v>*</v>
          </cell>
          <cell r="K1449" t="str">
            <v>406BRN0160</v>
          </cell>
          <cell r="L1449">
            <v>0</v>
          </cell>
          <cell r="M1449">
            <v>0</v>
          </cell>
          <cell r="O1449">
            <v>0</v>
          </cell>
          <cell r="P1449">
            <v>0</v>
          </cell>
        </row>
        <row r="1450">
          <cell r="C1450" t="str">
            <v>101BRN0085</v>
          </cell>
          <cell r="D1450" t="str">
            <v>ACESSO REDINHA</v>
          </cell>
          <cell r="E1450" t="str">
            <v>ENTR BR-406(B) (PONTE PRESIDENTE COSTA E SILVA)</v>
          </cell>
          <cell r="F1450">
            <v>85.1</v>
          </cell>
          <cell r="G1450">
            <v>85.8</v>
          </cell>
          <cell r="H1450">
            <v>0.7</v>
          </cell>
          <cell r="I1450" t="str">
            <v>DUP</v>
          </cell>
          <cell r="J1450" t="str">
            <v>*</v>
          </cell>
          <cell r="K1450" t="str">
            <v>406BRN0170</v>
          </cell>
          <cell r="L1450">
            <v>0</v>
          </cell>
          <cell r="M1450">
            <v>0</v>
          </cell>
          <cell r="O1450">
            <v>0</v>
          </cell>
          <cell r="P1450">
            <v>0</v>
          </cell>
        </row>
        <row r="1451">
          <cell r="C1451" t="str">
            <v>101BRN0090</v>
          </cell>
          <cell r="D1451" t="str">
            <v>ENTR BR-406(B) (PONTE PRESIDENTE COSTA E SILVA)</v>
          </cell>
          <cell r="E1451" t="str">
            <v>ENTR BR-226 (NATAL)</v>
          </cell>
          <cell r="F1451">
            <v>85.8</v>
          </cell>
          <cell r="G1451">
            <v>88.3</v>
          </cell>
          <cell r="H1451">
            <v>2.5</v>
          </cell>
          <cell r="I1451" t="str">
            <v>DUP</v>
          </cell>
          <cell r="J1451" t="str">
            <v>*</v>
          </cell>
          <cell r="L1451">
            <v>0</v>
          </cell>
          <cell r="M1451">
            <v>0</v>
          </cell>
          <cell r="O1451">
            <v>0</v>
          </cell>
          <cell r="P1451">
            <v>0</v>
          </cell>
        </row>
        <row r="1452">
          <cell r="C1452" t="str">
            <v>101BRN0100</v>
          </cell>
          <cell r="D1452" t="str">
            <v>ENTR BR-226 (NATAL)</v>
          </cell>
          <cell r="E1452" t="str">
            <v>ENTR BR-304(A) (NATAL) *TRECHO URBANO*</v>
          </cell>
          <cell r="F1452">
            <v>88.3</v>
          </cell>
          <cell r="G1452">
            <v>94.1</v>
          </cell>
          <cell r="H1452">
            <v>5.8</v>
          </cell>
          <cell r="I1452" t="str">
            <v>DUP</v>
          </cell>
          <cell r="J1452" t="str">
            <v>*</v>
          </cell>
          <cell r="L1452">
            <v>0</v>
          </cell>
          <cell r="M1452">
            <v>0</v>
          </cell>
          <cell r="O1452">
            <v>0</v>
          </cell>
          <cell r="P1452">
            <v>0</v>
          </cell>
        </row>
        <row r="1453">
          <cell r="C1453" t="str">
            <v>101BRN0110</v>
          </cell>
          <cell r="D1453" t="str">
            <v>ENTR BR-304(A) (NATAL)</v>
          </cell>
          <cell r="E1453" t="str">
            <v>ENTR RN-063 (P/PONTA NEGRA)</v>
          </cell>
          <cell r="F1453">
            <v>94.1</v>
          </cell>
          <cell r="G1453">
            <v>96.4</v>
          </cell>
          <cell r="H1453">
            <v>2.2999999999999998</v>
          </cell>
          <cell r="I1453" t="str">
            <v>DUP</v>
          </cell>
          <cell r="J1453" t="str">
            <v>*</v>
          </cell>
          <cell r="K1453" t="str">
            <v>304BRN0410</v>
          </cell>
          <cell r="L1453">
            <v>0</v>
          </cell>
          <cell r="M1453">
            <v>0</v>
          </cell>
          <cell r="O1453">
            <v>0</v>
          </cell>
          <cell r="P1453">
            <v>0</v>
          </cell>
        </row>
        <row r="1454">
          <cell r="C1454" t="str">
            <v>101BRN0130</v>
          </cell>
          <cell r="D1454" t="str">
            <v>ENTR RN-063 (P/PONTA NEGRA)</v>
          </cell>
          <cell r="E1454" t="str">
            <v>ENTR BR-304(B)</v>
          </cell>
          <cell r="F1454">
            <v>96.4</v>
          </cell>
          <cell r="G1454">
            <v>104.6</v>
          </cell>
          <cell r="H1454">
            <v>8.1999999999999993</v>
          </cell>
          <cell r="I1454" t="str">
            <v>DUP</v>
          </cell>
          <cell r="J1454" t="str">
            <v>*</v>
          </cell>
          <cell r="K1454" t="str">
            <v>304BRN0390</v>
          </cell>
          <cell r="L1454">
            <v>0</v>
          </cell>
          <cell r="M1454">
            <v>0</v>
          </cell>
          <cell r="O1454">
            <v>0</v>
          </cell>
          <cell r="P1454">
            <v>0</v>
          </cell>
        </row>
        <row r="1455">
          <cell r="C1455" t="str">
            <v>101BRN0132</v>
          </cell>
          <cell r="D1455" t="str">
            <v>ENTR BR-304(B)</v>
          </cell>
          <cell r="E1455" t="str">
            <v>ACESSO PARNAMIRIM</v>
          </cell>
          <cell r="F1455">
            <v>104.6</v>
          </cell>
          <cell r="G1455">
            <v>106.8</v>
          </cell>
          <cell r="H1455">
            <v>2.2000000000000002</v>
          </cell>
          <cell r="I1455" t="str">
            <v>DUP</v>
          </cell>
          <cell r="J1455" t="str">
            <v>*</v>
          </cell>
          <cell r="L1455">
            <v>0</v>
          </cell>
          <cell r="M1455">
            <v>0</v>
          </cell>
          <cell r="O1455">
            <v>0</v>
          </cell>
          <cell r="P1455">
            <v>0</v>
          </cell>
        </row>
        <row r="1456">
          <cell r="C1456" t="str">
            <v>101BRN0150</v>
          </cell>
          <cell r="D1456" t="str">
            <v>ACESSO PARNAMIRIM</v>
          </cell>
          <cell r="E1456" t="str">
            <v>FIM PISTA DUPLA</v>
          </cell>
          <cell r="F1456">
            <v>106.8</v>
          </cell>
          <cell r="G1456">
            <v>108.8</v>
          </cell>
          <cell r="H1456">
            <v>2</v>
          </cell>
          <cell r="I1456" t="str">
            <v>DUP</v>
          </cell>
          <cell r="J1456" t="str">
            <v>*</v>
          </cell>
          <cell r="L1456">
            <v>0</v>
          </cell>
          <cell r="M1456">
            <v>0</v>
          </cell>
          <cell r="O1456">
            <v>0</v>
          </cell>
          <cell r="P1456">
            <v>0</v>
          </cell>
        </row>
        <row r="1457">
          <cell r="C1457" t="str">
            <v>101BRN0160</v>
          </cell>
          <cell r="D1457" t="str">
            <v>FIM PISTA DUPLA</v>
          </cell>
          <cell r="E1457" t="str">
            <v>ENTR RN-002 (SÃO JOSÉ DO MIPIBU)</v>
          </cell>
          <cell r="F1457">
            <v>108.8</v>
          </cell>
          <cell r="G1457">
            <v>126.5</v>
          </cell>
          <cell r="H1457">
            <v>17.7</v>
          </cell>
          <cell r="I1457" t="str">
            <v>EOD</v>
          </cell>
          <cell r="J1457" t="str">
            <v>*</v>
          </cell>
          <cell r="L1457">
            <v>0</v>
          </cell>
          <cell r="M1457">
            <v>0</v>
          </cell>
          <cell r="O1457">
            <v>0</v>
          </cell>
          <cell r="P1457">
            <v>0</v>
          </cell>
        </row>
        <row r="1458">
          <cell r="C1458" t="str">
            <v>101BRN0170</v>
          </cell>
          <cell r="D1458" t="str">
            <v>ENTR RN-002 (SÃO JOSÉ DO MIPIBU)</v>
          </cell>
          <cell r="E1458" t="str">
            <v>ENTR RN-061 (P/ARES)</v>
          </cell>
          <cell r="F1458">
            <v>126.5</v>
          </cell>
          <cell r="G1458">
            <v>142.6</v>
          </cell>
          <cell r="H1458">
            <v>16.100000000000001</v>
          </cell>
          <cell r="I1458" t="str">
            <v>EOD</v>
          </cell>
          <cell r="J1458" t="str">
            <v>*</v>
          </cell>
          <cell r="L1458">
            <v>0</v>
          </cell>
          <cell r="M1458">
            <v>0</v>
          </cell>
          <cell r="O1458">
            <v>0</v>
          </cell>
          <cell r="P1458">
            <v>0</v>
          </cell>
        </row>
        <row r="1459">
          <cell r="C1459" t="str">
            <v>101BRN0190</v>
          </cell>
          <cell r="D1459" t="str">
            <v>ENTR RN-061 (P/ARES)</v>
          </cell>
          <cell r="E1459" t="str">
            <v>ENTR RN-003 (GOIANINHA)</v>
          </cell>
          <cell r="F1459">
            <v>142.6</v>
          </cell>
          <cell r="G1459">
            <v>148.6</v>
          </cell>
          <cell r="H1459">
            <v>6</v>
          </cell>
          <cell r="I1459" t="str">
            <v>EOD</v>
          </cell>
          <cell r="J1459" t="str">
            <v>*</v>
          </cell>
          <cell r="L1459">
            <v>0</v>
          </cell>
          <cell r="M1459">
            <v>0</v>
          </cell>
          <cell r="O1459">
            <v>0</v>
          </cell>
          <cell r="P1459">
            <v>0</v>
          </cell>
        </row>
        <row r="1460">
          <cell r="C1460" t="str">
            <v>101BRN0210</v>
          </cell>
          <cell r="D1460" t="str">
            <v>ENTR RN-003 (GOIANINHA)</v>
          </cell>
          <cell r="E1460" t="str">
            <v>ENTR RN-269 (P/GANGUARETAMA)</v>
          </cell>
          <cell r="F1460">
            <v>148.6</v>
          </cell>
          <cell r="G1460">
            <v>164.4</v>
          </cell>
          <cell r="H1460">
            <v>15.8</v>
          </cell>
          <cell r="I1460" t="str">
            <v>EOD</v>
          </cell>
          <cell r="J1460" t="str">
            <v>*</v>
          </cell>
          <cell r="L1460">
            <v>0</v>
          </cell>
          <cell r="M1460">
            <v>0</v>
          </cell>
          <cell r="O1460">
            <v>0</v>
          </cell>
          <cell r="P1460">
            <v>0</v>
          </cell>
        </row>
        <row r="1461">
          <cell r="C1461" t="str">
            <v>101BRN0230</v>
          </cell>
          <cell r="D1461" t="str">
            <v>ENTR RN-269 (P/GANGUARETAMA)</v>
          </cell>
          <cell r="E1461" t="str">
            <v>ENTR RN-062 (P/BAIA FORMOSA)</v>
          </cell>
          <cell r="F1461">
            <v>164.4</v>
          </cell>
          <cell r="G1461">
            <v>169.9</v>
          </cell>
          <cell r="H1461">
            <v>5.5</v>
          </cell>
          <cell r="I1461" t="str">
            <v>EOD</v>
          </cell>
          <cell r="J1461" t="str">
            <v>*</v>
          </cell>
          <cell r="L1461">
            <v>0</v>
          </cell>
          <cell r="M1461">
            <v>0</v>
          </cell>
          <cell r="O1461">
            <v>0</v>
          </cell>
          <cell r="P1461">
            <v>0</v>
          </cell>
        </row>
        <row r="1462">
          <cell r="C1462" t="str">
            <v>101BRN0240</v>
          </cell>
          <cell r="D1462" t="str">
            <v>ENTR RN-062 (P/BAIA FORMOSA)</v>
          </cell>
          <cell r="E1462" t="str">
            <v>DIV RN/PB</v>
          </cell>
          <cell r="F1462">
            <v>169.9</v>
          </cell>
          <cell r="G1462">
            <v>177.8</v>
          </cell>
          <cell r="H1462">
            <v>7.9</v>
          </cell>
          <cell r="I1462" t="str">
            <v>EOD</v>
          </cell>
          <cell r="J1462" t="str">
            <v>*</v>
          </cell>
          <cell r="L1462">
            <v>0</v>
          </cell>
          <cell r="M1462">
            <v>0</v>
          </cell>
          <cell r="O1462">
            <v>0</v>
          </cell>
          <cell r="P1462">
            <v>0</v>
          </cell>
        </row>
        <row r="1463">
          <cell r="J1463">
            <v>0</v>
          </cell>
        </row>
        <row r="1464">
          <cell r="C1464" t="str">
            <v>104BRN0010</v>
          </cell>
          <cell r="D1464" t="str">
            <v>ENTR BR-406(A)/RN-118(A) (MACAU)</v>
          </cell>
          <cell r="E1464" t="str">
            <v>ENTR BR-406(B)/RN-118(B)</v>
          </cell>
          <cell r="F1464">
            <v>0</v>
          </cell>
          <cell r="G1464">
            <v>5.6</v>
          </cell>
          <cell r="H1464">
            <v>5.6</v>
          </cell>
          <cell r="I1464" t="str">
            <v>PAV</v>
          </cell>
          <cell r="J1464" t="str">
            <v>*</v>
          </cell>
          <cell r="K1464" t="str">
            <v>406BRN0010</v>
          </cell>
          <cell r="L1464">
            <v>0</v>
          </cell>
          <cell r="M1464">
            <v>0</v>
          </cell>
          <cell r="O1464">
            <v>0</v>
          </cell>
          <cell r="P1464">
            <v>0</v>
          </cell>
        </row>
        <row r="1465">
          <cell r="C1465" t="str">
            <v>104BRN0030</v>
          </cell>
          <cell r="D1465" t="str">
            <v>ENTR BR-406(B)/RN-118(B)</v>
          </cell>
          <cell r="E1465" t="str">
            <v>ENTR RN-263 (PEDRO AVELINO)</v>
          </cell>
          <cell r="F1465">
            <v>5.6</v>
          </cell>
          <cell r="G1465">
            <v>58.4</v>
          </cell>
          <cell r="H1465">
            <v>52.8</v>
          </cell>
          <cell r="I1465" t="str">
            <v>PLA</v>
          </cell>
          <cell r="J1465">
            <v>0</v>
          </cell>
          <cell r="L1465">
            <v>0</v>
          </cell>
          <cell r="M1465">
            <v>0</v>
          </cell>
          <cell r="O1465">
            <v>0</v>
          </cell>
          <cell r="P1465">
            <v>0</v>
          </cell>
        </row>
        <row r="1466">
          <cell r="C1466" t="str">
            <v>104BRN0050</v>
          </cell>
          <cell r="D1466" t="str">
            <v>ENTR RN-263 (PEDRO AVELINO)</v>
          </cell>
          <cell r="E1466" t="str">
            <v>ENTR BR-304(A) *TRECHO MUNICIPAL*</v>
          </cell>
          <cell r="F1466">
            <v>58.4</v>
          </cell>
          <cell r="G1466">
            <v>78.900000000000006</v>
          </cell>
          <cell r="H1466">
            <v>20.5</v>
          </cell>
          <cell r="I1466" t="str">
            <v>PLA</v>
          </cell>
          <cell r="J1466">
            <v>0</v>
          </cell>
          <cell r="L1466">
            <v>0</v>
          </cell>
          <cell r="M1466">
            <v>0</v>
          </cell>
          <cell r="N1466" t="str">
            <v>RNT-104</v>
          </cell>
          <cell r="O1466" t="str">
            <v>PAV</v>
          </cell>
          <cell r="P1466">
            <v>0</v>
          </cell>
        </row>
        <row r="1467">
          <cell r="C1467" t="str">
            <v>104BRN0070</v>
          </cell>
          <cell r="D1467" t="str">
            <v>ENTR BR-304(A)</v>
          </cell>
          <cell r="E1467" t="str">
            <v>ENTR BR-304(B) (LAJES)</v>
          </cell>
          <cell r="F1467">
            <v>78.900000000000006</v>
          </cell>
          <cell r="G1467">
            <v>86.8</v>
          </cell>
          <cell r="H1467">
            <v>7.9</v>
          </cell>
          <cell r="I1467" t="str">
            <v>PAV</v>
          </cell>
          <cell r="J1467" t="str">
            <v>*</v>
          </cell>
          <cell r="K1467" t="str">
            <v>304BRN0250</v>
          </cell>
          <cell r="L1467">
            <v>0</v>
          </cell>
          <cell r="M1467">
            <v>0</v>
          </cell>
          <cell r="O1467">
            <v>0</v>
          </cell>
          <cell r="P1467">
            <v>0</v>
          </cell>
        </row>
        <row r="1468">
          <cell r="C1468" t="str">
            <v>104BRN0090</v>
          </cell>
          <cell r="D1468" t="str">
            <v>ENTR BR-304(B) (LAJES)</v>
          </cell>
          <cell r="E1468" t="str">
            <v>ENTR RN-042 *TRECHO MUNICIPAL*</v>
          </cell>
          <cell r="F1468">
            <v>86.8</v>
          </cell>
          <cell r="G1468">
            <v>118.5</v>
          </cell>
          <cell r="H1468">
            <v>31.7</v>
          </cell>
          <cell r="I1468" t="str">
            <v>PLA</v>
          </cell>
          <cell r="J1468">
            <v>0</v>
          </cell>
          <cell r="L1468">
            <v>0</v>
          </cell>
          <cell r="M1468">
            <v>0</v>
          </cell>
          <cell r="N1468" t="str">
            <v>RNT-104</v>
          </cell>
          <cell r="O1468" t="str">
            <v>LEN</v>
          </cell>
          <cell r="P1468">
            <v>0</v>
          </cell>
        </row>
        <row r="1469">
          <cell r="C1469" t="str">
            <v>104BRN0110</v>
          </cell>
          <cell r="D1469" t="str">
            <v>ENTR RN-042</v>
          </cell>
          <cell r="E1469" t="str">
            <v>ENTR RN-203(A)</v>
          </cell>
          <cell r="F1469">
            <v>118.5</v>
          </cell>
          <cell r="G1469">
            <v>135.5</v>
          </cell>
          <cell r="H1469">
            <v>17</v>
          </cell>
          <cell r="I1469" t="str">
            <v>PLA</v>
          </cell>
          <cell r="J1469">
            <v>0</v>
          </cell>
          <cell r="L1469">
            <v>0</v>
          </cell>
          <cell r="M1469">
            <v>0</v>
          </cell>
          <cell r="N1469" t="str">
            <v xml:space="preserve">RN-042 </v>
          </cell>
          <cell r="O1469" t="str">
            <v>IMP</v>
          </cell>
          <cell r="P1469">
            <v>0</v>
          </cell>
        </row>
        <row r="1470">
          <cell r="C1470" t="str">
            <v>104BRN0120</v>
          </cell>
          <cell r="D1470" t="str">
            <v>ENTR RN-203(A)</v>
          </cell>
          <cell r="E1470" t="str">
            <v>ENTR RN-203(B) (CERRO CORÁ)</v>
          </cell>
          <cell r="F1470">
            <v>135.5</v>
          </cell>
          <cell r="G1470">
            <v>138.6</v>
          </cell>
          <cell r="H1470">
            <v>3.1</v>
          </cell>
          <cell r="I1470" t="str">
            <v>PLA</v>
          </cell>
          <cell r="J1470">
            <v>0</v>
          </cell>
          <cell r="L1470">
            <v>0</v>
          </cell>
          <cell r="M1470">
            <v>0</v>
          </cell>
          <cell r="N1470" t="str">
            <v xml:space="preserve">RN-042 </v>
          </cell>
          <cell r="O1470" t="str">
            <v>PAV</v>
          </cell>
          <cell r="P1470">
            <v>0</v>
          </cell>
        </row>
        <row r="1471">
          <cell r="C1471" t="str">
            <v>104BRN0130</v>
          </cell>
          <cell r="D1471" t="str">
            <v>ENTR RN-203(B) (CERRO CORÁ)</v>
          </cell>
          <cell r="E1471" t="str">
            <v>ENTR RN-087</v>
          </cell>
          <cell r="F1471">
            <v>138.6</v>
          </cell>
          <cell r="G1471">
            <v>142.6</v>
          </cell>
          <cell r="H1471">
            <v>4</v>
          </cell>
          <cell r="I1471" t="str">
            <v>PLA</v>
          </cell>
          <cell r="J1471">
            <v>0</v>
          </cell>
          <cell r="L1471">
            <v>0</v>
          </cell>
          <cell r="M1471">
            <v>0</v>
          </cell>
          <cell r="N1471" t="str">
            <v xml:space="preserve">RN-042 </v>
          </cell>
          <cell r="O1471" t="str">
            <v>PAV</v>
          </cell>
          <cell r="P1471">
            <v>0</v>
          </cell>
        </row>
        <row r="1472">
          <cell r="C1472" t="str">
            <v>104BRN0140</v>
          </cell>
          <cell r="D1472" t="str">
            <v>ENTR RN-087</v>
          </cell>
          <cell r="E1472" t="str">
            <v>ENTR BR-226(A)</v>
          </cell>
          <cell r="F1472">
            <v>142.6</v>
          </cell>
          <cell r="G1472">
            <v>162.6</v>
          </cell>
          <cell r="H1472">
            <v>20</v>
          </cell>
          <cell r="I1472" t="str">
            <v>PLA</v>
          </cell>
          <cell r="J1472">
            <v>0</v>
          </cell>
          <cell r="L1472">
            <v>0</v>
          </cell>
          <cell r="M1472">
            <v>0</v>
          </cell>
          <cell r="N1472" t="str">
            <v xml:space="preserve">RN-042 </v>
          </cell>
          <cell r="O1472" t="str">
            <v>PAV</v>
          </cell>
          <cell r="P1472">
            <v>0</v>
          </cell>
        </row>
        <row r="1473">
          <cell r="C1473" t="str">
            <v>104BRN0150</v>
          </cell>
          <cell r="D1473" t="str">
            <v>ENTR BR-226(A)</v>
          </cell>
          <cell r="E1473" t="str">
            <v>ENTR BR-226(B)</v>
          </cell>
          <cell r="F1473">
            <v>162.6</v>
          </cell>
          <cell r="G1473">
            <v>189.5</v>
          </cell>
          <cell r="H1473">
            <v>26.9</v>
          </cell>
          <cell r="I1473" t="str">
            <v>PAV</v>
          </cell>
          <cell r="J1473" t="str">
            <v>*</v>
          </cell>
          <cell r="K1473" t="str">
            <v>226BRN0165</v>
          </cell>
          <cell r="L1473">
            <v>0</v>
          </cell>
          <cell r="M1473">
            <v>0</v>
          </cell>
          <cell r="O1473">
            <v>0</v>
          </cell>
          <cell r="P1473">
            <v>0</v>
          </cell>
        </row>
        <row r="1474">
          <cell r="C1474" t="str">
            <v>104BRN0155</v>
          </cell>
          <cell r="D1474" t="str">
            <v>ENTR BR-226(B)</v>
          </cell>
          <cell r="E1474" t="str">
            <v>CAMPO REDONDO</v>
          </cell>
          <cell r="F1474">
            <v>189.5</v>
          </cell>
          <cell r="G1474">
            <v>193</v>
          </cell>
          <cell r="H1474">
            <v>3.5</v>
          </cell>
          <cell r="I1474" t="str">
            <v>PLA</v>
          </cell>
          <cell r="J1474">
            <v>0</v>
          </cell>
          <cell r="L1474">
            <v>0</v>
          </cell>
          <cell r="M1474">
            <v>0</v>
          </cell>
          <cell r="N1474" t="str">
            <v>RNT-104</v>
          </cell>
          <cell r="O1474" t="str">
            <v>PAV</v>
          </cell>
          <cell r="P1474">
            <v>0</v>
          </cell>
        </row>
        <row r="1475">
          <cell r="C1475" t="str">
            <v>104BRN0160</v>
          </cell>
          <cell r="D1475" t="str">
            <v>CAMPO REDONDO</v>
          </cell>
          <cell r="E1475" t="str">
            <v>ENTR RN-023 (A) (CORONEL EZEQUIEL)</v>
          </cell>
          <cell r="F1475">
            <v>193</v>
          </cell>
          <cell r="G1475">
            <v>208.7</v>
          </cell>
          <cell r="H1475">
            <v>15.7</v>
          </cell>
          <cell r="I1475" t="str">
            <v>PLA</v>
          </cell>
          <cell r="J1475">
            <v>0</v>
          </cell>
          <cell r="L1475">
            <v>0</v>
          </cell>
          <cell r="M1475">
            <v>0</v>
          </cell>
          <cell r="N1475" t="str">
            <v>RNT-104</v>
          </cell>
          <cell r="O1475" t="str">
            <v>LEN</v>
          </cell>
          <cell r="P1475">
            <v>0</v>
          </cell>
        </row>
        <row r="1476">
          <cell r="C1476" t="str">
            <v>104BRN0165</v>
          </cell>
          <cell r="D1476" t="str">
            <v>ENTR RN-023 (A) (CORONEL EZEQUIEL)</v>
          </cell>
          <cell r="E1476" t="str">
            <v>P/JAÇANÃ</v>
          </cell>
          <cell r="F1476">
            <v>208.7</v>
          </cell>
          <cell r="G1476">
            <v>214.7</v>
          </cell>
          <cell r="H1476">
            <v>6</v>
          </cell>
          <cell r="I1476" t="str">
            <v>PLA</v>
          </cell>
          <cell r="J1476">
            <v>0</v>
          </cell>
          <cell r="L1476">
            <v>0</v>
          </cell>
          <cell r="M1476">
            <v>0</v>
          </cell>
          <cell r="N1476" t="str">
            <v xml:space="preserve">RN-023 </v>
          </cell>
          <cell r="O1476" t="str">
            <v>PAV</v>
          </cell>
          <cell r="P1476">
            <v>0</v>
          </cell>
        </row>
        <row r="1477">
          <cell r="C1477" t="str">
            <v>104BRN0170</v>
          </cell>
          <cell r="D1477" t="str">
            <v>P/JAÇANÃ</v>
          </cell>
          <cell r="E1477" t="str">
            <v>ENTR RN-023 (A) (DIV RN/PB)</v>
          </cell>
          <cell r="F1477">
            <v>214.7</v>
          </cell>
          <cell r="G1477">
            <v>216.7</v>
          </cell>
          <cell r="H1477">
            <v>2</v>
          </cell>
          <cell r="I1477" t="str">
            <v>PLA</v>
          </cell>
          <cell r="J1477">
            <v>0</v>
          </cell>
          <cell r="L1477">
            <v>0</v>
          </cell>
          <cell r="M1477">
            <v>0</v>
          </cell>
          <cell r="N1477" t="str">
            <v xml:space="preserve">RN-023 </v>
          </cell>
          <cell r="O1477" t="str">
            <v>PAV</v>
          </cell>
          <cell r="P1477">
            <v>0</v>
          </cell>
        </row>
        <row r="1478">
          <cell r="J1478">
            <v>0</v>
          </cell>
        </row>
        <row r="1479">
          <cell r="C1479" t="str">
            <v>110BRN0010</v>
          </cell>
          <cell r="D1479" t="str">
            <v>AREIA BRANCA</v>
          </cell>
          <cell r="E1479" t="str">
            <v>ENTR RN-011</v>
          </cell>
          <cell r="F1479">
            <v>0</v>
          </cell>
          <cell r="G1479">
            <v>10.6</v>
          </cell>
          <cell r="H1479">
            <v>10.6</v>
          </cell>
          <cell r="I1479" t="str">
            <v>PAV</v>
          </cell>
          <cell r="J1479" t="str">
            <v>*</v>
          </cell>
          <cell r="L1479">
            <v>0</v>
          </cell>
          <cell r="M1479">
            <v>0</v>
          </cell>
          <cell r="O1479">
            <v>0</v>
          </cell>
          <cell r="P1479">
            <v>0</v>
          </cell>
        </row>
        <row r="1480">
          <cell r="C1480" t="str">
            <v>110BRN0030</v>
          </cell>
          <cell r="D1480" t="str">
            <v>ENTR RN-011</v>
          </cell>
          <cell r="E1480" t="str">
            <v>ENTR BR-304(A)</v>
          </cell>
          <cell r="F1480">
            <v>10.6</v>
          </cell>
          <cell r="G1480">
            <v>50.7</v>
          </cell>
          <cell r="H1480">
            <v>40.1</v>
          </cell>
          <cell r="I1480" t="str">
            <v>PAV</v>
          </cell>
          <cell r="J1480" t="str">
            <v>*</v>
          </cell>
          <cell r="L1480">
            <v>0</v>
          </cell>
          <cell r="M1480">
            <v>0</v>
          </cell>
          <cell r="O1480">
            <v>0</v>
          </cell>
          <cell r="P1480">
            <v>0</v>
          </cell>
        </row>
        <row r="1481">
          <cell r="C1481" t="str">
            <v>110BRN0040</v>
          </cell>
          <cell r="D1481" t="str">
            <v>ENTR BR-304(A)</v>
          </cell>
          <cell r="E1481" t="str">
            <v>ENTR BR-304(B)</v>
          </cell>
          <cell r="F1481">
            <v>50.7</v>
          </cell>
          <cell r="G1481">
            <v>51.3</v>
          </cell>
          <cell r="H1481">
            <v>0.6</v>
          </cell>
          <cell r="I1481" t="str">
            <v>PAV</v>
          </cell>
          <cell r="J1481" t="str">
            <v>*</v>
          </cell>
          <cell r="K1481" t="str">
            <v>304BRN0100</v>
          </cell>
          <cell r="L1481">
            <v>0</v>
          </cell>
          <cell r="M1481">
            <v>0</v>
          </cell>
          <cell r="O1481">
            <v>0</v>
          </cell>
          <cell r="P1481">
            <v>0</v>
          </cell>
        </row>
        <row r="1482">
          <cell r="C1482" t="str">
            <v>110BRN0045</v>
          </cell>
          <cell r="D1482" t="str">
            <v>ENTR BR-304(B)</v>
          </cell>
          <cell r="E1482" t="str">
            <v>ENTR RN-405</v>
          </cell>
          <cell r="F1482">
            <v>51.3</v>
          </cell>
          <cell r="G1482">
            <v>88.3</v>
          </cell>
          <cell r="H1482">
            <v>37</v>
          </cell>
          <cell r="I1482" t="str">
            <v>IMP</v>
          </cell>
          <cell r="J1482">
            <v>0</v>
          </cell>
          <cell r="L1482">
            <v>0</v>
          </cell>
          <cell r="M1482">
            <v>0</v>
          </cell>
          <cell r="O1482">
            <v>0</v>
          </cell>
          <cell r="P1482">
            <v>0</v>
          </cell>
        </row>
        <row r="1483">
          <cell r="C1483" t="str">
            <v>110BRN0050</v>
          </cell>
          <cell r="D1483" t="str">
            <v>ENTR RN-405</v>
          </cell>
          <cell r="E1483" t="str">
            <v>UPANEMA</v>
          </cell>
          <cell r="F1483">
            <v>88.3</v>
          </cell>
          <cell r="G1483">
            <v>99.5</v>
          </cell>
          <cell r="H1483">
            <v>11.2</v>
          </cell>
          <cell r="I1483" t="str">
            <v>PAV</v>
          </cell>
          <cell r="J1483" t="str">
            <v>*</v>
          </cell>
          <cell r="L1483">
            <v>0</v>
          </cell>
          <cell r="M1483">
            <v>0</v>
          </cell>
          <cell r="O1483">
            <v>0</v>
          </cell>
          <cell r="P1483">
            <v>0</v>
          </cell>
        </row>
        <row r="1484">
          <cell r="C1484" t="str">
            <v>110BRN0060</v>
          </cell>
          <cell r="D1484" t="str">
            <v>UPANEMA</v>
          </cell>
          <cell r="E1484" t="str">
            <v>ENTR RN-233 (CAMPO GRANDE)</v>
          </cell>
          <cell r="F1484">
            <v>99.5</v>
          </cell>
          <cell r="G1484">
            <v>127.1</v>
          </cell>
          <cell r="H1484">
            <v>27.6</v>
          </cell>
          <cell r="I1484" t="str">
            <v>IMP</v>
          </cell>
          <cell r="J1484">
            <v>0</v>
          </cell>
          <cell r="L1484">
            <v>0</v>
          </cell>
          <cell r="M1484">
            <v>0</v>
          </cell>
          <cell r="O1484">
            <v>0</v>
          </cell>
          <cell r="P1484">
            <v>0</v>
          </cell>
        </row>
        <row r="1485">
          <cell r="C1485" t="str">
            <v>110BRN0070</v>
          </cell>
          <cell r="D1485" t="str">
            <v>ENTR RN-233 (CAMPO GRANDE)</v>
          </cell>
          <cell r="E1485" t="str">
            <v>ENTR BR-226 (JANDUÍS)</v>
          </cell>
          <cell r="F1485">
            <v>127.1</v>
          </cell>
          <cell r="G1485">
            <v>146.9</v>
          </cell>
          <cell r="H1485">
            <v>19.8</v>
          </cell>
          <cell r="I1485" t="str">
            <v>PAV</v>
          </cell>
          <cell r="J1485" t="str">
            <v>*</v>
          </cell>
          <cell r="K1485" t="str">
            <v>226BRN0305</v>
          </cell>
          <cell r="L1485">
            <v>0</v>
          </cell>
          <cell r="M1485">
            <v>0</v>
          </cell>
          <cell r="O1485">
            <v>0</v>
          </cell>
          <cell r="P1485">
            <v>0</v>
          </cell>
        </row>
        <row r="1486">
          <cell r="C1486" t="str">
            <v>110BRN0090</v>
          </cell>
          <cell r="D1486" t="str">
            <v>ENTR BR-226 (JANDUÍS)</v>
          </cell>
          <cell r="E1486" t="str">
            <v>DIV RN/PB *TRECHO MUNICIPAL*</v>
          </cell>
          <cell r="F1486">
            <v>146.9</v>
          </cell>
          <cell r="G1486">
            <v>159.9</v>
          </cell>
          <cell r="H1486">
            <v>13</v>
          </cell>
          <cell r="I1486" t="str">
            <v>PLA</v>
          </cell>
          <cell r="J1486">
            <v>0</v>
          </cell>
          <cell r="L1486">
            <v>0</v>
          </cell>
          <cell r="M1486">
            <v>0</v>
          </cell>
          <cell r="O1486">
            <v>0</v>
          </cell>
          <cell r="P1486">
            <v>0</v>
          </cell>
        </row>
        <row r="1487">
          <cell r="C1487" t="str">
            <v>110BRN0150</v>
          </cell>
          <cell r="D1487" t="str">
            <v>DIV PB/RN</v>
          </cell>
          <cell r="E1487" t="str">
            <v>ENTR BR-427 (SERRA NEGRA DO NORTE) *TRECHO MUNICIPAL*</v>
          </cell>
          <cell r="F1487">
            <v>159.9</v>
          </cell>
          <cell r="G1487">
            <v>176.2</v>
          </cell>
          <cell r="H1487">
            <v>16.3</v>
          </cell>
          <cell r="I1487" t="str">
            <v>PLA</v>
          </cell>
          <cell r="J1487">
            <v>0</v>
          </cell>
          <cell r="L1487">
            <v>0</v>
          </cell>
          <cell r="M1487">
            <v>0</v>
          </cell>
          <cell r="O1487">
            <v>0</v>
          </cell>
          <cell r="P1487">
            <v>0</v>
          </cell>
        </row>
        <row r="1488">
          <cell r="C1488" t="str">
            <v>110BRN0170</v>
          </cell>
          <cell r="D1488" t="str">
            <v>ENTR BR-427 (SERRA NEGRA DO NORTE)</v>
          </cell>
          <cell r="E1488" t="str">
            <v>DIV RN/PB *TRECHO MUNICIPAL*</v>
          </cell>
          <cell r="F1488">
            <v>176.2</v>
          </cell>
          <cell r="G1488">
            <v>180.9</v>
          </cell>
          <cell r="H1488">
            <v>4.7</v>
          </cell>
          <cell r="I1488" t="str">
            <v>PLA</v>
          </cell>
          <cell r="J1488">
            <v>0</v>
          </cell>
          <cell r="L1488">
            <v>0</v>
          </cell>
          <cell r="M1488">
            <v>0</v>
          </cell>
          <cell r="N1488" t="str">
            <v>RNT-110</v>
          </cell>
          <cell r="O1488" t="str">
            <v>PAV</v>
          </cell>
          <cell r="P1488">
            <v>0</v>
          </cell>
        </row>
        <row r="1489">
          <cell r="J1489">
            <v>0</v>
          </cell>
        </row>
        <row r="1490">
          <cell r="C1490" t="str">
            <v>226BRN0010</v>
          </cell>
          <cell r="D1490" t="str">
            <v>ENTR BR-101/304(A)/406 (NATAL)</v>
          </cell>
          <cell r="E1490" t="str">
            <v>ENTR BR-304/RN-160 (MACAÍBA)</v>
          </cell>
          <cell r="F1490">
            <v>0</v>
          </cell>
          <cell r="G1490">
            <v>16.600000000000001</v>
          </cell>
          <cell r="H1490">
            <v>16.600000000000001</v>
          </cell>
          <cell r="I1490" t="str">
            <v>PAV</v>
          </cell>
          <cell r="J1490" t="str">
            <v>*</v>
          </cell>
          <cell r="L1490">
            <v>0</v>
          </cell>
          <cell r="M1490">
            <v>0</v>
          </cell>
          <cell r="O1490">
            <v>0</v>
          </cell>
          <cell r="P1490">
            <v>0</v>
          </cell>
        </row>
        <row r="1491">
          <cell r="C1491" t="str">
            <v>226BRN0030</v>
          </cell>
          <cell r="D1491" t="str">
            <v>ENTR BR-304/RN-160 (MACAÍBA)</v>
          </cell>
          <cell r="E1491" t="str">
            <v>ENTR BR-304(B)</v>
          </cell>
          <cell r="F1491">
            <v>16.600000000000001</v>
          </cell>
          <cell r="G1491">
            <v>33.299999999999997</v>
          </cell>
          <cell r="H1491">
            <v>16.7</v>
          </cell>
          <cell r="I1491" t="str">
            <v>PAV</v>
          </cell>
          <cell r="J1491" t="str">
            <v>*</v>
          </cell>
          <cell r="K1491" t="str">
            <v>304BRN0350</v>
          </cell>
          <cell r="L1491">
            <v>0</v>
          </cell>
          <cell r="M1491">
            <v>0</v>
          </cell>
          <cell r="O1491">
            <v>0</v>
          </cell>
          <cell r="P1491">
            <v>0</v>
          </cell>
        </row>
        <row r="1492">
          <cell r="C1492" t="str">
            <v>226BRN0050</v>
          </cell>
          <cell r="D1492" t="str">
            <v>ENTR BR-304(B)</v>
          </cell>
          <cell r="E1492" t="str">
            <v>ENTR RN-203 (P/SÃO PEDRO)</v>
          </cell>
          <cell r="F1492">
            <v>33.299999999999997</v>
          </cell>
          <cell r="G1492">
            <v>41.6</v>
          </cell>
          <cell r="H1492">
            <v>8.3000000000000007</v>
          </cell>
          <cell r="I1492" t="str">
            <v>PAV</v>
          </cell>
          <cell r="J1492" t="str">
            <v>*</v>
          </cell>
          <cell r="L1492">
            <v>0</v>
          </cell>
          <cell r="M1492">
            <v>0</v>
          </cell>
          <cell r="O1492">
            <v>0</v>
          </cell>
          <cell r="P1492">
            <v>0</v>
          </cell>
        </row>
        <row r="1493">
          <cell r="C1493" t="str">
            <v>226BRN0070</v>
          </cell>
          <cell r="D1493" t="str">
            <v>ENTR RN-203 (P/SÃO PEDRO)</v>
          </cell>
          <cell r="E1493" t="str">
            <v>ACESSO BOM JESUS</v>
          </cell>
          <cell r="F1493">
            <v>41.6</v>
          </cell>
          <cell r="G1493">
            <v>49</v>
          </cell>
          <cell r="H1493">
            <v>7.4</v>
          </cell>
          <cell r="I1493" t="str">
            <v>PAV</v>
          </cell>
          <cell r="J1493" t="str">
            <v>*</v>
          </cell>
          <cell r="L1493">
            <v>0</v>
          </cell>
          <cell r="M1493">
            <v>0</v>
          </cell>
          <cell r="O1493">
            <v>0</v>
          </cell>
          <cell r="P1493">
            <v>0</v>
          </cell>
        </row>
        <row r="1494">
          <cell r="C1494" t="str">
            <v>226BRN0080</v>
          </cell>
          <cell r="D1494" t="str">
            <v>ACESSO BOM JESUS</v>
          </cell>
          <cell r="E1494" t="str">
            <v>ENTR RN-120(A) (P/SENADOR ELÓI DE SOUZA)</v>
          </cell>
          <cell r="F1494">
            <v>49</v>
          </cell>
          <cell r="G1494">
            <v>61.3</v>
          </cell>
          <cell r="H1494">
            <v>12.3</v>
          </cell>
          <cell r="I1494" t="str">
            <v>PAV</v>
          </cell>
          <cell r="J1494" t="str">
            <v>*</v>
          </cell>
          <cell r="L1494">
            <v>0</v>
          </cell>
          <cell r="M1494">
            <v>0</v>
          </cell>
          <cell r="O1494">
            <v>0</v>
          </cell>
          <cell r="P1494">
            <v>0</v>
          </cell>
        </row>
        <row r="1495">
          <cell r="C1495" t="str">
            <v>226BRN0090</v>
          </cell>
          <cell r="D1495" t="str">
            <v>ENTR RN-120(A) (P/SENADOR ELÓI DE SOUZA)</v>
          </cell>
          <cell r="E1495" t="str">
            <v>ENTR RN-120(B) (SERRA CAIADA)</v>
          </cell>
          <cell r="F1495">
            <v>61.3</v>
          </cell>
          <cell r="G1495">
            <v>68.5</v>
          </cell>
          <cell r="H1495">
            <v>7.2</v>
          </cell>
          <cell r="I1495" t="str">
            <v>PAV</v>
          </cell>
          <cell r="J1495" t="str">
            <v>*</v>
          </cell>
          <cell r="L1495">
            <v>0</v>
          </cell>
          <cell r="M1495">
            <v>0</v>
          </cell>
          <cell r="O1495">
            <v>0</v>
          </cell>
          <cell r="P1495">
            <v>0</v>
          </cell>
        </row>
        <row r="1496">
          <cell r="C1496" t="str">
            <v>226BRN0110</v>
          </cell>
          <cell r="D1496" t="str">
            <v>ENTR RN-120(B) (SERRA CAIADA)</v>
          </cell>
          <cell r="E1496" t="str">
            <v>ENTR RN-093 (TANGARÁ)</v>
          </cell>
          <cell r="F1496">
            <v>68.5</v>
          </cell>
          <cell r="G1496">
            <v>84.1</v>
          </cell>
          <cell r="H1496">
            <v>15.6</v>
          </cell>
          <cell r="I1496" t="str">
            <v>PAV</v>
          </cell>
          <cell r="J1496" t="str">
            <v>*</v>
          </cell>
          <cell r="L1496">
            <v>0</v>
          </cell>
          <cell r="M1496">
            <v>0</v>
          </cell>
          <cell r="O1496">
            <v>0</v>
          </cell>
          <cell r="P1496">
            <v>0</v>
          </cell>
        </row>
        <row r="1497">
          <cell r="C1497" t="str">
            <v>226BRN0130</v>
          </cell>
          <cell r="D1497" t="str">
            <v>ENTR RN-093 (TANGARÁ)</v>
          </cell>
          <cell r="E1497" t="str">
            <v>ENTR RN-092</v>
          </cell>
          <cell r="F1497">
            <v>84.1</v>
          </cell>
          <cell r="G1497">
            <v>108.4</v>
          </cell>
          <cell r="H1497">
            <v>24.3</v>
          </cell>
          <cell r="I1497" t="str">
            <v>PAV</v>
          </cell>
          <cell r="J1497" t="str">
            <v>*</v>
          </cell>
          <cell r="L1497">
            <v>0</v>
          </cell>
          <cell r="M1497">
            <v>0</v>
          </cell>
          <cell r="O1497">
            <v>0</v>
          </cell>
          <cell r="P1497">
            <v>0</v>
          </cell>
        </row>
        <row r="1498">
          <cell r="C1498" t="str">
            <v>226BRN0150</v>
          </cell>
          <cell r="D1498" t="str">
            <v>ENTR RN-092</v>
          </cell>
          <cell r="E1498" t="str">
            <v>ENTR RN-091 (SANTA CRUZ)</v>
          </cell>
          <cell r="F1498">
            <v>108.4</v>
          </cell>
          <cell r="G1498">
            <v>112.6</v>
          </cell>
          <cell r="H1498">
            <v>4.2</v>
          </cell>
          <cell r="I1498" t="str">
            <v>PAV</v>
          </cell>
          <cell r="J1498" t="str">
            <v>*</v>
          </cell>
          <cell r="L1498">
            <v>0</v>
          </cell>
          <cell r="M1498">
            <v>0</v>
          </cell>
          <cell r="O1498">
            <v>0</v>
          </cell>
          <cell r="P1498">
            <v>0</v>
          </cell>
        </row>
        <row r="1499">
          <cell r="C1499" t="str">
            <v>226BRN0155</v>
          </cell>
          <cell r="D1499" t="str">
            <v>ENTR RN-091 (SANTA CRUZ)</v>
          </cell>
          <cell r="E1499" t="str">
            <v>ENTR RN-023</v>
          </cell>
          <cell r="F1499">
            <v>112.6</v>
          </cell>
          <cell r="G1499">
            <v>120.9</v>
          </cell>
          <cell r="H1499">
            <v>8.3000000000000007</v>
          </cell>
          <cell r="I1499" t="str">
            <v>PAV</v>
          </cell>
          <cell r="J1499" t="str">
            <v>*</v>
          </cell>
          <cell r="L1499">
            <v>0</v>
          </cell>
          <cell r="M1499">
            <v>0</v>
          </cell>
          <cell r="O1499">
            <v>0</v>
          </cell>
          <cell r="P1499">
            <v>0</v>
          </cell>
        </row>
        <row r="1500">
          <cell r="C1500" t="str">
            <v>226BRN0157</v>
          </cell>
          <cell r="D1500" t="str">
            <v>ENTR RN-023</v>
          </cell>
          <cell r="E1500" t="str">
            <v>ACESSO LAJES PINTADAS</v>
          </cell>
          <cell r="F1500">
            <v>120.9</v>
          </cell>
          <cell r="G1500">
            <v>125.7</v>
          </cell>
          <cell r="H1500">
            <v>4.8</v>
          </cell>
          <cell r="I1500" t="str">
            <v>PAV</v>
          </cell>
          <cell r="J1500" t="str">
            <v>*</v>
          </cell>
          <cell r="L1500">
            <v>0</v>
          </cell>
          <cell r="M1500">
            <v>0</v>
          </cell>
          <cell r="O1500">
            <v>0</v>
          </cell>
          <cell r="P1500">
            <v>0</v>
          </cell>
        </row>
        <row r="1501">
          <cell r="C1501" t="str">
            <v>226BRN0160</v>
          </cell>
          <cell r="D1501" t="str">
            <v>ACESSO LAJES PINTADAS</v>
          </cell>
          <cell r="E1501" t="str">
            <v>ENTR BR-104(A) (P/CAMPO REDONDO)</v>
          </cell>
          <cell r="F1501">
            <v>125.7</v>
          </cell>
          <cell r="G1501">
            <v>134.9</v>
          </cell>
          <cell r="H1501">
            <v>9.1999999999999993</v>
          </cell>
          <cell r="I1501" t="str">
            <v>PAV</v>
          </cell>
          <cell r="J1501" t="str">
            <v>*</v>
          </cell>
          <cell r="L1501">
            <v>0</v>
          </cell>
          <cell r="M1501">
            <v>0</v>
          </cell>
          <cell r="O1501">
            <v>0</v>
          </cell>
          <cell r="P1501">
            <v>0</v>
          </cell>
        </row>
        <row r="1502">
          <cell r="C1502" t="str">
            <v>226BRN0165</v>
          </cell>
          <cell r="D1502" t="str">
            <v>ENTR BR-104(A) (P/CAMPO REDONDO)</v>
          </cell>
          <cell r="E1502" t="str">
            <v>ENTR BR-104(B)/RN-042(B)</v>
          </cell>
          <cell r="F1502">
            <v>134.9</v>
          </cell>
          <cell r="G1502">
            <v>161.80000000000001</v>
          </cell>
          <cell r="H1502">
            <v>26.9</v>
          </cell>
          <cell r="I1502" t="str">
            <v>PAV</v>
          </cell>
          <cell r="J1502">
            <v>0</v>
          </cell>
          <cell r="K1502" t="str">
            <v>104BRN0150</v>
          </cell>
          <cell r="L1502">
            <v>0</v>
          </cell>
          <cell r="M1502">
            <v>0</v>
          </cell>
          <cell r="O1502">
            <v>0</v>
          </cell>
          <cell r="P1502">
            <v>0</v>
          </cell>
        </row>
        <row r="1503">
          <cell r="C1503" t="str">
            <v>226BRN0170</v>
          </cell>
          <cell r="D1503" t="str">
            <v>ENTR BR-104(B)/RN-042(B)</v>
          </cell>
          <cell r="E1503" t="str">
            <v>ENTR BR-427(A)/RN-041 (CURRAIS NOVOS)</v>
          </cell>
          <cell r="F1503">
            <v>161.80000000000001</v>
          </cell>
          <cell r="G1503">
            <v>178.2</v>
          </cell>
          <cell r="H1503">
            <v>16.399999999999999</v>
          </cell>
          <cell r="I1503" t="str">
            <v>PAV</v>
          </cell>
          <cell r="J1503" t="str">
            <v>*</v>
          </cell>
          <cell r="L1503">
            <v>0</v>
          </cell>
          <cell r="M1503">
            <v>0</v>
          </cell>
          <cell r="O1503">
            <v>0</v>
          </cell>
          <cell r="P1503">
            <v>0</v>
          </cell>
        </row>
        <row r="1504">
          <cell r="C1504" t="str">
            <v>226BRN0190</v>
          </cell>
          <cell r="D1504" t="str">
            <v>ENTR BR-427(A)/RN-041 (CURRAIS NOVOS)</v>
          </cell>
          <cell r="E1504" t="str">
            <v>ENTR BR-427(B)</v>
          </cell>
          <cell r="F1504">
            <v>178.2</v>
          </cell>
          <cell r="G1504">
            <v>179.6</v>
          </cell>
          <cell r="H1504">
            <v>1.4</v>
          </cell>
          <cell r="I1504" t="str">
            <v>PAV</v>
          </cell>
          <cell r="J1504" t="str">
            <v>*</v>
          </cell>
          <cell r="K1504" t="str">
            <v>427BRN0010</v>
          </cell>
          <cell r="L1504">
            <v>0</v>
          </cell>
          <cell r="M1504">
            <v>0</v>
          </cell>
          <cell r="O1504">
            <v>0</v>
          </cell>
          <cell r="P1504">
            <v>0</v>
          </cell>
        </row>
        <row r="1505">
          <cell r="C1505" t="str">
            <v>226BRN0210</v>
          </cell>
          <cell r="D1505" t="str">
            <v>ENTR BR-427(B)</v>
          </cell>
          <cell r="E1505" t="str">
            <v>SÃO VICENTE</v>
          </cell>
          <cell r="F1505">
            <v>179.6</v>
          </cell>
          <cell r="G1505">
            <v>200.1</v>
          </cell>
          <cell r="H1505">
            <v>20.5</v>
          </cell>
          <cell r="I1505" t="str">
            <v>PLA</v>
          </cell>
          <cell r="J1505">
            <v>0</v>
          </cell>
          <cell r="L1505">
            <v>0</v>
          </cell>
          <cell r="M1505">
            <v>0</v>
          </cell>
          <cell r="N1505" t="str">
            <v>RNT-226</v>
          </cell>
          <cell r="O1505" t="str">
            <v>PAV</v>
          </cell>
          <cell r="P1505">
            <v>0</v>
          </cell>
        </row>
        <row r="1506">
          <cell r="C1506" t="str">
            <v>226BRN0220</v>
          </cell>
          <cell r="D1506" t="str">
            <v>SÃO VICENTE</v>
          </cell>
          <cell r="E1506" t="str">
            <v>ENTR RN-088</v>
          </cell>
          <cell r="F1506">
            <v>200.1</v>
          </cell>
          <cell r="G1506">
            <v>214.4</v>
          </cell>
          <cell r="H1506">
            <v>14.3</v>
          </cell>
          <cell r="I1506" t="str">
            <v>PLA</v>
          </cell>
          <cell r="J1506">
            <v>0</v>
          </cell>
          <cell r="L1506">
            <v>0</v>
          </cell>
          <cell r="M1506">
            <v>0</v>
          </cell>
          <cell r="N1506" t="str">
            <v>RNT-226</v>
          </cell>
          <cell r="O1506" t="str">
            <v>PAV</v>
          </cell>
          <cell r="P1506">
            <v>0</v>
          </cell>
        </row>
        <row r="1507">
          <cell r="C1507" t="str">
            <v>226BRN0230</v>
          </cell>
          <cell r="D1507" t="str">
            <v>ENTR RN-088</v>
          </cell>
          <cell r="E1507" t="str">
            <v>ENTR RN-087 (FLORÂNIA)</v>
          </cell>
          <cell r="F1507">
            <v>214.4</v>
          </cell>
          <cell r="G1507">
            <v>220.4</v>
          </cell>
          <cell r="H1507">
            <v>6</v>
          </cell>
          <cell r="I1507" t="str">
            <v>PLA</v>
          </cell>
          <cell r="J1507">
            <v>0</v>
          </cell>
          <cell r="L1507">
            <v>0</v>
          </cell>
          <cell r="M1507">
            <v>0</v>
          </cell>
          <cell r="N1507" t="str">
            <v>RNT-226</v>
          </cell>
          <cell r="O1507" t="str">
            <v>PAV</v>
          </cell>
          <cell r="P1507">
            <v>0</v>
          </cell>
        </row>
        <row r="1508">
          <cell r="C1508" t="str">
            <v>226BRN0250</v>
          </cell>
          <cell r="D1508" t="str">
            <v>ENTR RN-087 (FLORÂNIA)</v>
          </cell>
          <cell r="E1508" t="str">
            <v>ENTR RN-118(A)</v>
          </cell>
          <cell r="F1508">
            <v>220.4</v>
          </cell>
          <cell r="G1508">
            <v>240.4</v>
          </cell>
          <cell r="H1508">
            <v>20</v>
          </cell>
          <cell r="I1508" t="str">
            <v>PAV</v>
          </cell>
          <cell r="J1508" t="str">
            <v>*</v>
          </cell>
          <cell r="L1508">
            <v>0</v>
          </cell>
          <cell r="M1508">
            <v>0</v>
          </cell>
          <cell r="O1508">
            <v>0</v>
          </cell>
          <cell r="P1508">
            <v>0</v>
          </cell>
        </row>
        <row r="1509">
          <cell r="C1509" t="str">
            <v>226BRN0270</v>
          </cell>
          <cell r="D1509" t="str">
            <v>ENTR RN-118(A)</v>
          </cell>
          <cell r="E1509" t="str">
            <v>ENTR RN-118(B) (JUCURUTÚ)</v>
          </cell>
          <cell r="F1509">
            <v>240.4</v>
          </cell>
          <cell r="G1509">
            <v>247.3</v>
          </cell>
          <cell r="H1509">
            <v>6.9</v>
          </cell>
          <cell r="I1509" t="str">
            <v>PAV</v>
          </cell>
          <cell r="J1509" t="str">
            <v>*</v>
          </cell>
          <cell r="L1509">
            <v>0</v>
          </cell>
          <cell r="M1509">
            <v>0</v>
          </cell>
          <cell r="O1509">
            <v>0</v>
          </cell>
          <cell r="P1509">
            <v>0</v>
          </cell>
        </row>
        <row r="1510">
          <cell r="C1510" t="str">
            <v>226BRN0290</v>
          </cell>
          <cell r="D1510" t="str">
            <v>ENTR RN-118(B) (JUCURUTÚ)</v>
          </cell>
          <cell r="E1510" t="str">
            <v>ENTR RN-233(A)</v>
          </cell>
          <cell r="F1510">
            <v>247.3</v>
          </cell>
          <cell r="G1510">
            <v>278.89999999999998</v>
          </cell>
          <cell r="H1510">
            <v>31.6</v>
          </cell>
          <cell r="I1510" t="str">
            <v>PAV</v>
          </cell>
          <cell r="J1510" t="str">
            <v>*</v>
          </cell>
          <cell r="L1510">
            <v>0</v>
          </cell>
          <cell r="M1510">
            <v>0</v>
          </cell>
          <cell r="O1510">
            <v>0</v>
          </cell>
          <cell r="P1510">
            <v>0</v>
          </cell>
        </row>
        <row r="1511">
          <cell r="C1511" t="str">
            <v>226BRN0300</v>
          </cell>
          <cell r="D1511" t="str">
            <v>ENTR RN-233(A)</v>
          </cell>
          <cell r="E1511" t="str">
            <v>ENTR BR-110(A)/RN-233(B) (CAMPO GRANDE)</v>
          </cell>
          <cell r="F1511">
            <v>278.89999999999998</v>
          </cell>
          <cell r="G1511">
            <v>293.2</v>
          </cell>
          <cell r="H1511">
            <v>14.3</v>
          </cell>
          <cell r="I1511" t="str">
            <v>PAV</v>
          </cell>
          <cell r="J1511" t="str">
            <v>*</v>
          </cell>
          <cell r="L1511">
            <v>0</v>
          </cell>
          <cell r="M1511">
            <v>0</v>
          </cell>
          <cell r="O1511">
            <v>0</v>
          </cell>
          <cell r="P1511">
            <v>0</v>
          </cell>
        </row>
        <row r="1512">
          <cell r="C1512" t="str">
            <v>226BRN0305</v>
          </cell>
          <cell r="D1512" t="str">
            <v>ENTR BR-110(A)/RN-233(B) (CAMPO GRANDE)</v>
          </cell>
          <cell r="E1512" t="str">
            <v>ENTR BR-110(B) (JANDUÍS)</v>
          </cell>
          <cell r="F1512">
            <v>293.2</v>
          </cell>
          <cell r="G1512">
            <v>313</v>
          </cell>
          <cell r="H1512">
            <v>19.8</v>
          </cell>
          <cell r="I1512" t="str">
            <v>PAV</v>
          </cell>
          <cell r="J1512">
            <v>0</v>
          </cell>
          <cell r="K1512" t="str">
            <v>110BRN0070</v>
          </cell>
          <cell r="L1512">
            <v>0</v>
          </cell>
          <cell r="M1512">
            <v>0</v>
          </cell>
          <cell r="O1512">
            <v>0</v>
          </cell>
          <cell r="P1512">
            <v>0</v>
          </cell>
        </row>
        <row r="1513">
          <cell r="C1513" t="str">
            <v>226BRN0310</v>
          </cell>
          <cell r="D1513" t="str">
            <v>ENTR BR-110(B) (JANDUÍS)</v>
          </cell>
          <cell r="E1513" t="str">
            <v>MESSIAS TARGINO</v>
          </cell>
          <cell r="F1513">
            <v>313</v>
          </cell>
          <cell r="G1513">
            <v>326.10000000000002</v>
          </cell>
          <cell r="H1513">
            <v>13.1</v>
          </cell>
          <cell r="I1513" t="str">
            <v>PAV</v>
          </cell>
          <cell r="J1513" t="str">
            <v>*</v>
          </cell>
          <cell r="L1513">
            <v>0</v>
          </cell>
          <cell r="M1513">
            <v>0</v>
          </cell>
          <cell r="O1513">
            <v>0</v>
          </cell>
          <cell r="P1513">
            <v>0</v>
          </cell>
        </row>
        <row r="1514">
          <cell r="C1514" t="str">
            <v>226BRN0315</v>
          </cell>
          <cell r="D1514" t="str">
            <v>MESSIAS TARGINO</v>
          </cell>
          <cell r="E1514" t="str">
            <v>ENTR RN-501</v>
          </cell>
          <cell r="F1514">
            <v>326.10000000000002</v>
          </cell>
          <cell r="G1514">
            <v>338</v>
          </cell>
          <cell r="H1514">
            <v>11.9</v>
          </cell>
          <cell r="I1514" t="str">
            <v>PAV</v>
          </cell>
          <cell r="J1514" t="str">
            <v>*</v>
          </cell>
          <cell r="L1514">
            <v>0</v>
          </cell>
          <cell r="M1514">
            <v>0</v>
          </cell>
          <cell r="O1514">
            <v>0</v>
          </cell>
          <cell r="P1514">
            <v>0</v>
          </cell>
        </row>
        <row r="1515">
          <cell r="C1515" t="str">
            <v>226BRN0325</v>
          </cell>
          <cell r="D1515" t="str">
            <v>ENTR RN-501</v>
          </cell>
          <cell r="E1515" t="str">
            <v>ENTR RN-078(A) (PATU)</v>
          </cell>
          <cell r="F1515">
            <v>338</v>
          </cell>
          <cell r="G1515">
            <v>340.4</v>
          </cell>
          <cell r="H1515">
            <v>2.4</v>
          </cell>
          <cell r="I1515" t="str">
            <v>PAV</v>
          </cell>
          <cell r="J1515" t="str">
            <v>*</v>
          </cell>
          <cell r="L1515">
            <v>0</v>
          </cell>
          <cell r="M1515">
            <v>0</v>
          </cell>
          <cell r="O1515">
            <v>0</v>
          </cell>
          <cell r="P1515">
            <v>0</v>
          </cell>
        </row>
        <row r="1516">
          <cell r="C1516" t="str">
            <v>226BRN0350</v>
          </cell>
          <cell r="D1516" t="str">
            <v>ENTR RN-078(A) (PATU)</v>
          </cell>
          <cell r="E1516" t="str">
            <v>ENTR RN-078(B)</v>
          </cell>
          <cell r="F1516">
            <v>340.4</v>
          </cell>
          <cell r="G1516">
            <v>344.2</v>
          </cell>
          <cell r="H1516">
            <v>3.8</v>
          </cell>
          <cell r="I1516" t="str">
            <v>PAV</v>
          </cell>
          <cell r="J1516" t="str">
            <v>*</v>
          </cell>
          <cell r="L1516">
            <v>0</v>
          </cell>
          <cell r="M1516">
            <v>0</v>
          </cell>
          <cell r="O1516">
            <v>0</v>
          </cell>
          <cell r="P1516">
            <v>0</v>
          </cell>
        </row>
        <row r="1517">
          <cell r="C1517" t="str">
            <v>226BRN0355</v>
          </cell>
          <cell r="D1517" t="str">
            <v>ENTR RN-078(B)</v>
          </cell>
          <cell r="E1517" t="str">
            <v>ENTR RN-074 (ALMINO AFONSO)</v>
          </cell>
          <cell r="F1517">
            <v>344.2</v>
          </cell>
          <cell r="G1517">
            <v>358.9</v>
          </cell>
          <cell r="H1517">
            <v>14.7</v>
          </cell>
          <cell r="I1517" t="str">
            <v>EOI</v>
          </cell>
          <cell r="J1517">
            <v>0</v>
          </cell>
          <cell r="L1517">
            <v>0</v>
          </cell>
          <cell r="M1517">
            <v>0</v>
          </cell>
          <cell r="O1517">
            <v>0</v>
          </cell>
          <cell r="P1517">
            <v>0</v>
          </cell>
        </row>
        <row r="1518">
          <cell r="C1518" t="str">
            <v>226BRN0360</v>
          </cell>
          <cell r="D1518" t="str">
            <v>ENTR RN-074 (ALMINO AFONSO)</v>
          </cell>
          <cell r="E1518" t="str">
            <v>ENTR RN-072 (P/LUCRÉCIA)</v>
          </cell>
          <cell r="F1518">
            <v>358.9</v>
          </cell>
          <cell r="G1518">
            <v>365.1</v>
          </cell>
          <cell r="H1518">
            <v>6.2</v>
          </cell>
          <cell r="I1518" t="str">
            <v>PAV</v>
          </cell>
          <cell r="J1518" t="str">
            <v>*</v>
          </cell>
          <cell r="L1518">
            <v>0</v>
          </cell>
          <cell r="M1518">
            <v>0</v>
          </cell>
          <cell r="O1518">
            <v>0</v>
          </cell>
          <cell r="P1518">
            <v>0</v>
          </cell>
        </row>
        <row r="1519">
          <cell r="C1519" t="str">
            <v>226BRN0363</v>
          </cell>
          <cell r="D1519" t="str">
            <v>ENTR RN-072 (P/LUCRÉCIA)</v>
          </cell>
          <cell r="E1519" t="str">
            <v>FRUTUOSO GOMES</v>
          </cell>
          <cell r="F1519">
            <v>365.1</v>
          </cell>
          <cell r="G1519">
            <v>369.3</v>
          </cell>
          <cell r="H1519">
            <v>4.2</v>
          </cell>
          <cell r="I1519" t="str">
            <v>PAV</v>
          </cell>
          <cell r="J1519" t="str">
            <v>*</v>
          </cell>
          <cell r="L1519">
            <v>0</v>
          </cell>
          <cell r="M1519">
            <v>0</v>
          </cell>
          <cell r="O1519">
            <v>0</v>
          </cell>
          <cell r="P1519">
            <v>0</v>
          </cell>
        </row>
        <row r="1520">
          <cell r="C1520" t="str">
            <v>226BRN0366</v>
          </cell>
          <cell r="D1520" t="str">
            <v>FRUTUOSO GOMES</v>
          </cell>
          <cell r="E1520" t="str">
            <v>ENTR RN-077/117(A) (ANTÔNIO MARTINS)</v>
          </cell>
          <cell r="F1520">
            <v>369.3</v>
          </cell>
          <cell r="G1520">
            <v>377.8</v>
          </cell>
          <cell r="H1520">
            <v>8.5</v>
          </cell>
          <cell r="I1520" t="str">
            <v>PAV</v>
          </cell>
          <cell r="J1520" t="str">
            <v>*</v>
          </cell>
          <cell r="L1520">
            <v>0</v>
          </cell>
          <cell r="M1520">
            <v>0</v>
          </cell>
          <cell r="O1520">
            <v>0</v>
          </cell>
          <cell r="P1520">
            <v>0</v>
          </cell>
        </row>
        <row r="1521">
          <cell r="C1521" t="str">
            <v>226BRN0370</v>
          </cell>
          <cell r="D1521" t="str">
            <v>ENTR RN-077/117(A) (ANTÔNIO MARTINS)</v>
          </cell>
          <cell r="E1521" t="str">
            <v>ENTR RN-117(B)</v>
          </cell>
          <cell r="F1521">
            <v>377.8</v>
          </cell>
          <cell r="G1521">
            <v>384.9</v>
          </cell>
          <cell r="H1521">
            <v>7.1</v>
          </cell>
          <cell r="I1521" t="str">
            <v>LEN</v>
          </cell>
          <cell r="J1521">
            <v>0</v>
          </cell>
          <cell r="L1521">
            <v>0</v>
          </cell>
          <cell r="M1521">
            <v>0</v>
          </cell>
          <cell r="O1521">
            <v>0</v>
          </cell>
          <cell r="P1521">
            <v>0</v>
          </cell>
        </row>
        <row r="1522">
          <cell r="C1522" t="str">
            <v>226BRN0375</v>
          </cell>
          <cell r="D1522" t="str">
            <v>ENTR RN-117(B)</v>
          </cell>
          <cell r="E1522" t="str">
            <v>ENTR RN-075 (P/PILÕES)</v>
          </cell>
          <cell r="F1522">
            <v>384.9</v>
          </cell>
          <cell r="G1522">
            <v>387.9</v>
          </cell>
          <cell r="H1522">
            <v>3</v>
          </cell>
          <cell r="I1522" t="str">
            <v>IMP</v>
          </cell>
          <cell r="J1522">
            <v>0</v>
          </cell>
          <cell r="L1522">
            <v>0</v>
          </cell>
          <cell r="M1522">
            <v>0</v>
          </cell>
          <cell r="O1522">
            <v>0</v>
          </cell>
          <cell r="P1522">
            <v>0</v>
          </cell>
        </row>
        <row r="1523">
          <cell r="C1523" t="str">
            <v>226BRN0380</v>
          </cell>
          <cell r="D1523" t="str">
            <v>ENTR RN-075 (P/PILÕES)</v>
          </cell>
          <cell r="E1523" t="str">
            <v>ENTR BR-405/RN-177(A) (PAUS DOS FERROS)</v>
          </cell>
          <cell r="F1523">
            <v>387.9</v>
          </cell>
          <cell r="G1523">
            <v>415.9</v>
          </cell>
          <cell r="H1523">
            <v>28</v>
          </cell>
          <cell r="I1523" t="str">
            <v>LEN</v>
          </cell>
          <cell r="J1523">
            <v>0</v>
          </cell>
          <cell r="L1523">
            <v>0</v>
          </cell>
          <cell r="M1523">
            <v>0</v>
          </cell>
          <cell r="O1523">
            <v>0</v>
          </cell>
          <cell r="P1523">
            <v>0</v>
          </cell>
        </row>
        <row r="1524">
          <cell r="C1524" t="str">
            <v>226BRN0390</v>
          </cell>
          <cell r="D1524" t="str">
            <v>ENTR BR-405/RN-177(A) (PAUS DOS FERROS)</v>
          </cell>
          <cell r="E1524" t="str">
            <v>ENTR RN-177(B) (ENCANTO)</v>
          </cell>
          <cell r="F1524">
            <v>415.9</v>
          </cell>
          <cell r="G1524">
            <v>428.3</v>
          </cell>
          <cell r="H1524">
            <v>12.4</v>
          </cell>
          <cell r="I1524" t="str">
            <v>PAV</v>
          </cell>
          <cell r="J1524" t="str">
            <v>*</v>
          </cell>
          <cell r="L1524">
            <v>0</v>
          </cell>
          <cell r="M1524">
            <v>0</v>
          </cell>
          <cell r="O1524">
            <v>0</v>
          </cell>
          <cell r="P1524">
            <v>0</v>
          </cell>
        </row>
        <row r="1525">
          <cell r="C1525" t="str">
            <v>226BRN0410</v>
          </cell>
          <cell r="D1525" t="str">
            <v>ENTR RN-177(B) (ENCANTO)</v>
          </cell>
          <cell r="E1525" t="str">
            <v>DIV RN/CE</v>
          </cell>
          <cell r="F1525">
            <v>428.3</v>
          </cell>
          <cell r="G1525">
            <v>432</v>
          </cell>
          <cell r="H1525">
            <v>3.7</v>
          </cell>
          <cell r="I1525" t="str">
            <v>LEN</v>
          </cell>
          <cell r="J1525">
            <v>0</v>
          </cell>
          <cell r="L1525">
            <v>0</v>
          </cell>
          <cell r="M1525">
            <v>0</v>
          </cell>
          <cell r="O1525">
            <v>0</v>
          </cell>
          <cell r="P1525">
            <v>0</v>
          </cell>
        </row>
        <row r="1526">
          <cell r="J1526">
            <v>0</v>
          </cell>
        </row>
        <row r="1527">
          <cell r="C1527" t="str">
            <v>304BRN0070</v>
          </cell>
          <cell r="D1527" t="str">
            <v>DIV CE/RN</v>
          </cell>
          <cell r="E1527" t="str">
            <v>ENTR RN-013</v>
          </cell>
          <cell r="F1527">
            <v>0</v>
          </cell>
          <cell r="G1527">
            <v>24.9</v>
          </cell>
          <cell r="H1527">
            <v>24.9</v>
          </cell>
          <cell r="I1527" t="str">
            <v>PAV</v>
          </cell>
          <cell r="J1527" t="str">
            <v>*</v>
          </cell>
          <cell r="L1527">
            <v>0</v>
          </cell>
          <cell r="M1527">
            <v>0</v>
          </cell>
          <cell r="O1527">
            <v>0</v>
          </cell>
          <cell r="P1527">
            <v>0</v>
          </cell>
        </row>
        <row r="1528">
          <cell r="C1528" t="str">
            <v>304BRN0080</v>
          </cell>
          <cell r="D1528" t="str">
            <v>ENTR RN-013</v>
          </cell>
          <cell r="E1528" t="str">
            <v>ENTR BR-405 (P/MOSSORÓ)</v>
          </cell>
          <cell r="F1528">
            <v>24.9</v>
          </cell>
          <cell r="G1528">
            <v>40.4</v>
          </cell>
          <cell r="H1528">
            <v>15.5</v>
          </cell>
          <cell r="I1528" t="str">
            <v>PAV</v>
          </cell>
          <cell r="J1528" t="str">
            <v>*</v>
          </cell>
          <cell r="L1528">
            <v>0</v>
          </cell>
          <cell r="M1528">
            <v>0</v>
          </cell>
          <cell r="O1528">
            <v>0</v>
          </cell>
          <cell r="P1528">
            <v>0</v>
          </cell>
        </row>
        <row r="1529">
          <cell r="C1529" t="str">
            <v>304BRN0090</v>
          </cell>
          <cell r="D1529" t="str">
            <v>ENTR BR-405 (P/MOSSORÓ)</v>
          </cell>
          <cell r="E1529" t="str">
            <v>ENTR BR-110(A)</v>
          </cell>
          <cell r="F1529">
            <v>40.4</v>
          </cell>
          <cell r="G1529">
            <v>47.6</v>
          </cell>
          <cell r="H1529">
            <v>7.2</v>
          </cell>
          <cell r="I1529" t="str">
            <v>PAV</v>
          </cell>
          <cell r="J1529" t="str">
            <v>*</v>
          </cell>
          <cell r="L1529">
            <v>0</v>
          </cell>
          <cell r="M1529">
            <v>0</v>
          </cell>
          <cell r="O1529">
            <v>0</v>
          </cell>
          <cell r="P1529">
            <v>0</v>
          </cell>
        </row>
        <row r="1530">
          <cell r="C1530" t="str">
            <v>304BRN0100</v>
          </cell>
          <cell r="D1530" t="str">
            <v>ENTR BR-110(A)</v>
          </cell>
          <cell r="E1530" t="str">
            <v>ENTR BR-110(B)</v>
          </cell>
          <cell r="F1530">
            <v>47.6</v>
          </cell>
          <cell r="G1530">
            <v>48.2</v>
          </cell>
          <cell r="H1530">
            <v>0.6</v>
          </cell>
          <cell r="I1530" t="str">
            <v>PAV</v>
          </cell>
          <cell r="J1530">
            <v>0</v>
          </cell>
          <cell r="K1530" t="str">
            <v>110BRN0040</v>
          </cell>
          <cell r="L1530">
            <v>0</v>
          </cell>
          <cell r="M1530">
            <v>0</v>
          </cell>
          <cell r="O1530">
            <v>0</v>
          </cell>
          <cell r="P1530">
            <v>0</v>
          </cell>
        </row>
        <row r="1531">
          <cell r="C1531" t="str">
            <v>304BRN0110</v>
          </cell>
          <cell r="D1531" t="str">
            <v>ENTR BR-110(B)</v>
          </cell>
          <cell r="E1531" t="str">
            <v>ENTR RN-016</v>
          </cell>
          <cell r="F1531">
            <v>48.2</v>
          </cell>
          <cell r="G1531">
            <v>68.900000000000006</v>
          </cell>
          <cell r="H1531">
            <v>20.7</v>
          </cell>
          <cell r="I1531" t="str">
            <v>PAV</v>
          </cell>
          <cell r="J1531" t="str">
            <v>*</v>
          </cell>
          <cell r="L1531">
            <v>0</v>
          </cell>
          <cell r="M1531">
            <v>0</v>
          </cell>
          <cell r="O1531">
            <v>0</v>
          </cell>
          <cell r="P1531">
            <v>0</v>
          </cell>
        </row>
        <row r="1532">
          <cell r="C1532" t="str">
            <v>304BRN0120</v>
          </cell>
          <cell r="D1532" t="str">
            <v>ENTR RN-016</v>
          </cell>
          <cell r="E1532" t="str">
            <v>ENTR RN-405</v>
          </cell>
          <cell r="F1532">
            <v>68.900000000000006</v>
          </cell>
          <cell r="G1532">
            <v>83.9</v>
          </cell>
          <cell r="H1532">
            <v>15</v>
          </cell>
          <cell r="I1532" t="str">
            <v>PAV</v>
          </cell>
          <cell r="J1532" t="str">
            <v>*</v>
          </cell>
          <cell r="L1532">
            <v>0</v>
          </cell>
          <cell r="M1532">
            <v>0</v>
          </cell>
          <cell r="O1532">
            <v>0</v>
          </cell>
          <cell r="P1532">
            <v>0</v>
          </cell>
        </row>
        <row r="1533">
          <cell r="C1533" t="str">
            <v>304BRN0130</v>
          </cell>
          <cell r="D1533" t="str">
            <v>ENTR RN-405</v>
          </cell>
          <cell r="E1533" t="str">
            <v>ENTR RN-016/233 (P/AÇÚ)</v>
          </cell>
          <cell r="F1533">
            <v>83.9</v>
          </cell>
          <cell r="G1533">
            <v>113.6</v>
          </cell>
          <cell r="H1533">
            <v>29.7</v>
          </cell>
          <cell r="I1533" t="str">
            <v>PAV</v>
          </cell>
          <cell r="J1533" t="str">
            <v>*</v>
          </cell>
          <cell r="L1533">
            <v>0</v>
          </cell>
          <cell r="M1533">
            <v>0</v>
          </cell>
          <cell r="O1533">
            <v>0</v>
          </cell>
          <cell r="P1533">
            <v>0</v>
          </cell>
        </row>
        <row r="1534">
          <cell r="C1534" t="str">
            <v>304BRN0150</v>
          </cell>
          <cell r="D1534" t="str">
            <v>ENTR RN-016/233 (P/AÇÚ)</v>
          </cell>
          <cell r="E1534" t="str">
            <v>ENTR RN-118(A)</v>
          </cell>
          <cell r="F1534">
            <v>113.6</v>
          </cell>
          <cell r="G1534">
            <v>120.5</v>
          </cell>
          <cell r="H1534">
            <v>6.9</v>
          </cell>
          <cell r="I1534" t="str">
            <v>PAV</v>
          </cell>
          <cell r="J1534" t="str">
            <v>*</v>
          </cell>
          <cell r="L1534">
            <v>0</v>
          </cell>
          <cell r="M1534">
            <v>0</v>
          </cell>
          <cell r="O1534">
            <v>0</v>
          </cell>
          <cell r="P1534">
            <v>0</v>
          </cell>
        </row>
        <row r="1535">
          <cell r="C1535" t="str">
            <v>304BRN0170</v>
          </cell>
          <cell r="D1535" t="str">
            <v>ENTR RN-118(A)</v>
          </cell>
          <cell r="E1535" t="str">
            <v>ENTR RN-118(B)</v>
          </cell>
          <cell r="F1535">
            <v>120.5</v>
          </cell>
          <cell r="G1535">
            <v>126.5</v>
          </cell>
          <cell r="H1535">
            <v>6</v>
          </cell>
          <cell r="I1535" t="str">
            <v>PAV</v>
          </cell>
          <cell r="J1535" t="str">
            <v>*</v>
          </cell>
          <cell r="L1535">
            <v>0</v>
          </cell>
          <cell r="M1535">
            <v>0</v>
          </cell>
          <cell r="O1535">
            <v>0</v>
          </cell>
          <cell r="P1535">
            <v>0</v>
          </cell>
        </row>
        <row r="1536">
          <cell r="C1536" t="str">
            <v>304BRN0190</v>
          </cell>
          <cell r="D1536" t="str">
            <v>ENTR RN-118(B)</v>
          </cell>
          <cell r="E1536" t="str">
            <v>ENTR RN-042/263 (ANGICOS)</v>
          </cell>
          <cell r="F1536">
            <v>126.5</v>
          </cell>
          <cell r="G1536">
            <v>150</v>
          </cell>
          <cell r="H1536">
            <v>23.5</v>
          </cell>
          <cell r="I1536" t="str">
            <v>PAV</v>
          </cell>
          <cell r="J1536" t="str">
            <v>*</v>
          </cell>
          <cell r="L1536">
            <v>0</v>
          </cell>
          <cell r="M1536">
            <v>0</v>
          </cell>
          <cell r="O1536">
            <v>0</v>
          </cell>
          <cell r="P1536">
            <v>0</v>
          </cell>
        </row>
        <row r="1537">
          <cell r="C1537" t="str">
            <v>304BRN0210</v>
          </cell>
          <cell r="D1537" t="str">
            <v>ENTR RN-042/263 (ANGICOS)</v>
          </cell>
          <cell r="E1537" t="str">
            <v>ENTR RN-041 (P/SANTANA DO MATOS)</v>
          </cell>
          <cell r="F1537">
            <v>150</v>
          </cell>
          <cell r="G1537">
            <v>168.2</v>
          </cell>
          <cell r="H1537">
            <v>18.2</v>
          </cell>
          <cell r="I1537" t="str">
            <v>PAV</v>
          </cell>
          <cell r="J1537" t="str">
            <v>*</v>
          </cell>
          <cell r="L1537">
            <v>0</v>
          </cell>
          <cell r="M1537">
            <v>0</v>
          </cell>
          <cell r="O1537">
            <v>0</v>
          </cell>
          <cell r="P1537">
            <v>0</v>
          </cell>
        </row>
        <row r="1538">
          <cell r="C1538" t="str">
            <v>304BRN0230</v>
          </cell>
          <cell r="D1538" t="str">
            <v>ENTR RN-041 (P/SANTANA DO MATOS)</v>
          </cell>
          <cell r="E1538" t="str">
            <v>ENTR BR-104(A) (P/PEDRO AVELINO)</v>
          </cell>
          <cell r="F1538">
            <v>168.2</v>
          </cell>
          <cell r="G1538">
            <v>185.3</v>
          </cell>
          <cell r="H1538">
            <v>17.100000000000001</v>
          </cell>
          <cell r="I1538" t="str">
            <v>PAV</v>
          </cell>
          <cell r="J1538" t="str">
            <v>*</v>
          </cell>
          <cell r="L1538">
            <v>0</v>
          </cell>
          <cell r="M1538">
            <v>0</v>
          </cell>
          <cell r="O1538">
            <v>0</v>
          </cell>
          <cell r="P1538">
            <v>0</v>
          </cell>
        </row>
        <row r="1539">
          <cell r="C1539" t="str">
            <v>304BRN0250</v>
          </cell>
          <cell r="D1539" t="str">
            <v>ENTR BR-104(A) (P/PEDRO AVELINO)</v>
          </cell>
          <cell r="E1539" t="str">
            <v>ENTR BR-104(B) (LAJES)</v>
          </cell>
          <cell r="F1539">
            <v>185.3</v>
          </cell>
          <cell r="G1539">
            <v>193.2</v>
          </cell>
          <cell r="H1539">
            <v>7.9</v>
          </cell>
          <cell r="I1539" t="str">
            <v>PAV</v>
          </cell>
          <cell r="J1539">
            <v>0</v>
          </cell>
          <cell r="K1539" t="str">
            <v>104BRN0070</v>
          </cell>
          <cell r="L1539">
            <v>0</v>
          </cell>
          <cell r="M1539">
            <v>0</v>
          </cell>
          <cell r="O1539">
            <v>0</v>
          </cell>
          <cell r="P1539">
            <v>0</v>
          </cell>
        </row>
        <row r="1540">
          <cell r="C1540" t="str">
            <v>304BRN0270</v>
          </cell>
          <cell r="D1540" t="str">
            <v>ENTR BR-104(B) (LAJES)</v>
          </cell>
          <cell r="E1540" t="str">
            <v>ENTR RN-023 (CAIÇARA DO RIO DO VENTO)</v>
          </cell>
          <cell r="F1540">
            <v>193.2</v>
          </cell>
          <cell r="G1540">
            <v>223.4</v>
          </cell>
          <cell r="H1540">
            <v>30.2</v>
          </cell>
          <cell r="I1540" t="str">
            <v>PAV</v>
          </cell>
          <cell r="J1540" t="str">
            <v>*</v>
          </cell>
          <cell r="L1540">
            <v>0</v>
          </cell>
          <cell r="M1540">
            <v>0</v>
          </cell>
          <cell r="O1540">
            <v>0</v>
          </cell>
          <cell r="P1540">
            <v>0</v>
          </cell>
        </row>
        <row r="1541">
          <cell r="C1541" t="str">
            <v>304BRN0275</v>
          </cell>
          <cell r="D1541" t="str">
            <v>ENTR RN-023 (CAIÇARA DO RIO DO VENTO)</v>
          </cell>
          <cell r="E1541" t="str">
            <v>CACHOEIRA DO SAPO</v>
          </cell>
          <cell r="F1541">
            <v>223.4</v>
          </cell>
          <cell r="G1541">
            <v>229.3</v>
          </cell>
          <cell r="H1541">
            <v>5.9</v>
          </cell>
          <cell r="I1541" t="str">
            <v>PAV</v>
          </cell>
          <cell r="J1541" t="str">
            <v>*</v>
          </cell>
          <cell r="L1541">
            <v>0</v>
          </cell>
          <cell r="M1541">
            <v>0</v>
          </cell>
          <cell r="O1541">
            <v>0</v>
          </cell>
          <cell r="P1541">
            <v>0</v>
          </cell>
        </row>
        <row r="1542">
          <cell r="C1542" t="str">
            <v>304BRN0280</v>
          </cell>
          <cell r="D1542" t="str">
            <v>CACHOEIRA DO SAPO</v>
          </cell>
          <cell r="E1542" t="str">
            <v>ENTR RN-120(A)</v>
          </cell>
          <cell r="F1542">
            <v>229.3</v>
          </cell>
          <cell r="G1542">
            <v>237.7</v>
          </cell>
          <cell r="H1542">
            <v>8.4</v>
          </cell>
          <cell r="I1542" t="str">
            <v>PAV</v>
          </cell>
          <cell r="J1542" t="str">
            <v>*</v>
          </cell>
          <cell r="L1542">
            <v>0</v>
          </cell>
          <cell r="M1542">
            <v>0</v>
          </cell>
          <cell r="O1542">
            <v>0</v>
          </cell>
          <cell r="P1542">
            <v>0</v>
          </cell>
        </row>
        <row r="1543">
          <cell r="C1543" t="str">
            <v>304BRN0290</v>
          </cell>
          <cell r="D1543" t="str">
            <v>ENTR RN-120(A)</v>
          </cell>
          <cell r="E1543" t="str">
            <v>RIACHUELO</v>
          </cell>
          <cell r="F1543">
            <v>237.7</v>
          </cell>
          <cell r="G1543">
            <v>244</v>
          </cell>
          <cell r="H1543">
            <v>6.3</v>
          </cell>
          <cell r="I1543" t="str">
            <v>PAV</v>
          </cell>
          <cell r="J1543" t="str">
            <v>*</v>
          </cell>
          <cell r="L1543">
            <v>0</v>
          </cell>
          <cell r="M1543">
            <v>0</v>
          </cell>
          <cell r="O1543">
            <v>0</v>
          </cell>
          <cell r="P1543">
            <v>0</v>
          </cell>
        </row>
        <row r="1544">
          <cell r="C1544" t="str">
            <v>304BRN0300</v>
          </cell>
          <cell r="D1544" t="str">
            <v>RIACHUELO</v>
          </cell>
          <cell r="E1544" t="str">
            <v>ENTR RN-120(B)</v>
          </cell>
          <cell r="F1544">
            <v>244</v>
          </cell>
          <cell r="G1544">
            <v>250.9</v>
          </cell>
          <cell r="H1544">
            <v>6.9</v>
          </cell>
          <cell r="I1544" t="str">
            <v>PAV</v>
          </cell>
          <cell r="J1544" t="str">
            <v>*</v>
          </cell>
          <cell r="L1544">
            <v>0</v>
          </cell>
          <cell r="M1544">
            <v>0</v>
          </cell>
          <cell r="O1544">
            <v>0</v>
          </cell>
          <cell r="P1544">
            <v>0</v>
          </cell>
        </row>
        <row r="1545">
          <cell r="C1545" t="str">
            <v>304BRN0310</v>
          </cell>
          <cell r="D1545" t="str">
            <v>ENTR RN-120(B)</v>
          </cell>
          <cell r="E1545" t="str">
            <v>ENTR RN-064</v>
          </cell>
          <cell r="F1545">
            <v>250.9</v>
          </cell>
          <cell r="G1545">
            <v>259.39999999999998</v>
          </cell>
          <cell r="H1545">
            <v>8.5</v>
          </cell>
          <cell r="I1545" t="str">
            <v>PAV</v>
          </cell>
          <cell r="J1545" t="str">
            <v>*</v>
          </cell>
          <cell r="L1545">
            <v>0</v>
          </cell>
          <cell r="M1545">
            <v>0</v>
          </cell>
          <cell r="O1545">
            <v>0</v>
          </cell>
          <cell r="P1545">
            <v>0</v>
          </cell>
        </row>
        <row r="1546">
          <cell r="C1546" t="str">
            <v>304BRN0330</v>
          </cell>
          <cell r="D1546" t="str">
            <v>ENTR RN-064</v>
          </cell>
          <cell r="E1546" t="str">
            <v>ENTR BR-226(A)</v>
          </cell>
          <cell r="F1546">
            <v>259.39999999999998</v>
          </cell>
          <cell r="G1546">
            <v>282.39999999999998</v>
          </cell>
          <cell r="H1546">
            <v>23</v>
          </cell>
          <cell r="I1546" t="str">
            <v>PAV</v>
          </cell>
          <cell r="J1546" t="str">
            <v>*</v>
          </cell>
          <cell r="L1546">
            <v>0</v>
          </cell>
          <cell r="M1546">
            <v>0</v>
          </cell>
          <cell r="O1546">
            <v>0</v>
          </cell>
          <cell r="P1546">
            <v>0</v>
          </cell>
        </row>
        <row r="1547">
          <cell r="C1547" t="str">
            <v>304BRN0350</v>
          </cell>
          <cell r="D1547" t="str">
            <v>ENTR BR-226(A)</v>
          </cell>
          <cell r="E1547" t="str">
            <v>ENTR BR-226(B)/RN-160 (MACAÍBA)</v>
          </cell>
          <cell r="F1547">
            <v>282.39999999999998</v>
          </cell>
          <cell r="G1547">
            <v>299.10000000000002</v>
          </cell>
          <cell r="H1547">
            <v>16.7</v>
          </cell>
          <cell r="I1547" t="str">
            <v>PAV</v>
          </cell>
          <cell r="J1547">
            <v>0</v>
          </cell>
          <cell r="K1547" t="str">
            <v>226BRN0030</v>
          </cell>
          <cell r="L1547">
            <v>0</v>
          </cell>
          <cell r="M1547">
            <v>0</v>
          </cell>
          <cell r="O1547">
            <v>0</v>
          </cell>
          <cell r="P1547">
            <v>0</v>
          </cell>
        </row>
        <row r="1548">
          <cell r="C1548" t="str">
            <v>304BRN0370</v>
          </cell>
          <cell r="D1548" t="str">
            <v>ENTR BR-226(B)/RN-160 (MACAÍBA)</v>
          </cell>
          <cell r="E1548" t="str">
            <v>ENTR BR-101(A)</v>
          </cell>
          <cell r="F1548">
            <v>299.10000000000002</v>
          </cell>
          <cell r="G1548">
            <v>309.3</v>
          </cell>
          <cell r="H1548">
            <v>10.199999999999999</v>
          </cell>
          <cell r="I1548" t="str">
            <v>DUP</v>
          </cell>
          <cell r="J1548" t="str">
            <v>*</v>
          </cell>
          <cell r="L1548">
            <v>0</v>
          </cell>
          <cell r="M1548">
            <v>0</v>
          </cell>
          <cell r="O1548">
            <v>0</v>
          </cell>
          <cell r="P1548">
            <v>0</v>
          </cell>
        </row>
        <row r="1549">
          <cell r="C1549" t="str">
            <v>304BRN0390</v>
          </cell>
          <cell r="D1549" t="str">
            <v>ENTR BR-101(A)</v>
          </cell>
          <cell r="E1549" t="str">
            <v>ENTR RN-063 (P/PONTA NEGRA)</v>
          </cell>
          <cell r="F1549">
            <v>309.3</v>
          </cell>
          <cell r="G1549">
            <v>317.5</v>
          </cell>
          <cell r="H1549">
            <v>8.1999999999999993</v>
          </cell>
          <cell r="I1549" t="str">
            <v>DUP</v>
          </cell>
          <cell r="J1549">
            <v>0</v>
          </cell>
          <cell r="K1549" t="str">
            <v>101BRN0130</v>
          </cell>
          <cell r="L1549">
            <v>0</v>
          </cell>
          <cell r="M1549">
            <v>0</v>
          </cell>
          <cell r="O1549">
            <v>0</v>
          </cell>
          <cell r="P1549">
            <v>0</v>
          </cell>
        </row>
        <row r="1550">
          <cell r="C1550" t="str">
            <v>304BRN0410</v>
          </cell>
          <cell r="D1550" t="str">
            <v>ENTR RN-063 (P/PONTA NEGRA)</v>
          </cell>
          <cell r="E1550" t="str">
            <v>ENTR BR-101(B) (NATAL)</v>
          </cell>
          <cell r="F1550">
            <v>317.5</v>
          </cell>
          <cell r="G1550">
            <v>319.8</v>
          </cell>
          <cell r="H1550">
            <v>2.2999999999999998</v>
          </cell>
          <cell r="I1550" t="str">
            <v>DUP</v>
          </cell>
          <cell r="J1550">
            <v>0</v>
          </cell>
          <cell r="K1550" t="str">
            <v>101BRN0110</v>
          </cell>
          <cell r="L1550">
            <v>0</v>
          </cell>
          <cell r="M1550">
            <v>0</v>
          </cell>
          <cell r="O1550">
            <v>0</v>
          </cell>
          <cell r="P1550">
            <v>0</v>
          </cell>
        </row>
        <row r="1551">
          <cell r="J1551">
            <v>0</v>
          </cell>
        </row>
        <row r="1552">
          <cell r="C1552" t="str">
            <v>405BRN0010</v>
          </cell>
          <cell r="D1552" t="str">
            <v>MOSSORÓ (IGREJA SÃO JOÃO)</v>
          </cell>
          <cell r="E1552" t="str">
            <v>ENTR RN-304</v>
          </cell>
          <cell r="F1552">
            <v>0</v>
          </cell>
          <cell r="G1552">
            <v>3.2</v>
          </cell>
          <cell r="H1552">
            <v>3.2</v>
          </cell>
          <cell r="I1552" t="str">
            <v>PAV</v>
          </cell>
          <cell r="J1552" t="str">
            <v>*</v>
          </cell>
          <cell r="L1552">
            <v>0</v>
          </cell>
          <cell r="M1552">
            <v>0</v>
          </cell>
          <cell r="O1552">
            <v>0</v>
          </cell>
          <cell r="P1552">
            <v>0</v>
          </cell>
        </row>
        <row r="1553">
          <cell r="C1553" t="str">
            <v>405BRN0030</v>
          </cell>
          <cell r="D1553" t="str">
            <v>ENTR RN-304</v>
          </cell>
          <cell r="E1553" t="str">
            <v>ENTR BR-437 (JUCURÍ)</v>
          </cell>
          <cell r="F1553">
            <v>3.2</v>
          </cell>
          <cell r="G1553">
            <v>20.2</v>
          </cell>
          <cell r="H1553">
            <v>17</v>
          </cell>
          <cell r="I1553" t="str">
            <v>PAV</v>
          </cell>
          <cell r="J1553" t="str">
            <v>*</v>
          </cell>
          <cell r="L1553">
            <v>0</v>
          </cell>
          <cell r="M1553">
            <v>0</v>
          </cell>
          <cell r="O1553">
            <v>0</v>
          </cell>
          <cell r="P1553">
            <v>0</v>
          </cell>
        </row>
        <row r="1554">
          <cell r="C1554" t="str">
            <v>405BRN0050</v>
          </cell>
          <cell r="D1554" t="str">
            <v>ENTR BR-437 (JUCURÍ)</v>
          </cell>
          <cell r="E1554" t="str">
            <v>MULUNGU</v>
          </cell>
          <cell r="F1554">
            <v>20.2</v>
          </cell>
          <cell r="G1554">
            <v>53.7</v>
          </cell>
          <cell r="H1554">
            <v>33.5</v>
          </cell>
          <cell r="I1554" t="str">
            <v>PAV</v>
          </cell>
          <cell r="J1554" t="str">
            <v>*</v>
          </cell>
          <cell r="L1554">
            <v>0</v>
          </cell>
          <cell r="M1554">
            <v>0</v>
          </cell>
          <cell r="O1554">
            <v>0</v>
          </cell>
          <cell r="P1554">
            <v>0</v>
          </cell>
        </row>
        <row r="1555">
          <cell r="C1555" t="str">
            <v>405BRN0055</v>
          </cell>
          <cell r="D1555" t="str">
            <v>MULUNGU</v>
          </cell>
          <cell r="E1555" t="str">
            <v>ENTR RN-032 (P/FELIPE GUERRA)</v>
          </cell>
          <cell r="F1555">
            <v>53.7</v>
          </cell>
          <cell r="G1555">
            <v>68.3</v>
          </cell>
          <cell r="H1555">
            <v>14.6</v>
          </cell>
          <cell r="I1555" t="str">
            <v>PAV</v>
          </cell>
          <cell r="J1555" t="str">
            <v>*</v>
          </cell>
          <cell r="L1555">
            <v>0</v>
          </cell>
          <cell r="M1555">
            <v>0</v>
          </cell>
          <cell r="O1555">
            <v>0</v>
          </cell>
          <cell r="P1555">
            <v>0</v>
          </cell>
        </row>
        <row r="1556">
          <cell r="C1556" t="str">
            <v>405BRN0060</v>
          </cell>
          <cell r="D1556" t="str">
            <v>ENTR RN-032 (P/FELIPE GUERRA)</v>
          </cell>
          <cell r="E1556" t="str">
            <v>ENTR RN-233 (APODI)</v>
          </cell>
          <cell r="F1556">
            <v>68.3</v>
          </cell>
          <cell r="G1556">
            <v>84.1</v>
          </cell>
          <cell r="H1556">
            <v>15.8</v>
          </cell>
          <cell r="I1556" t="str">
            <v>PAV</v>
          </cell>
          <cell r="J1556" t="str">
            <v>*</v>
          </cell>
          <cell r="L1556">
            <v>0</v>
          </cell>
          <cell r="M1556">
            <v>0</v>
          </cell>
          <cell r="O1556">
            <v>0</v>
          </cell>
          <cell r="P1556">
            <v>0</v>
          </cell>
        </row>
        <row r="1557">
          <cell r="C1557" t="str">
            <v>405BRN0070</v>
          </cell>
          <cell r="D1557" t="str">
            <v>ENTR RN-233 (APODI)</v>
          </cell>
          <cell r="E1557" t="str">
            <v>ENTR RN-031/177(A)</v>
          </cell>
          <cell r="F1557">
            <v>84.1</v>
          </cell>
          <cell r="G1557">
            <v>111.4</v>
          </cell>
          <cell r="H1557">
            <v>27.3</v>
          </cell>
          <cell r="I1557" t="str">
            <v>PAV</v>
          </cell>
          <cell r="J1557" t="str">
            <v>*</v>
          </cell>
          <cell r="L1557">
            <v>0</v>
          </cell>
          <cell r="M1557">
            <v>0</v>
          </cell>
          <cell r="O1557">
            <v>0</v>
          </cell>
          <cell r="P1557">
            <v>0</v>
          </cell>
        </row>
        <row r="1558">
          <cell r="C1558" t="str">
            <v>405BRN0080</v>
          </cell>
          <cell r="D1558" t="str">
            <v>ENTR RN-031/177(A)</v>
          </cell>
          <cell r="E1558" t="str">
            <v>ENTR RN-177(B) (ITAÚ)</v>
          </cell>
          <cell r="F1558">
            <v>111.4</v>
          </cell>
          <cell r="G1558">
            <v>115.5</v>
          </cell>
          <cell r="H1558">
            <v>4.0999999999999996</v>
          </cell>
          <cell r="I1558" t="str">
            <v>PAV</v>
          </cell>
          <cell r="J1558" t="str">
            <v>*</v>
          </cell>
          <cell r="L1558">
            <v>0</v>
          </cell>
          <cell r="M1558">
            <v>0</v>
          </cell>
          <cell r="O1558">
            <v>0</v>
          </cell>
          <cell r="P1558">
            <v>0</v>
          </cell>
        </row>
        <row r="1559">
          <cell r="C1559" t="str">
            <v>405BRN0090</v>
          </cell>
          <cell r="D1559" t="str">
            <v>ENTR RN-177(B) (ITAÚ)</v>
          </cell>
          <cell r="E1559" t="str">
            <v>ENTR RN-071 (P/TABULEIRO GRANDE)</v>
          </cell>
          <cell r="F1559">
            <v>115.5</v>
          </cell>
          <cell r="G1559">
            <v>123.6</v>
          </cell>
          <cell r="H1559">
            <v>8.1</v>
          </cell>
          <cell r="I1559" t="str">
            <v>PAV</v>
          </cell>
          <cell r="J1559" t="str">
            <v>*</v>
          </cell>
          <cell r="L1559">
            <v>0</v>
          </cell>
          <cell r="M1559">
            <v>0</v>
          </cell>
          <cell r="O1559">
            <v>0</v>
          </cell>
          <cell r="P1559">
            <v>0</v>
          </cell>
        </row>
        <row r="1560">
          <cell r="C1560" t="str">
            <v>405BRN0100</v>
          </cell>
          <cell r="D1560" t="str">
            <v>ENTR RN-071 (P/TABULEIRO GRANDE)</v>
          </cell>
          <cell r="E1560" t="str">
            <v>ENTR BR-226/RN-177 (PAU DOS FERROS)</v>
          </cell>
          <cell r="F1560">
            <v>123.6</v>
          </cell>
          <cell r="G1560">
            <v>155</v>
          </cell>
          <cell r="H1560">
            <v>31.4</v>
          </cell>
          <cell r="I1560" t="str">
            <v>PAV</v>
          </cell>
          <cell r="J1560" t="str">
            <v>*</v>
          </cell>
          <cell r="L1560">
            <v>0</v>
          </cell>
          <cell r="M1560">
            <v>0</v>
          </cell>
          <cell r="O1560">
            <v>0</v>
          </cell>
          <cell r="P1560">
            <v>0</v>
          </cell>
        </row>
        <row r="1561">
          <cell r="C1561" t="str">
            <v>405BRN0110</v>
          </cell>
          <cell r="D1561" t="str">
            <v>ENTR BR-226/RN-177 (PAU DOS FERROS)</v>
          </cell>
          <cell r="E1561" t="str">
            <v>ENTR RN-079</v>
          </cell>
          <cell r="F1561">
            <v>155</v>
          </cell>
          <cell r="G1561">
            <v>168.5</v>
          </cell>
          <cell r="H1561">
            <v>13.5</v>
          </cell>
          <cell r="I1561" t="str">
            <v>PAV</v>
          </cell>
          <cell r="J1561" t="str">
            <v>*</v>
          </cell>
          <cell r="L1561">
            <v>0</v>
          </cell>
          <cell r="M1561">
            <v>0</v>
          </cell>
          <cell r="O1561">
            <v>0</v>
          </cell>
          <cell r="P1561">
            <v>0</v>
          </cell>
        </row>
        <row r="1562">
          <cell r="C1562" t="str">
            <v>405BRN0130</v>
          </cell>
          <cell r="D1562" t="str">
            <v>ENTR RN-079</v>
          </cell>
          <cell r="E1562" t="str">
            <v>ENTR RN-073 (P/RIACHO DE SANTANA)</v>
          </cell>
          <cell r="F1562">
            <v>168.5</v>
          </cell>
          <cell r="G1562">
            <v>175.8</v>
          </cell>
          <cell r="H1562">
            <v>7.3</v>
          </cell>
          <cell r="I1562" t="str">
            <v>PAV</v>
          </cell>
          <cell r="J1562" t="str">
            <v>*</v>
          </cell>
          <cell r="L1562">
            <v>0</v>
          </cell>
          <cell r="M1562">
            <v>0</v>
          </cell>
          <cell r="O1562">
            <v>0</v>
          </cell>
          <cell r="P1562">
            <v>0</v>
          </cell>
        </row>
        <row r="1563">
          <cell r="C1563" t="str">
            <v>405BRN0140</v>
          </cell>
          <cell r="D1563" t="str">
            <v>ENTR RN-073 (P/RIACHO DE SANTANA)</v>
          </cell>
          <cell r="E1563" t="str">
            <v>ENTR RN-117(A)</v>
          </cell>
          <cell r="F1563">
            <v>175.8</v>
          </cell>
          <cell r="G1563">
            <v>195.5</v>
          </cell>
          <cell r="H1563">
            <v>19.7</v>
          </cell>
          <cell r="I1563" t="str">
            <v>PAV</v>
          </cell>
          <cell r="J1563" t="str">
            <v>*</v>
          </cell>
          <cell r="L1563">
            <v>0</v>
          </cell>
          <cell r="M1563">
            <v>0</v>
          </cell>
          <cell r="O1563">
            <v>0</v>
          </cell>
          <cell r="P1563">
            <v>0</v>
          </cell>
        </row>
        <row r="1564">
          <cell r="C1564" t="str">
            <v>405BRN0150</v>
          </cell>
          <cell r="D1564" t="str">
            <v>ENTR RN-117(A)</v>
          </cell>
          <cell r="E1564" t="str">
            <v>ENTR RN-117(B) (DIV RN/PB)</v>
          </cell>
          <cell r="F1564">
            <v>195.5</v>
          </cell>
          <cell r="G1564">
            <v>200.5</v>
          </cell>
          <cell r="H1564">
            <v>5</v>
          </cell>
          <cell r="I1564" t="str">
            <v>PAV</v>
          </cell>
          <cell r="J1564" t="str">
            <v>*</v>
          </cell>
          <cell r="L1564">
            <v>0</v>
          </cell>
          <cell r="M1564">
            <v>0</v>
          </cell>
          <cell r="O1564">
            <v>0</v>
          </cell>
          <cell r="P1564">
            <v>0</v>
          </cell>
        </row>
        <row r="1565">
          <cell r="J1565">
            <v>0</v>
          </cell>
        </row>
        <row r="1566">
          <cell r="C1566" t="str">
            <v>406BRN0010</v>
          </cell>
          <cell r="D1566" t="str">
            <v>ENTR BR-104(A)/RN-118(A)/221(A) (MACAU)</v>
          </cell>
          <cell r="E1566" t="str">
            <v>ENTR BR-104(B)/RN-118(B)</v>
          </cell>
          <cell r="F1566">
            <v>0</v>
          </cell>
          <cell r="G1566">
            <v>5.6</v>
          </cell>
          <cell r="H1566">
            <v>5.6</v>
          </cell>
          <cell r="I1566" t="str">
            <v>PAV</v>
          </cell>
          <cell r="J1566">
            <v>0</v>
          </cell>
          <cell r="K1566" t="str">
            <v>104BRN0010</v>
          </cell>
          <cell r="L1566">
            <v>0</v>
          </cell>
          <cell r="M1566">
            <v>0</v>
          </cell>
          <cell r="O1566">
            <v>0</v>
          </cell>
          <cell r="P1566">
            <v>0</v>
          </cell>
        </row>
        <row r="1567">
          <cell r="C1567" t="str">
            <v>406BRN0015</v>
          </cell>
          <cell r="D1567" t="str">
            <v>ENTR BR-104(B)/RN-118(B)</v>
          </cell>
          <cell r="E1567" t="str">
            <v>ENTR RN-221(B)</v>
          </cell>
          <cell r="F1567">
            <v>5.6</v>
          </cell>
          <cell r="G1567">
            <v>7.1</v>
          </cell>
          <cell r="H1567">
            <v>1.5</v>
          </cell>
          <cell r="I1567" t="str">
            <v>PAV</v>
          </cell>
          <cell r="J1567" t="str">
            <v>*</v>
          </cell>
          <cell r="L1567">
            <v>0</v>
          </cell>
          <cell r="M1567">
            <v>0</v>
          </cell>
          <cell r="O1567">
            <v>0</v>
          </cell>
          <cell r="P1567">
            <v>0</v>
          </cell>
        </row>
        <row r="1568">
          <cell r="C1568" t="str">
            <v>406BRN0030</v>
          </cell>
          <cell r="D1568" t="str">
            <v>ENTR RN-221(B)</v>
          </cell>
          <cell r="E1568" t="str">
            <v>ENTR RN-401</v>
          </cell>
          <cell r="F1568">
            <v>7.1</v>
          </cell>
          <cell r="G1568">
            <v>36.9</v>
          </cell>
          <cell r="H1568">
            <v>29.8</v>
          </cell>
          <cell r="I1568" t="str">
            <v>PAV</v>
          </cell>
          <cell r="J1568" t="str">
            <v>*</v>
          </cell>
          <cell r="L1568">
            <v>0</v>
          </cell>
          <cell r="M1568">
            <v>0</v>
          </cell>
          <cell r="O1568">
            <v>0</v>
          </cell>
          <cell r="P1568">
            <v>0</v>
          </cell>
        </row>
        <row r="1569">
          <cell r="C1569" t="str">
            <v>406BRN0032</v>
          </cell>
          <cell r="D1569" t="str">
            <v>ENTR RN-401</v>
          </cell>
          <cell r="E1569" t="str">
            <v>ENTR RN-402 (POSTO SERRA GRANDE)</v>
          </cell>
          <cell r="F1569">
            <v>36.9</v>
          </cell>
          <cell r="G1569">
            <v>50.9</v>
          </cell>
          <cell r="H1569">
            <v>14</v>
          </cell>
          <cell r="I1569" t="str">
            <v>PAV</v>
          </cell>
          <cell r="J1569" t="str">
            <v>*</v>
          </cell>
          <cell r="L1569">
            <v>0</v>
          </cell>
          <cell r="M1569">
            <v>0</v>
          </cell>
          <cell r="O1569">
            <v>0</v>
          </cell>
          <cell r="P1569">
            <v>0</v>
          </cell>
        </row>
        <row r="1570">
          <cell r="C1570" t="str">
            <v>406BRN0033</v>
          </cell>
          <cell r="D1570" t="str">
            <v>ENTR RN-402 (POSTO SERRA GRANDE)</v>
          </cell>
          <cell r="E1570" t="str">
            <v>ENTR RN-129(A) (JANDAÍRA)</v>
          </cell>
          <cell r="F1570">
            <v>50.9</v>
          </cell>
          <cell r="G1570">
            <v>65.900000000000006</v>
          </cell>
          <cell r="H1570">
            <v>15</v>
          </cell>
          <cell r="I1570" t="str">
            <v>PAV</v>
          </cell>
          <cell r="J1570" t="str">
            <v>*</v>
          </cell>
          <cell r="L1570">
            <v>0</v>
          </cell>
          <cell r="M1570">
            <v>0</v>
          </cell>
          <cell r="O1570">
            <v>0</v>
          </cell>
          <cell r="P1570">
            <v>0</v>
          </cell>
        </row>
        <row r="1571">
          <cell r="C1571" t="str">
            <v>406BRN0035</v>
          </cell>
          <cell r="D1571" t="str">
            <v>ENTR RN-129(A) (JANDAÍRA)</v>
          </cell>
          <cell r="E1571" t="str">
            <v>ENTR RN-129(B)</v>
          </cell>
          <cell r="F1571">
            <v>65.900000000000006</v>
          </cell>
          <cell r="G1571">
            <v>69.3</v>
          </cell>
          <cell r="H1571">
            <v>3.4</v>
          </cell>
          <cell r="I1571" t="str">
            <v>PAV</v>
          </cell>
          <cell r="J1571" t="str">
            <v>*</v>
          </cell>
          <cell r="L1571">
            <v>0</v>
          </cell>
          <cell r="M1571">
            <v>0</v>
          </cell>
          <cell r="O1571">
            <v>0</v>
          </cell>
          <cell r="P1571">
            <v>0</v>
          </cell>
        </row>
        <row r="1572">
          <cell r="C1572" t="str">
            <v>406BRN0050</v>
          </cell>
          <cell r="D1572" t="str">
            <v>ENTR RN-129(B)</v>
          </cell>
          <cell r="E1572" t="str">
            <v>ENTR RN-120(A)/263(A)</v>
          </cell>
          <cell r="F1572">
            <v>69.3</v>
          </cell>
          <cell r="G1572">
            <v>96.5</v>
          </cell>
          <cell r="H1572">
            <v>27.2</v>
          </cell>
          <cell r="I1572" t="str">
            <v>PAV</v>
          </cell>
          <cell r="J1572" t="str">
            <v>*</v>
          </cell>
          <cell r="L1572">
            <v>0</v>
          </cell>
          <cell r="M1572">
            <v>0</v>
          </cell>
          <cell r="O1572">
            <v>0</v>
          </cell>
          <cell r="P1572">
            <v>0</v>
          </cell>
        </row>
        <row r="1573">
          <cell r="C1573" t="str">
            <v>406BRN0070</v>
          </cell>
          <cell r="D1573" t="str">
            <v>ENTR RN-120(A)/263(A)</v>
          </cell>
          <cell r="E1573" t="str">
            <v>ENTR RN-120(B)/263(B) (JOÃO CÂMARA)</v>
          </cell>
          <cell r="F1573">
            <v>96.5</v>
          </cell>
          <cell r="G1573">
            <v>103.2</v>
          </cell>
          <cell r="H1573">
            <v>6.7</v>
          </cell>
          <cell r="I1573" t="str">
            <v>PAV</v>
          </cell>
          <cell r="J1573" t="str">
            <v>*</v>
          </cell>
          <cell r="L1573">
            <v>0</v>
          </cell>
          <cell r="M1573">
            <v>0</v>
          </cell>
          <cell r="O1573">
            <v>0</v>
          </cell>
          <cell r="P1573">
            <v>0</v>
          </cell>
        </row>
        <row r="1574">
          <cell r="C1574" t="str">
            <v>406BRN0090</v>
          </cell>
          <cell r="D1574" t="str">
            <v>ENTR RN-120(B)/263(B) (JOÃO CÂMARA)</v>
          </cell>
          <cell r="E1574" t="str">
            <v>ENTR RN-051 (P/POÇO BRANCO)</v>
          </cell>
          <cell r="F1574">
            <v>103.2</v>
          </cell>
          <cell r="G1574">
            <v>124.9</v>
          </cell>
          <cell r="H1574">
            <v>21.7</v>
          </cell>
          <cell r="I1574" t="str">
            <v>PAV</v>
          </cell>
          <cell r="J1574" t="str">
            <v>*</v>
          </cell>
          <cell r="L1574">
            <v>0</v>
          </cell>
          <cell r="M1574">
            <v>0</v>
          </cell>
          <cell r="O1574">
            <v>0</v>
          </cell>
          <cell r="P1574">
            <v>0</v>
          </cell>
        </row>
        <row r="1575">
          <cell r="C1575" t="str">
            <v>406BRN0100</v>
          </cell>
          <cell r="D1575" t="str">
            <v>ENTR RN-051 (P/POÇO BRANCO)</v>
          </cell>
          <cell r="E1575" t="str">
            <v>TAIPÚ</v>
          </cell>
          <cell r="F1575">
            <v>124.9</v>
          </cell>
          <cell r="G1575">
            <v>129</v>
          </cell>
          <cell r="H1575">
            <v>4.0999999999999996</v>
          </cell>
          <cell r="I1575" t="str">
            <v>PAV</v>
          </cell>
          <cell r="J1575" t="str">
            <v>*</v>
          </cell>
          <cell r="L1575">
            <v>0</v>
          </cell>
          <cell r="M1575">
            <v>0</v>
          </cell>
          <cell r="O1575">
            <v>0</v>
          </cell>
          <cell r="P1575">
            <v>0</v>
          </cell>
        </row>
        <row r="1576">
          <cell r="C1576" t="str">
            <v>406BRN0110</v>
          </cell>
          <cell r="D1576" t="str">
            <v>TAIPÚ</v>
          </cell>
          <cell r="E1576" t="str">
            <v>ENTR RN-064 (P/CEARÁ MIRIM)</v>
          </cell>
          <cell r="F1576">
            <v>129</v>
          </cell>
          <cell r="G1576">
            <v>149.9</v>
          </cell>
          <cell r="H1576">
            <v>20.9</v>
          </cell>
          <cell r="I1576" t="str">
            <v>PAV</v>
          </cell>
          <cell r="J1576" t="str">
            <v>*</v>
          </cell>
          <cell r="L1576">
            <v>0</v>
          </cell>
          <cell r="M1576">
            <v>0</v>
          </cell>
          <cell r="O1576">
            <v>0</v>
          </cell>
          <cell r="P1576">
            <v>0</v>
          </cell>
        </row>
        <row r="1577">
          <cell r="C1577" t="str">
            <v>406BRN0130</v>
          </cell>
          <cell r="D1577" t="str">
            <v>ENTR RN-064 (P/CEARÁ MIRIM)</v>
          </cell>
          <cell r="E1577" t="str">
            <v>ENTR BR-101(A)/RN-160(A)</v>
          </cell>
          <cell r="F1577">
            <v>149.9</v>
          </cell>
          <cell r="G1577">
            <v>170.7</v>
          </cell>
          <cell r="H1577">
            <v>20.8</v>
          </cell>
          <cell r="I1577" t="str">
            <v>PAV</v>
          </cell>
          <cell r="J1577" t="str">
            <v>*</v>
          </cell>
          <cell r="L1577">
            <v>0</v>
          </cell>
          <cell r="M1577">
            <v>0</v>
          </cell>
          <cell r="O1577">
            <v>0</v>
          </cell>
          <cell r="P1577">
            <v>0</v>
          </cell>
        </row>
        <row r="1578">
          <cell r="C1578" t="str">
            <v>406BRN0150</v>
          </cell>
          <cell r="D1578" t="str">
            <v>ENTR BR-101(A)/RN-160(A)</v>
          </cell>
          <cell r="E1578" t="str">
            <v>ENTR RN-160(B) (P/SÃO GONÇALO DO AMARANTE)</v>
          </cell>
          <cell r="F1578">
            <v>170.7</v>
          </cell>
          <cell r="G1578">
            <v>173</v>
          </cell>
          <cell r="H1578">
            <v>2.2999999999999998</v>
          </cell>
          <cell r="I1578" t="str">
            <v>DUP</v>
          </cell>
          <cell r="J1578">
            <v>0</v>
          </cell>
          <cell r="K1578" t="str">
            <v>101BRN0075</v>
          </cell>
          <cell r="L1578">
            <v>0</v>
          </cell>
          <cell r="M1578">
            <v>0</v>
          </cell>
          <cell r="O1578">
            <v>0</v>
          </cell>
          <cell r="P1578">
            <v>0</v>
          </cell>
        </row>
        <row r="1579">
          <cell r="C1579" t="str">
            <v>406BRN0160</v>
          </cell>
          <cell r="D1579" t="str">
            <v>ENTR RN-160(B) (P/SÃO GONÇALO DO AMARANTE)</v>
          </cell>
          <cell r="E1579" t="str">
            <v>ACESSO REDINHA</v>
          </cell>
          <cell r="F1579">
            <v>173</v>
          </cell>
          <cell r="G1579">
            <v>174.7</v>
          </cell>
          <cell r="H1579">
            <v>1.7</v>
          </cell>
          <cell r="I1579" t="str">
            <v>DUP</v>
          </cell>
          <cell r="J1579">
            <v>0</v>
          </cell>
          <cell r="K1579" t="str">
            <v>101BRN0080</v>
          </cell>
          <cell r="L1579">
            <v>0</v>
          </cell>
          <cell r="M1579">
            <v>0</v>
          </cell>
          <cell r="O1579">
            <v>0</v>
          </cell>
          <cell r="P1579">
            <v>0</v>
          </cell>
        </row>
        <row r="1580">
          <cell r="C1580" t="str">
            <v>406BRN0170</v>
          </cell>
          <cell r="D1580" t="str">
            <v>ACESSO REDINHA</v>
          </cell>
          <cell r="E1580" t="str">
            <v>ENTR BR-101(B) (PONTE PRESIDENTE COSTA E SILVA)</v>
          </cell>
          <cell r="F1580">
            <v>174.7</v>
          </cell>
          <cell r="G1580">
            <v>175.4</v>
          </cell>
          <cell r="H1580">
            <v>0.7</v>
          </cell>
          <cell r="I1580" t="str">
            <v>DUP</v>
          </cell>
          <cell r="J1580">
            <v>0</v>
          </cell>
          <cell r="K1580" t="str">
            <v>101BRN0085</v>
          </cell>
          <cell r="L1580">
            <v>0</v>
          </cell>
          <cell r="M1580">
            <v>0</v>
          </cell>
          <cell r="O1580">
            <v>0</v>
          </cell>
          <cell r="P1580">
            <v>0</v>
          </cell>
        </row>
        <row r="1581">
          <cell r="J1581">
            <v>0</v>
          </cell>
        </row>
        <row r="1582">
          <cell r="C1582" t="str">
            <v>427BRN0010</v>
          </cell>
          <cell r="D1582" t="str">
            <v>ENTR BR-226(A)/RN-041 (CURRAIS NOVOS)</v>
          </cell>
          <cell r="E1582" t="str">
            <v>ENTR BR-226(B)</v>
          </cell>
          <cell r="F1582">
            <v>0</v>
          </cell>
          <cell r="G1582">
            <v>1.4</v>
          </cell>
          <cell r="H1582">
            <v>1.4</v>
          </cell>
          <cell r="I1582" t="str">
            <v>PAV</v>
          </cell>
          <cell r="J1582">
            <v>0</v>
          </cell>
          <cell r="K1582" t="str">
            <v>226BRN0190</v>
          </cell>
          <cell r="L1582">
            <v>0</v>
          </cell>
          <cell r="M1582">
            <v>0</v>
          </cell>
          <cell r="O1582">
            <v>0</v>
          </cell>
          <cell r="P1582">
            <v>0</v>
          </cell>
        </row>
        <row r="1583">
          <cell r="C1583" t="str">
            <v>427BRN0030</v>
          </cell>
          <cell r="D1583" t="str">
            <v>ENTR BR-226(B)</v>
          </cell>
          <cell r="E1583" t="str">
            <v>ENTR RN-288(A) (ACARÍ)</v>
          </cell>
          <cell r="F1583">
            <v>1.4</v>
          </cell>
          <cell r="G1583">
            <v>27.5</v>
          </cell>
          <cell r="H1583">
            <v>26.1</v>
          </cell>
          <cell r="I1583" t="str">
            <v>PAV</v>
          </cell>
          <cell r="J1583" t="str">
            <v>*</v>
          </cell>
          <cell r="L1583">
            <v>0</v>
          </cell>
          <cell r="M1583">
            <v>0</v>
          </cell>
          <cell r="O1583">
            <v>0</v>
          </cell>
          <cell r="P1583">
            <v>0</v>
          </cell>
        </row>
        <row r="1584">
          <cell r="C1584" t="str">
            <v>427BRN0070</v>
          </cell>
          <cell r="D1584" t="str">
            <v>ENTR RN-288(A) (ACARÍ)</v>
          </cell>
          <cell r="E1584" t="str">
            <v>ENTR RN-288(B) (P/CARNAÚBA DOS DANTAS)</v>
          </cell>
          <cell r="F1584">
            <v>27.5</v>
          </cell>
          <cell r="G1584">
            <v>40</v>
          </cell>
          <cell r="H1584">
            <v>12.5</v>
          </cell>
          <cell r="I1584" t="str">
            <v>PAV</v>
          </cell>
          <cell r="J1584" t="str">
            <v>*</v>
          </cell>
          <cell r="L1584">
            <v>0</v>
          </cell>
          <cell r="M1584">
            <v>0</v>
          </cell>
          <cell r="O1584">
            <v>0</v>
          </cell>
          <cell r="P1584">
            <v>0</v>
          </cell>
        </row>
        <row r="1585">
          <cell r="C1585" t="str">
            <v>427BRN0080</v>
          </cell>
          <cell r="D1585" t="str">
            <v>ENTR RN-288(B) (P/CARNAÚBA DOS DANTAS)</v>
          </cell>
          <cell r="E1585" t="str">
            <v>ENTR RN-088 (JARDIM DO SERIDÓ)</v>
          </cell>
          <cell r="F1585">
            <v>40</v>
          </cell>
          <cell r="G1585">
            <v>54.8</v>
          </cell>
          <cell r="H1585">
            <v>14.8</v>
          </cell>
          <cell r="I1585" t="str">
            <v>PAV</v>
          </cell>
          <cell r="J1585" t="str">
            <v>*</v>
          </cell>
          <cell r="L1585">
            <v>0</v>
          </cell>
          <cell r="M1585">
            <v>0</v>
          </cell>
          <cell r="O1585">
            <v>0</v>
          </cell>
          <cell r="P1585">
            <v>0</v>
          </cell>
        </row>
        <row r="1586">
          <cell r="C1586" t="str">
            <v>427BRN0090</v>
          </cell>
          <cell r="D1586" t="str">
            <v>ENTR RN-088 (JARDIM DO SERIDÓ)</v>
          </cell>
          <cell r="E1586" t="str">
            <v>ENTR RN-089</v>
          </cell>
          <cell r="F1586">
            <v>54.8</v>
          </cell>
          <cell r="G1586">
            <v>58</v>
          </cell>
          <cell r="H1586">
            <v>3.2</v>
          </cell>
          <cell r="I1586" t="str">
            <v>PAV</v>
          </cell>
          <cell r="J1586" t="str">
            <v>*</v>
          </cell>
          <cell r="L1586">
            <v>0</v>
          </cell>
          <cell r="M1586">
            <v>0</v>
          </cell>
          <cell r="O1586">
            <v>0</v>
          </cell>
          <cell r="P1586">
            <v>0</v>
          </cell>
        </row>
        <row r="1587">
          <cell r="C1587" t="str">
            <v>427BRN0110</v>
          </cell>
          <cell r="D1587" t="str">
            <v>ENTR RN-089</v>
          </cell>
          <cell r="E1587" t="str">
            <v>ENTR RN-118(A)</v>
          </cell>
          <cell r="F1587">
            <v>58</v>
          </cell>
          <cell r="G1587">
            <v>94.6</v>
          </cell>
          <cell r="H1587">
            <v>36.6</v>
          </cell>
          <cell r="I1587" t="str">
            <v>PAV</v>
          </cell>
          <cell r="J1587" t="str">
            <v>*</v>
          </cell>
          <cell r="L1587">
            <v>0</v>
          </cell>
          <cell r="M1587">
            <v>0</v>
          </cell>
          <cell r="O1587">
            <v>0</v>
          </cell>
          <cell r="P1587">
            <v>0</v>
          </cell>
        </row>
        <row r="1588">
          <cell r="C1588" t="str">
            <v>427BRN0130</v>
          </cell>
          <cell r="D1588" t="str">
            <v>ENTR RN-118(A)</v>
          </cell>
          <cell r="E1588" t="str">
            <v>ENTR RN-118(B)/288(A) (CAICÓ)</v>
          </cell>
          <cell r="F1588">
            <v>94.6</v>
          </cell>
          <cell r="G1588">
            <v>99.5</v>
          </cell>
          <cell r="H1588">
            <v>4.9000000000000004</v>
          </cell>
          <cell r="I1588" t="str">
            <v>PAV</v>
          </cell>
          <cell r="J1588" t="str">
            <v>*</v>
          </cell>
          <cell r="L1588">
            <v>0</v>
          </cell>
          <cell r="M1588">
            <v>0</v>
          </cell>
          <cell r="O1588">
            <v>0</v>
          </cell>
          <cell r="P1588">
            <v>0</v>
          </cell>
        </row>
        <row r="1589">
          <cell r="C1589" t="str">
            <v>427BRN0150</v>
          </cell>
          <cell r="D1589" t="str">
            <v>ENTR RN-118(B)/288(A) (CAICÓ)</v>
          </cell>
          <cell r="E1589" t="str">
            <v>ENTR RN-288(B)</v>
          </cell>
          <cell r="F1589">
            <v>99.5</v>
          </cell>
          <cell r="G1589">
            <v>110</v>
          </cell>
          <cell r="H1589">
            <v>10.5</v>
          </cell>
          <cell r="I1589" t="str">
            <v>PAV</v>
          </cell>
          <cell r="J1589" t="str">
            <v>*</v>
          </cell>
          <cell r="L1589">
            <v>0</v>
          </cell>
          <cell r="M1589">
            <v>0</v>
          </cell>
          <cell r="O1589">
            <v>0</v>
          </cell>
          <cell r="P1589">
            <v>0</v>
          </cell>
        </row>
        <row r="1590">
          <cell r="C1590" t="str">
            <v>427BRN0170</v>
          </cell>
          <cell r="D1590" t="str">
            <v>ENTR RN-288(B)</v>
          </cell>
          <cell r="E1590" t="str">
            <v>ENTR RN-084 (P/TIMBAÚBA DOS BATISTAS)</v>
          </cell>
          <cell r="F1590">
            <v>110</v>
          </cell>
          <cell r="G1590">
            <v>114.3</v>
          </cell>
          <cell r="H1590">
            <v>4.3</v>
          </cell>
          <cell r="I1590" t="str">
            <v>PAV</v>
          </cell>
          <cell r="J1590" t="str">
            <v>*</v>
          </cell>
          <cell r="L1590">
            <v>0</v>
          </cell>
          <cell r="M1590">
            <v>0</v>
          </cell>
          <cell r="O1590">
            <v>0</v>
          </cell>
          <cell r="P1590">
            <v>0</v>
          </cell>
        </row>
        <row r="1591">
          <cell r="C1591" t="str">
            <v>427BRN0180</v>
          </cell>
          <cell r="D1591" t="str">
            <v>ENTR RN-084 (P/TIMBAÚBA DOS BATISTAS)</v>
          </cell>
          <cell r="E1591" t="str">
            <v>ENTR BR-110/RN-087 (SERRA NEGRA DO NORTE)</v>
          </cell>
          <cell r="F1591">
            <v>114.3</v>
          </cell>
          <cell r="G1591">
            <v>148.30000000000001</v>
          </cell>
          <cell r="H1591">
            <v>34</v>
          </cell>
          <cell r="I1591" t="str">
            <v>PAV</v>
          </cell>
          <cell r="J1591" t="str">
            <v>*</v>
          </cell>
          <cell r="L1591">
            <v>0</v>
          </cell>
          <cell r="M1591">
            <v>0</v>
          </cell>
          <cell r="O1591">
            <v>0</v>
          </cell>
          <cell r="P1591">
            <v>0</v>
          </cell>
        </row>
        <row r="1592">
          <cell r="C1592" t="str">
            <v>427BRN0190</v>
          </cell>
          <cell r="D1592" t="str">
            <v>ENTR BR-110/RN-087 (SERRA NEGRA DO NORTE)</v>
          </cell>
          <cell r="E1592" t="str">
            <v>DIV RN/PB</v>
          </cell>
          <cell r="F1592">
            <v>148.30000000000001</v>
          </cell>
          <cell r="G1592">
            <v>159.30000000000001</v>
          </cell>
          <cell r="H1592">
            <v>11</v>
          </cell>
          <cell r="I1592" t="str">
            <v>PAV</v>
          </cell>
          <cell r="J1592" t="str">
            <v>*</v>
          </cell>
          <cell r="L1592">
            <v>0</v>
          </cell>
          <cell r="M1592">
            <v>0</v>
          </cell>
          <cell r="O1592">
            <v>0</v>
          </cell>
          <cell r="P1592">
            <v>0</v>
          </cell>
        </row>
        <row r="1593">
          <cell r="C1593" t="str">
            <v>427BRN9010</v>
          </cell>
          <cell r="D1593" t="str">
            <v>ENTR BR-427</v>
          </cell>
          <cell r="E1593" t="str">
            <v>ACESSO ACARÍ</v>
          </cell>
          <cell r="F1593">
            <v>0</v>
          </cell>
          <cell r="G1593">
            <v>1.2</v>
          </cell>
          <cell r="H1593">
            <v>1.2</v>
          </cell>
          <cell r="I1593" t="str">
            <v>PAV</v>
          </cell>
          <cell r="J1593" t="str">
            <v>*</v>
          </cell>
          <cell r="L1593">
            <v>0</v>
          </cell>
          <cell r="M1593">
            <v>0</v>
          </cell>
          <cell r="O1593">
            <v>0</v>
          </cell>
          <cell r="P1593">
            <v>0</v>
          </cell>
        </row>
        <row r="1594">
          <cell r="J1594">
            <v>0</v>
          </cell>
        </row>
        <row r="1595">
          <cell r="C1595" t="str">
            <v>437BRN0010</v>
          </cell>
          <cell r="D1595" t="str">
            <v>ENTR BR-405/RN-116 (JUCURÍ)</v>
          </cell>
          <cell r="E1595" t="str">
            <v>DIV RN/CE</v>
          </cell>
          <cell r="F1595">
            <v>0</v>
          </cell>
          <cell r="G1595">
            <v>32</v>
          </cell>
          <cell r="H1595">
            <v>32</v>
          </cell>
          <cell r="I1595" t="str">
            <v>IMP</v>
          </cell>
          <cell r="J1595">
            <v>0</v>
          </cell>
          <cell r="L1595">
            <v>0</v>
          </cell>
          <cell r="M1595">
            <v>0</v>
          </cell>
          <cell r="O1595">
            <v>0</v>
          </cell>
          <cell r="P1595">
            <v>0</v>
          </cell>
        </row>
        <row r="1596">
          <cell r="J1596">
            <v>0</v>
          </cell>
        </row>
        <row r="1597">
          <cell r="J1597">
            <v>0</v>
          </cell>
        </row>
        <row r="1598">
          <cell r="C1598" t="str">
            <v>101BPB0250</v>
          </cell>
          <cell r="D1598" t="str">
            <v>DIV RN/PB</v>
          </cell>
          <cell r="E1598" t="str">
            <v>ENTR PB-065</v>
          </cell>
          <cell r="F1598">
            <v>0</v>
          </cell>
          <cell r="G1598">
            <v>6.1</v>
          </cell>
          <cell r="H1598">
            <v>6.1</v>
          </cell>
          <cell r="I1598" t="str">
            <v>EOD</v>
          </cell>
          <cell r="J1598" t="str">
            <v>*</v>
          </cell>
          <cell r="L1598">
            <v>0</v>
          </cell>
          <cell r="M1598">
            <v>0</v>
          </cell>
          <cell r="O1598">
            <v>0</v>
          </cell>
          <cell r="P1598">
            <v>0</v>
          </cell>
        </row>
        <row r="1599">
          <cell r="C1599" t="str">
            <v>101BPB0255</v>
          </cell>
          <cell r="D1599" t="str">
            <v>ENTR PB-065</v>
          </cell>
          <cell r="E1599" t="str">
            <v>ENTR PB-071</v>
          </cell>
          <cell r="F1599">
            <v>6.1</v>
          </cell>
          <cell r="G1599">
            <v>30.1</v>
          </cell>
          <cell r="H1599">
            <v>24</v>
          </cell>
          <cell r="I1599" t="str">
            <v>EOD</v>
          </cell>
          <cell r="J1599" t="str">
            <v>*</v>
          </cell>
          <cell r="L1599">
            <v>0</v>
          </cell>
          <cell r="M1599">
            <v>0</v>
          </cell>
          <cell r="O1599">
            <v>0</v>
          </cell>
          <cell r="P1599">
            <v>0</v>
          </cell>
        </row>
        <row r="1600">
          <cell r="C1600" t="str">
            <v>101BPB0260</v>
          </cell>
          <cell r="D1600" t="str">
            <v>ENTR PB-071</v>
          </cell>
          <cell r="E1600" t="str">
            <v>ENTR PB-041 (MAMANGUAPE)</v>
          </cell>
          <cell r="F1600">
            <v>30.1</v>
          </cell>
          <cell r="G1600">
            <v>40.4</v>
          </cell>
          <cell r="H1600">
            <v>10.3</v>
          </cell>
          <cell r="I1600" t="str">
            <v>EOD</v>
          </cell>
          <cell r="J1600" t="str">
            <v>*</v>
          </cell>
          <cell r="L1600">
            <v>0</v>
          </cell>
          <cell r="M1600">
            <v>0</v>
          </cell>
          <cell r="O1600">
            <v>0</v>
          </cell>
          <cell r="P1600">
            <v>0</v>
          </cell>
        </row>
        <row r="1601">
          <cell r="C1601" t="str">
            <v>101BPB0270</v>
          </cell>
          <cell r="D1601" t="str">
            <v>ENTR PB-041 (MAMANGUAPE)</v>
          </cell>
          <cell r="E1601" t="str">
            <v>ENTR PB-025</v>
          </cell>
          <cell r="F1601">
            <v>40.4</v>
          </cell>
          <cell r="G1601">
            <v>74.099999999999994</v>
          </cell>
          <cell r="H1601">
            <v>33.700000000000003</v>
          </cell>
          <cell r="I1601" t="str">
            <v>EOD</v>
          </cell>
          <cell r="J1601" t="str">
            <v>*</v>
          </cell>
          <cell r="L1601">
            <v>0</v>
          </cell>
          <cell r="M1601">
            <v>0</v>
          </cell>
          <cell r="O1601">
            <v>0</v>
          </cell>
          <cell r="P1601">
            <v>0</v>
          </cell>
        </row>
        <row r="1602">
          <cell r="C1602" t="str">
            <v>101BPB0280</v>
          </cell>
          <cell r="D1602" t="str">
            <v>ENTR PB-025</v>
          </cell>
          <cell r="E1602" t="str">
            <v>ENTR PB-004 (P/BAYEUX)</v>
          </cell>
          <cell r="F1602">
            <v>74.099999999999994</v>
          </cell>
          <cell r="G1602">
            <v>81.2</v>
          </cell>
          <cell r="H1602">
            <v>7.1</v>
          </cell>
          <cell r="I1602" t="str">
            <v>EOD</v>
          </cell>
          <cell r="J1602" t="str">
            <v>*</v>
          </cell>
          <cell r="L1602">
            <v>0</v>
          </cell>
          <cell r="M1602">
            <v>0</v>
          </cell>
          <cell r="O1602">
            <v>0</v>
          </cell>
          <cell r="P1602">
            <v>0</v>
          </cell>
        </row>
        <row r="1603">
          <cell r="C1603" t="str">
            <v>101BPB0290</v>
          </cell>
          <cell r="D1603" t="str">
            <v>ENTR PB-004 (P/BAYEUX)</v>
          </cell>
          <cell r="E1603" t="str">
            <v>ENTR BR-230(A)</v>
          </cell>
          <cell r="F1603">
            <v>81.2</v>
          </cell>
          <cell r="G1603">
            <v>81.5</v>
          </cell>
          <cell r="H1603">
            <v>0.3</v>
          </cell>
          <cell r="I1603" t="str">
            <v>EOD</v>
          </cell>
          <cell r="J1603" t="str">
            <v>*</v>
          </cell>
          <cell r="L1603">
            <v>0</v>
          </cell>
          <cell r="M1603">
            <v>0</v>
          </cell>
          <cell r="O1603">
            <v>0</v>
          </cell>
          <cell r="P1603">
            <v>0</v>
          </cell>
        </row>
        <row r="1604">
          <cell r="C1604" t="str">
            <v>101BPB0310</v>
          </cell>
          <cell r="D1604" t="str">
            <v>ENTR BR-230(A)</v>
          </cell>
          <cell r="E1604" t="str">
            <v>ACESSO AEROPORTO</v>
          </cell>
          <cell r="F1604">
            <v>81.5</v>
          </cell>
          <cell r="G1604">
            <v>83.4</v>
          </cell>
          <cell r="H1604">
            <v>1.9</v>
          </cell>
          <cell r="I1604" t="str">
            <v>DUP</v>
          </cell>
          <cell r="J1604" t="str">
            <v>*</v>
          </cell>
          <cell r="K1604" t="str">
            <v>230BPB0060</v>
          </cell>
          <cell r="L1604">
            <v>0</v>
          </cell>
          <cell r="M1604">
            <v>0</v>
          </cell>
          <cell r="O1604">
            <v>0</v>
          </cell>
          <cell r="P1604">
            <v>0</v>
          </cell>
        </row>
        <row r="1605">
          <cell r="C1605" t="str">
            <v>101BPB0320</v>
          </cell>
          <cell r="D1605" t="str">
            <v>ACESSO AEROPORTO</v>
          </cell>
          <cell r="E1605" t="str">
            <v>ENTR BR-230(B)</v>
          </cell>
          <cell r="F1605">
            <v>83.4</v>
          </cell>
          <cell r="G1605">
            <v>89</v>
          </cell>
          <cell r="H1605">
            <v>5.6</v>
          </cell>
          <cell r="I1605" t="str">
            <v>DUP</v>
          </cell>
          <cell r="J1605" t="str">
            <v>*</v>
          </cell>
          <cell r="K1605" t="str">
            <v>230BPB0050</v>
          </cell>
          <cell r="L1605">
            <v>0</v>
          </cell>
          <cell r="M1605">
            <v>0</v>
          </cell>
          <cell r="O1605">
            <v>0</v>
          </cell>
          <cell r="P1605">
            <v>0</v>
          </cell>
        </row>
        <row r="1606">
          <cell r="C1606" t="str">
            <v>101BPB0330</v>
          </cell>
          <cell r="D1606" t="str">
            <v>ENTR BR-230(B)</v>
          </cell>
          <cell r="E1606" t="str">
            <v>DISTRITO INDUSTRIAL (TOALIA)</v>
          </cell>
          <cell r="F1606">
            <v>89</v>
          </cell>
          <cell r="G1606">
            <v>93.3</v>
          </cell>
          <cell r="H1606">
            <v>4.3</v>
          </cell>
          <cell r="I1606" t="str">
            <v>DUP</v>
          </cell>
          <cell r="J1606" t="str">
            <v>*</v>
          </cell>
          <cell r="L1606">
            <v>0</v>
          </cell>
          <cell r="M1606">
            <v>0</v>
          </cell>
          <cell r="O1606">
            <v>0</v>
          </cell>
          <cell r="P1606">
            <v>0</v>
          </cell>
        </row>
        <row r="1607">
          <cell r="C1607" t="str">
            <v>101BPB0332</v>
          </cell>
          <cell r="D1607" t="str">
            <v>DISTRITO INDUSTRIAL (TOALIA)</v>
          </cell>
          <cell r="E1607" t="str">
            <v>ENTR PB-018 (P/CONDE)</v>
          </cell>
          <cell r="F1607">
            <v>93.3</v>
          </cell>
          <cell r="G1607">
            <v>100.4</v>
          </cell>
          <cell r="H1607">
            <v>7.1</v>
          </cell>
          <cell r="I1607" t="str">
            <v>EOD</v>
          </cell>
          <cell r="J1607" t="str">
            <v>*</v>
          </cell>
          <cell r="L1607">
            <v>0</v>
          </cell>
          <cell r="M1607">
            <v>0</v>
          </cell>
          <cell r="O1607">
            <v>0</v>
          </cell>
          <cell r="P1607">
            <v>0</v>
          </cell>
        </row>
        <row r="1608">
          <cell r="C1608" t="str">
            <v>101BPB0335</v>
          </cell>
          <cell r="D1608" t="str">
            <v>ENTR PB-018 (P/CONDE)</v>
          </cell>
          <cell r="E1608" t="str">
            <v>ENTR PB-034</v>
          </cell>
          <cell r="F1608">
            <v>100.4</v>
          </cell>
          <cell r="G1608">
            <v>111.4</v>
          </cell>
          <cell r="H1608">
            <v>11</v>
          </cell>
          <cell r="I1608" t="str">
            <v>EOD</v>
          </cell>
          <cell r="J1608" t="str">
            <v>*</v>
          </cell>
          <cell r="L1608">
            <v>0</v>
          </cell>
          <cell r="M1608">
            <v>0</v>
          </cell>
          <cell r="O1608">
            <v>0</v>
          </cell>
          <cell r="P1608">
            <v>0</v>
          </cell>
        </row>
        <row r="1609">
          <cell r="C1609" t="str">
            <v>101BPB0340</v>
          </cell>
          <cell r="D1609" t="str">
            <v>ENTR PB-034</v>
          </cell>
          <cell r="E1609" t="str">
            <v>ENTR PB-044</v>
          </cell>
          <cell r="F1609">
            <v>111.4</v>
          </cell>
          <cell r="G1609">
            <v>128.6</v>
          </cell>
          <cell r="H1609">
            <v>17.2</v>
          </cell>
          <cell r="I1609" t="str">
            <v>EOD</v>
          </cell>
          <cell r="J1609" t="str">
            <v>*</v>
          </cell>
          <cell r="L1609">
            <v>0</v>
          </cell>
          <cell r="M1609">
            <v>0</v>
          </cell>
          <cell r="O1609">
            <v>0</v>
          </cell>
          <cell r="P1609">
            <v>0</v>
          </cell>
        </row>
        <row r="1610">
          <cell r="C1610" t="str">
            <v>101BPB0345</v>
          </cell>
          <cell r="D1610" t="str">
            <v>ENTR PB-044</v>
          </cell>
          <cell r="E1610" t="str">
            <v>DIV PB/PE</v>
          </cell>
          <cell r="F1610">
            <v>128.6</v>
          </cell>
          <cell r="G1610">
            <v>129</v>
          </cell>
          <cell r="H1610">
            <v>0.4</v>
          </cell>
          <cell r="I1610" t="str">
            <v>EOD</v>
          </cell>
          <cell r="J1610" t="str">
            <v>*</v>
          </cell>
          <cell r="L1610">
            <v>0</v>
          </cell>
          <cell r="M1610">
            <v>0</v>
          </cell>
          <cell r="O1610">
            <v>0</v>
          </cell>
          <cell r="P1610">
            <v>0</v>
          </cell>
        </row>
        <row r="1611">
          <cell r="J1611">
            <v>0</v>
          </cell>
        </row>
        <row r="1612">
          <cell r="C1612" t="str">
            <v>104BPB0210</v>
          </cell>
          <cell r="D1612" t="str">
            <v>DIV RN/PB</v>
          </cell>
          <cell r="E1612" t="str">
            <v>ACESSO NOVA FLORESTA</v>
          </cell>
          <cell r="F1612">
            <v>0</v>
          </cell>
          <cell r="G1612">
            <v>2.4</v>
          </cell>
          <cell r="H1612">
            <v>2.4</v>
          </cell>
          <cell r="I1612" t="str">
            <v>PLA</v>
          </cell>
          <cell r="J1612">
            <v>0</v>
          </cell>
          <cell r="L1612">
            <v>0</v>
          </cell>
          <cell r="M1612">
            <v>0</v>
          </cell>
          <cell r="N1612" t="str">
            <v xml:space="preserve">PB-151 </v>
          </cell>
          <cell r="O1612" t="str">
            <v>PAV</v>
          </cell>
          <cell r="P1612">
            <v>0</v>
          </cell>
        </row>
        <row r="1613">
          <cell r="C1613" t="str">
            <v>104BPB0220</v>
          </cell>
          <cell r="D1613" t="str">
            <v>ACESSO NOVA FLORESTA</v>
          </cell>
          <cell r="E1613" t="str">
            <v>CUITÉ (RUA 25 DE JANEIRO)</v>
          </cell>
          <cell r="F1613">
            <v>2.4</v>
          </cell>
          <cell r="G1613">
            <v>8.1</v>
          </cell>
          <cell r="H1613">
            <v>5.7</v>
          </cell>
          <cell r="I1613" t="str">
            <v>PLA</v>
          </cell>
          <cell r="J1613">
            <v>0</v>
          </cell>
          <cell r="L1613">
            <v>0</v>
          </cell>
          <cell r="M1613">
            <v>0</v>
          </cell>
          <cell r="N1613" t="str">
            <v xml:space="preserve">PB-151 </v>
          </cell>
          <cell r="O1613" t="str">
            <v>PAV</v>
          </cell>
          <cell r="P1613">
            <v>0</v>
          </cell>
        </row>
        <row r="1614">
          <cell r="C1614" t="str">
            <v>104BPB0225</v>
          </cell>
          <cell r="D1614" t="str">
            <v>CUITÉ (RUA 25 DE JANEIRO)</v>
          </cell>
          <cell r="E1614" t="str">
            <v>ENTR PB-137 (JACÚ)</v>
          </cell>
          <cell r="F1614">
            <v>8.1</v>
          </cell>
          <cell r="G1614">
            <v>29.6</v>
          </cell>
          <cell r="H1614">
            <v>21.5</v>
          </cell>
          <cell r="I1614" t="str">
            <v>PAV</v>
          </cell>
          <cell r="J1614" t="str">
            <v>*</v>
          </cell>
          <cell r="L1614">
            <v>0</v>
          </cell>
          <cell r="M1614">
            <v>0</v>
          </cell>
          <cell r="O1614">
            <v>0</v>
          </cell>
          <cell r="P1614">
            <v>0</v>
          </cell>
        </row>
        <row r="1615">
          <cell r="C1615" t="str">
            <v>104BPB0230</v>
          </cell>
          <cell r="D1615" t="str">
            <v>ENTR PB-137 (JACÚ)</v>
          </cell>
          <cell r="E1615" t="str">
            <v>BARRA DE SANTA ROSA</v>
          </cell>
          <cell r="F1615">
            <v>29.6</v>
          </cell>
          <cell r="G1615">
            <v>44.6</v>
          </cell>
          <cell r="H1615">
            <v>15</v>
          </cell>
          <cell r="I1615" t="str">
            <v>PAV</v>
          </cell>
          <cell r="J1615" t="str">
            <v>*</v>
          </cell>
          <cell r="L1615">
            <v>0</v>
          </cell>
          <cell r="M1615">
            <v>0</v>
          </cell>
          <cell r="O1615">
            <v>0</v>
          </cell>
          <cell r="P1615">
            <v>0</v>
          </cell>
        </row>
        <row r="1616">
          <cell r="C1616" t="str">
            <v>104BPB0240</v>
          </cell>
          <cell r="D1616" t="str">
            <v>BARRA DE SANTA ROSA</v>
          </cell>
          <cell r="E1616" t="str">
            <v>ENTR PB-079/105 (REMÍGIO)</v>
          </cell>
          <cell r="F1616">
            <v>44.6</v>
          </cell>
          <cell r="G1616">
            <v>88.1</v>
          </cell>
          <cell r="H1616">
            <v>43.5</v>
          </cell>
          <cell r="I1616" t="str">
            <v>PAV</v>
          </cell>
          <cell r="J1616" t="str">
            <v>*</v>
          </cell>
          <cell r="L1616">
            <v>0</v>
          </cell>
          <cell r="M1616">
            <v>0</v>
          </cell>
          <cell r="O1616">
            <v>0</v>
          </cell>
          <cell r="P1616">
            <v>0</v>
          </cell>
        </row>
        <row r="1617">
          <cell r="C1617" t="str">
            <v>104BPB0250</v>
          </cell>
          <cell r="D1617" t="str">
            <v>ENTR PB-079/105 (REMÍGIO)</v>
          </cell>
          <cell r="E1617" t="str">
            <v>ESPERANÇA</v>
          </cell>
          <cell r="F1617">
            <v>88.1</v>
          </cell>
          <cell r="G1617">
            <v>97.8</v>
          </cell>
          <cell r="H1617">
            <v>9.6999999999999993</v>
          </cell>
          <cell r="I1617" t="str">
            <v>PAV</v>
          </cell>
          <cell r="J1617" t="str">
            <v>*</v>
          </cell>
          <cell r="L1617">
            <v>0</v>
          </cell>
          <cell r="M1617">
            <v>0</v>
          </cell>
          <cell r="O1617">
            <v>0</v>
          </cell>
          <cell r="P1617">
            <v>0</v>
          </cell>
        </row>
        <row r="1618">
          <cell r="C1618" t="str">
            <v>104BPB0270</v>
          </cell>
          <cell r="D1618" t="str">
            <v>ESPERANÇA</v>
          </cell>
          <cell r="E1618" t="str">
            <v>ENTR PB-097 (LAGOA SECA)</v>
          </cell>
          <cell r="F1618">
            <v>97.8</v>
          </cell>
          <cell r="G1618">
            <v>114.2</v>
          </cell>
          <cell r="H1618">
            <v>16.399999999999999</v>
          </cell>
          <cell r="I1618" t="str">
            <v>PAV</v>
          </cell>
          <cell r="J1618" t="str">
            <v>*</v>
          </cell>
          <cell r="L1618">
            <v>0</v>
          </cell>
          <cell r="M1618">
            <v>0</v>
          </cell>
          <cell r="O1618">
            <v>0</v>
          </cell>
          <cell r="P1618">
            <v>0</v>
          </cell>
        </row>
        <row r="1619">
          <cell r="C1619" t="str">
            <v>104BPB0275</v>
          </cell>
          <cell r="D1619" t="str">
            <v>ENTR PB-097 (LAGOA SECA)</v>
          </cell>
          <cell r="E1619" t="str">
            <v>ACESSO CAMPINA GRANDE</v>
          </cell>
          <cell r="F1619">
            <v>114.2</v>
          </cell>
          <cell r="G1619">
            <v>119.4</v>
          </cell>
          <cell r="H1619">
            <v>5.2</v>
          </cell>
          <cell r="I1619" t="str">
            <v>PAV</v>
          </cell>
          <cell r="J1619" t="str">
            <v>*</v>
          </cell>
          <cell r="L1619">
            <v>0</v>
          </cell>
          <cell r="M1619">
            <v>0</v>
          </cell>
          <cell r="O1619">
            <v>0</v>
          </cell>
          <cell r="P1619">
            <v>0</v>
          </cell>
        </row>
        <row r="1620">
          <cell r="C1620" t="str">
            <v>104BPB0280</v>
          </cell>
          <cell r="D1620" t="str">
            <v>ACESSO CAMPINA GRANDE</v>
          </cell>
          <cell r="E1620" t="str">
            <v>ENTR BR-230(A)/BR-408 (CAMPINA GRANDE)</v>
          </cell>
          <cell r="F1620">
            <v>119.4</v>
          </cell>
          <cell r="G1620">
            <v>126.2</v>
          </cell>
          <cell r="H1620">
            <v>6.8</v>
          </cell>
          <cell r="I1620" t="str">
            <v>DUP</v>
          </cell>
          <cell r="J1620" t="str">
            <v>*</v>
          </cell>
          <cell r="L1620">
            <v>0</v>
          </cell>
          <cell r="M1620">
            <v>0</v>
          </cell>
          <cell r="O1620">
            <v>0</v>
          </cell>
          <cell r="P1620">
            <v>0</v>
          </cell>
        </row>
        <row r="1621">
          <cell r="C1621" t="str">
            <v>104BPB0285</v>
          </cell>
          <cell r="D1621" t="str">
            <v>ENTR BR-230(A)/BR-408 (CAMPINA GRANDE)</v>
          </cell>
          <cell r="E1621" t="str">
            <v>ENTR BR-230(B)</v>
          </cell>
          <cell r="F1621">
            <v>126.2</v>
          </cell>
          <cell r="G1621">
            <v>131.4</v>
          </cell>
          <cell r="H1621">
            <v>5.2</v>
          </cell>
          <cell r="I1621" t="str">
            <v>PAV</v>
          </cell>
          <cell r="J1621" t="str">
            <v>*</v>
          </cell>
          <cell r="K1621" t="str">
            <v>230BPB0225</v>
          </cell>
          <cell r="L1621">
            <v>0</v>
          </cell>
          <cell r="M1621">
            <v>0</v>
          </cell>
          <cell r="O1621">
            <v>0</v>
          </cell>
          <cell r="P1621">
            <v>0</v>
          </cell>
        </row>
        <row r="1622">
          <cell r="C1622" t="str">
            <v>104BPB0290</v>
          </cell>
          <cell r="D1622" t="str">
            <v>ENTR BR-230(B)</v>
          </cell>
          <cell r="E1622" t="str">
            <v>ENTR PB-148 (QUEIMADAS)</v>
          </cell>
          <cell r="F1622">
            <v>131.4</v>
          </cell>
          <cell r="G1622">
            <v>141.1</v>
          </cell>
          <cell r="H1622">
            <v>9.6999999999999993</v>
          </cell>
          <cell r="I1622" t="str">
            <v>PAV</v>
          </cell>
          <cell r="J1622" t="str">
            <v>*</v>
          </cell>
          <cell r="L1622">
            <v>0</v>
          </cell>
          <cell r="M1622">
            <v>0</v>
          </cell>
          <cell r="O1622">
            <v>0</v>
          </cell>
          <cell r="P1622">
            <v>0</v>
          </cell>
        </row>
        <row r="1623">
          <cell r="C1623" t="str">
            <v>104BPB0310</v>
          </cell>
          <cell r="D1623" t="str">
            <v>ENTR PB-148 (QUEIMADAS)</v>
          </cell>
          <cell r="E1623" t="str">
            <v>ENTR PB-102 (P/AROEIRAS)</v>
          </cell>
          <cell r="F1623">
            <v>141.1</v>
          </cell>
          <cell r="G1623">
            <v>149.69999999999999</v>
          </cell>
          <cell r="H1623">
            <v>8.6</v>
          </cell>
          <cell r="I1623" t="str">
            <v>PAV</v>
          </cell>
          <cell r="J1623" t="str">
            <v>*</v>
          </cell>
          <cell r="L1623">
            <v>0</v>
          </cell>
          <cell r="M1623">
            <v>0</v>
          </cell>
          <cell r="O1623">
            <v>0</v>
          </cell>
          <cell r="P1623">
            <v>0</v>
          </cell>
        </row>
        <row r="1624">
          <cell r="C1624" t="str">
            <v>104BPB0320</v>
          </cell>
          <cell r="D1624" t="str">
            <v>ENTR PB-102 (P/AROEIRAS)</v>
          </cell>
          <cell r="E1624" t="str">
            <v>BARRA DE SANTANA</v>
          </cell>
          <cell r="F1624">
            <v>149.69999999999999</v>
          </cell>
          <cell r="G1624">
            <v>164.1</v>
          </cell>
          <cell r="H1624">
            <v>14.4</v>
          </cell>
          <cell r="I1624" t="str">
            <v>PAV</v>
          </cell>
          <cell r="J1624" t="str">
            <v>*</v>
          </cell>
          <cell r="L1624">
            <v>0</v>
          </cell>
          <cell r="M1624">
            <v>0</v>
          </cell>
          <cell r="O1624">
            <v>0</v>
          </cell>
          <cell r="P1624">
            <v>0</v>
          </cell>
        </row>
        <row r="1625">
          <cell r="C1625" t="str">
            <v>104BPB0322</v>
          </cell>
          <cell r="D1625" t="str">
            <v>BARRA DE SANTANA</v>
          </cell>
          <cell r="E1625" t="str">
            <v>ENTR PB-196 (P/RIACHO DE SANTO ANTÔNIO)</v>
          </cell>
          <cell r="F1625">
            <v>164.1</v>
          </cell>
          <cell r="G1625">
            <v>184.1</v>
          </cell>
          <cell r="H1625">
            <v>20</v>
          </cell>
          <cell r="I1625" t="str">
            <v>PAV</v>
          </cell>
          <cell r="J1625" t="str">
            <v>*</v>
          </cell>
          <cell r="L1625">
            <v>0</v>
          </cell>
          <cell r="M1625">
            <v>0</v>
          </cell>
          <cell r="O1625">
            <v>0</v>
          </cell>
          <cell r="P1625">
            <v>0</v>
          </cell>
        </row>
        <row r="1626">
          <cell r="C1626" t="str">
            <v>104BPB0325</v>
          </cell>
          <cell r="D1626" t="str">
            <v>ENTR PB-196 (P/RIACHO DE SANTO ANTÔNIO)</v>
          </cell>
          <cell r="E1626" t="str">
            <v>DIV PB/PE</v>
          </cell>
          <cell r="F1626">
            <v>184.1</v>
          </cell>
          <cell r="G1626">
            <v>200.8</v>
          </cell>
          <cell r="H1626">
            <v>16.7</v>
          </cell>
          <cell r="I1626" t="str">
            <v>PAV</v>
          </cell>
          <cell r="J1626" t="str">
            <v>*</v>
          </cell>
          <cell r="L1626">
            <v>0</v>
          </cell>
          <cell r="M1626">
            <v>0</v>
          </cell>
          <cell r="O1626">
            <v>0</v>
          </cell>
          <cell r="P1626">
            <v>0</v>
          </cell>
        </row>
        <row r="1627">
          <cell r="J1627">
            <v>0</v>
          </cell>
        </row>
        <row r="1628">
          <cell r="C1628" t="str">
            <v>110BPB0110</v>
          </cell>
          <cell r="D1628" t="str">
            <v>DIV RN/PB</v>
          </cell>
          <cell r="E1628" t="str">
            <v>ENTR PB-323(A) (BREJO DO CRUZ)</v>
          </cell>
          <cell r="F1628">
            <v>0</v>
          </cell>
          <cell r="G1628">
            <v>26</v>
          </cell>
          <cell r="H1628">
            <v>26</v>
          </cell>
          <cell r="I1628" t="str">
            <v>PLA</v>
          </cell>
          <cell r="J1628">
            <v>0</v>
          </cell>
          <cell r="L1628">
            <v>0</v>
          </cell>
          <cell r="M1628">
            <v>0</v>
          </cell>
          <cell r="O1628">
            <v>0</v>
          </cell>
          <cell r="P1628">
            <v>0</v>
          </cell>
        </row>
        <row r="1629">
          <cell r="C1629" t="str">
            <v>110BPB0120</v>
          </cell>
          <cell r="D1629" t="str">
            <v>ENTR PB-323(A) (BREJO DO CRUZ)</v>
          </cell>
          <cell r="E1629" t="str">
            <v>ENTR PB-323(B)</v>
          </cell>
          <cell r="F1629">
            <v>26</v>
          </cell>
          <cell r="G1629">
            <v>29</v>
          </cell>
          <cell r="H1629">
            <v>3</v>
          </cell>
          <cell r="I1629" t="str">
            <v>PLA</v>
          </cell>
          <cell r="J1629">
            <v>0</v>
          </cell>
          <cell r="L1629">
            <v>0</v>
          </cell>
          <cell r="M1629">
            <v>0</v>
          </cell>
          <cell r="N1629" t="str">
            <v xml:space="preserve">PB-293 </v>
          </cell>
          <cell r="O1629" t="str">
            <v>PAV</v>
          </cell>
          <cell r="P1629">
            <v>0</v>
          </cell>
        </row>
        <row r="1630">
          <cell r="C1630" t="str">
            <v>110BPB0130</v>
          </cell>
          <cell r="D1630" t="str">
            <v>ENTR PB-323(B)</v>
          </cell>
          <cell r="E1630" t="str">
            <v>ENTR PB-293 (SÃO BENTO)</v>
          </cell>
          <cell r="F1630">
            <v>29</v>
          </cell>
          <cell r="G1630">
            <v>44.1</v>
          </cell>
          <cell r="H1630">
            <v>15.1</v>
          </cell>
          <cell r="I1630" t="str">
            <v>PLA</v>
          </cell>
          <cell r="J1630">
            <v>0</v>
          </cell>
          <cell r="L1630">
            <v>0</v>
          </cell>
          <cell r="M1630">
            <v>0</v>
          </cell>
          <cell r="N1630" t="str">
            <v xml:space="preserve">PB-293 </v>
          </cell>
          <cell r="O1630" t="str">
            <v>PAV</v>
          </cell>
          <cell r="P1630">
            <v>0</v>
          </cell>
        </row>
        <row r="1631">
          <cell r="C1631" t="str">
            <v>110BPB0135</v>
          </cell>
          <cell r="D1631" t="str">
            <v>ENTR PB-293 (SÃO BENTO)</v>
          </cell>
          <cell r="E1631" t="str">
            <v>DIV PB/RN</v>
          </cell>
          <cell r="F1631">
            <v>44.1</v>
          </cell>
          <cell r="G1631">
            <v>48.8</v>
          </cell>
          <cell r="H1631">
            <v>4.7</v>
          </cell>
          <cell r="I1631" t="str">
            <v>PLA</v>
          </cell>
          <cell r="J1631">
            <v>0</v>
          </cell>
          <cell r="L1631">
            <v>0</v>
          </cell>
          <cell r="M1631">
            <v>0</v>
          </cell>
          <cell r="N1631" t="str">
            <v>PBT-110</v>
          </cell>
          <cell r="O1631" t="str">
            <v>LEN</v>
          </cell>
          <cell r="P1631">
            <v>0</v>
          </cell>
        </row>
        <row r="1632">
          <cell r="C1632" t="str">
            <v>110BPB0190</v>
          </cell>
          <cell r="D1632" t="str">
            <v>DIV RN/PB</v>
          </cell>
          <cell r="E1632" t="str">
            <v>ENTR PB-275</v>
          </cell>
          <cell r="F1632">
            <v>48.8</v>
          </cell>
          <cell r="G1632">
            <v>65.099999999999994</v>
          </cell>
          <cell r="H1632">
            <v>16.3</v>
          </cell>
          <cell r="I1632" t="str">
            <v>PAV</v>
          </cell>
          <cell r="J1632" t="str">
            <v>*</v>
          </cell>
          <cell r="L1632">
            <v>0</v>
          </cell>
          <cell r="M1632">
            <v>0</v>
          </cell>
          <cell r="O1632">
            <v>0</v>
          </cell>
          <cell r="P1632">
            <v>0</v>
          </cell>
        </row>
        <row r="1633">
          <cell r="C1633" t="str">
            <v>110BPB0200</v>
          </cell>
          <cell r="D1633" t="str">
            <v>ENTR PB-275</v>
          </cell>
          <cell r="E1633" t="str">
            <v>ENTR BR-230(A) (SANTA GERTRUDES)</v>
          </cell>
          <cell r="F1633">
            <v>65.099999999999994</v>
          </cell>
          <cell r="G1633">
            <v>76.5</v>
          </cell>
          <cell r="H1633">
            <v>11.4</v>
          </cell>
          <cell r="I1633" t="str">
            <v>PAV</v>
          </cell>
          <cell r="J1633" t="str">
            <v>*</v>
          </cell>
          <cell r="L1633">
            <v>0</v>
          </cell>
          <cell r="M1633">
            <v>0</v>
          </cell>
          <cell r="O1633">
            <v>0</v>
          </cell>
          <cell r="P1633">
            <v>0</v>
          </cell>
        </row>
        <row r="1634">
          <cell r="C1634" t="str">
            <v>110BPB0210</v>
          </cell>
          <cell r="D1634" t="str">
            <v>ENTR BR-230(A) (SANTA GERTRUDES)</v>
          </cell>
          <cell r="E1634" t="str">
            <v>ENTR PB-275 (P/SÃO JOSÉ DE ESPINHARA)</v>
          </cell>
          <cell r="F1634">
            <v>76.5</v>
          </cell>
          <cell r="G1634">
            <v>94.5</v>
          </cell>
          <cell r="H1634">
            <v>18</v>
          </cell>
          <cell r="I1634" t="str">
            <v>PAV</v>
          </cell>
          <cell r="J1634" t="str">
            <v>*</v>
          </cell>
          <cell r="K1634" t="str">
            <v>230BPB0330</v>
          </cell>
          <cell r="L1634">
            <v>0</v>
          </cell>
          <cell r="M1634">
            <v>0</v>
          </cell>
          <cell r="O1634">
            <v>0</v>
          </cell>
          <cell r="P1634">
            <v>0</v>
          </cell>
        </row>
        <row r="1635">
          <cell r="C1635" t="str">
            <v>110BPB0220</v>
          </cell>
          <cell r="D1635" t="str">
            <v>ENTR PB-275 (P/SÃO JOSÉ DE ESPINHARA)</v>
          </cell>
          <cell r="E1635" t="str">
            <v>ENTR BR-230(B)/361/PB-228/275 (PATOS)</v>
          </cell>
          <cell r="F1635">
            <v>94.5</v>
          </cell>
          <cell r="G1635">
            <v>95.6</v>
          </cell>
          <cell r="H1635">
            <v>1.1000000000000001</v>
          </cell>
          <cell r="I1635" t="str">
            <v>PAV</v>
          </cell>
          <cell r="J1635" t="str">
            <v>*</v>
          </cell>
          <cell r="K1635" t="str">
            <v>230BPB0325</v>
          </cell>
          <cell r="L1635">
            <v>0</v>
          </cell>
          <cell r="M1635">
            <v>0</v>
          </cell>
          <cell r="O1635">
            <v>0</v>
          </cell>
          <cell r="P1635">
            <v>0</v>
          </cell>
        </row>
        <row r="1636">
          <cell r="C1636" t="str">
            <v>110BPB0230</v>
          </cell>
          <cell r="D1636" t="str">
            <v>ENTR BR-230(B)/361/PB-228/275 (PATOS)</v>
          </cell>
          <cell r="E1636" t="str">
            <v>ENTR PB-276 (SÃO JOSÉ DO BONFIM)</v>
          </cell>
          <cell r="F1636">
            <v>95.6</v>
          </cell>
          <cell r="G1636">
            <v>113</v>
          </cell>
          <cell r="H1636">
            <v>17.399999999999999</v>
          </cell>
          <cell r="I1636" t="str">
            <v>PLA</v>
          </cell>
          <cell r="J1636">
            <v>0</v>
          </cell>
          <cell r="L1636">
            <v>0</v>
          </cell>
          <cell r="M1636">
            <v>0</v>
          </cell>
          <cell r="N1636" t="str">
            <v xml:space="preserve">PB-262 </v>
          </cell>
          <cell r="O1636" t="str">
            <v>PAV</v>
          </cell>
          <cell r="P1636">
            <v>0</v>
          </cell>
        </row>
        <row r="1637">
          <cell r="C1637" t="str">
            <v>110BPB0240</v>
          </cell>
          <cell r="D1637" t="str">
            <v>ENTR PB-276 (SÃO JOSÉ DO BONFIM)</v>
          </cell>
          <cell r="E1637" t="str">
            <v>TEIXEIRA</v>
          </cell>
          <cell r="F1637">
            <v>113</v>
          </cell>
          <cell r="G1637">
            <v>125.8</v>
          </cell>
          <cell r="H1637">
            <v>12.8</v>
          </cell>
          <cell r="I1637" t="str">
            <v>PLA</v>
          </cell>
          <cell r="J1637">
            <v>0</v>
          </cell>
          <cell r="L1637">
            <v>0</v>
          </cell>
          <cell r="M1637">
            <v>0</v>
          </cell>
          <cell r="N1637" t="str">
            <v xml:space="preserve">PB-262 </v>
          </cell>
          <cell r="O1637" t="str">
            <v>PAV</v>
          </cell>
          <cell r="P1637">
            <v>0</v>
          </cell>
        </row>
        <row r="1638">
          <cell r="C1638" t="str">
            <v>110BPB0250</v>
          </cell>
          <cell r="D1638" t="str">
            <v>TEIXEIRA</v>
          </cell>
          <cell r="E1638" t="str">
            <v>ENTR PB-238</v>
          </cell>
          <cell r="F1638">
            <v>125.8</v>
          </cell>
          <cell r="G1638">
            <v>127.6</v>
          </cell>
          <cell r="H1638">
            <v>1.8</v>
          </cell>
          <cell r="I1638" t="str">
            <v>PLA</v>
          </cell>
          <cell r="J1638">
            <v>0</v>
          </cell>
          <cell r="L1638">
            <v>0</v>
          </cell>
          <cell r="M1638">
            <v>0</v>
          </cell>
          <cell r="N1638" t="str">
            <v xml:space="preserve">PB-262 </v>
          </cell>
          <cell r="O1638" t="str">
            <v>PAV</v>
          </cell>
          <cell r="P1638">
            <v>0</v>
          </cell>
        </row>
        <row r="1639">
          <cell r="C1639" t="str">
            <v>110BPB0252</v>
          </cell>
          <cell r="D1639" t="str">
            <v>ENTR PB-238</v>
          </cell>
          <cell r="E1639" t="str">
            <v>ENTR PB-306</v>
          </cell>
          <cell r="F1639">
            <v>127.6</v>
          </cell>
          <cell r="G1639">
            <v>129.80000000000001</v>
          </cell>
          <cell r="H1639">
            <v>2.2000000000000002</v>
          </cell>
          <cell r="I1639" t="str">
            <v>PLA</v>
          </cell>
          <cell r="J1639">
            <v>0</v>
          </cell>
          <cell r="L1639">
            <v>0</v>
          </cell>
          <cell r="M1639">
            <v>0</v>
          </cell>
          <cell r="N1639" t="str">
            <v xml:space="preserve">PB-262 </v>
          </cell>
          <cell r="O1639" t="str">
            <v>PAV</v>
          </cell>
          <cell r="P1639">
            <v>0</v>
          </cell>
        </row>
        <row r="1640">
          <cell r="C1640" t="str">
            <v>110BPB0255</v>
          </cell>
          <cell r="D1640" t="str">
            <v>ENTR PB-306</v>
          </cell>
          <cell r="E1640" t="str">
            <v>DIV PB/PE</v>
          </cell>
          <cell r="F1640">
            <v>129.80000000000001</v>
          </cell>
          <cell r="G1640">
            <v>132.80000000000001</v>
          </cell>
          <cell r="H1640">
            <v>3</v>
          </cell>
          <cell r="I1640" t="str">
            <v>PLA</v>
          </cell>
          <cell r="J1640">
            <v>0</v>
          </cell>
          <cell r="L1640">
            <v>0</v>
          </cell>
          <cell r="M1640">
            <v>0</v>
          </cell>
          <cell r="N1640" t="str">
            <v xml:space="preserve">PB-262 </v>
          </cell>
          <cell r="O1640" t="str">
            <v>PAV</v>
          </cell>
          <cell r="P1640">
            <v>0</v>
          </cell>
        </row>
        <row r="1641">
          <cell r="C1641" t="str">
            <v>110BPB0310</v>
          </cell>
          <cell r="D1641" t="str">
            <v>DIV PE/PB</v>
          </cell>
          <cell r="E1641" t="str">
            <v>OURO VELHO</v>
          </cell>
          <cell r="F1641">
            <v>132.80000000000001</v>
          </cell>
          <cell r="G1641">
            <v>137.30000000000001</v>
          </cell>
          <cell r="H1641">
            <v>4.5</v>
          </cell>
          <cell r="I1641" t="str">
            <v>PLA</v>
          </cell>
          <cell r="J1641">
            <v>0</v>
          </cell>
          <cell r="L1641">
            <v>0</v>
          </cell>
          <cell r="M1641">
            <v>0</v>
          </cell>
          <cell r="N1641" t="str">
            <v xml:space="preserve">PB-250 </v>
          </cell>
          <cell r="O1641" t="str">
            <v>PAV</v>
          </cell>
          <cell r="P1641">
            <v>0</v>
          </cell>
        </row>
        <row r="1642">
          <cell r="C1642" t="str">
            <v>110BPB0315</v>
          </cell>
          <cell r="D1642" t="str">
            <v>OURO VELHO</v>
          </cell>
          <cell r="E1642" t="str">
            <v>PRATA</v>
          </cell>
          <cell r="F1642">
            <v>137.30000000000001</v>
          </cell>
          <cell r="G1642">
            <v>151.30000000000001</v>
          </cell>
          <cell r="H1642">
            <v>14</v>
          </cell>
          <cell r="I1642" t="str">
            <v>PLA</v>
          </cell>
          <cell r="J1642">
            <v>0</v>
          </cell>
          <cell r="L1642">
            <v>0</v>
          </cell>
          <cell r="M1642">
            <v>0</v>
          </cell>
          <cell r="N1642" t="str">
            <v xml:space="preserve">PB-250 </v>
          </cell>
          <cell r="O1642" t="str">
            <v>PAV</v>
          </cell>
          <cell r="P1642">
            <v>0</v>
          </cell>
        </row>
        <row r="1643">
          <cell r="C1643" t="str">
            <v>110BPB0320</v>
          </cell>
          <cell r="D1643" t="str">
            <v>PRATA</v>
          </cell>
          <cell r="E1643" t="str">
            <v>ENTR BR-412(A)</v>
          </cell>
          <cell r="F1643">
            <v>151.30000000000001</v>
          </cell>
          <cell r="G1643">
            <v>164.3</v>
          </cell>
          <cell r="H1643">
            <v>13</v>
          </cell>
          <cell r="I1643" t="str">
            <v>PLA</v>
          </cell>
          <cell r="J1643">
            <v>0</v>
          </cell>
          <cell r="L1643">
            <v>0</v>
          </cell>
          <cell r="M1643">
            <v>0</v>
          </cell>
          <cell r="N1643" t="str">
            <v xml:space="preserve">PB-250 </v>
          </cell>
          <cell r="O1643" t="str">
            <v>PAV</v>
          </cell>
          <cell r="P1643">
            <v>0</v>
          </cell>
        </row>
        <row r="1644">
          <cell r="C1644" t="str">
            <v>110BPB0330</v>
          </cell>
          <cell r="D1644" t="str">
            <v>ENTR BR-412(A)</v>
          </cell>
          <cell r="E1644" t="str">
            <v>ENTR BR-412(B)/PB-242/264 (MONTEIRO)</v>
          </cell>
          <cell r="F1644">
            <v>164.3</v>
          </cell>
          <cell r="G1644">
            <v>181.9</v>
          </cell>
          <cell r="H1644">
            <v>17.600000000000001</v>
          </cell>
          <cell r="I1644" t="str">
            <v>PAV</v>
          </cell>
          <cell r="J1644" t="str">
            <v>*</v>
          </cell>
          <cell r="K1644" t="str">
            <v>412BPB0090</v>
          </cell>
          <cell r="L1644">
            <v>0</v>
          </cell>
          <cell r="M1644">
            <v>0</v>
          </cell>
          <cell r="O1644">
            <v>0</v>
          </cell>
          <cell r="P1644">
            <v>0</v>
          </cell>
        </row>
        <row r="1645">
          <cell r="C1645" t="str">
            <v>110BPB0350</v>
          </cell>
          <cell r="D1645" t="str">
            <v>ENTR BR-412(B)/PB-242/264 (MONTEIRO)</v>
          </cell>
          <cell r="E1645" t="str">
            <v>DIV PB/PE</v>
          </cell>
          <cell r="F1645">
            <v>181.9</v>
          </cell>
          <cell r="G1645">
            <v>192</v>
          </cell>
          <cell r="H1645">
            <v>10.1</v>
          </cell>
          <cell r="I1645" t="str">
            <v>PAV</v>
          </cell>
          <cell r="J1645" t="str">
            <v>*</v>
          </cell>
          <cell r="L1645">
            <v>0</v>
          </cell>
          <cell r="M1645">
            <v>0</v>
          </cell>
          <cell r="O1645">
            <v>0</v>
          </cell>
          <cell r="P1645">
            <v>0</v>
          </cell>
        </row>
        <row r="1646">
          <cell r="J1646">
            <v>0</v>
          </cell>
        </row>
        <row r="1647">
          <cell r="C1647" t="str">
            <v>116BPB0330</v>
          </cell>
          <cell r="D1647" t="str">
            <v>DIV CE/PB</v>
          </cell>
          <cell r="E1647" t="str">
            <v>ENTR PB-420</v>
          </cell>
          <cell r="F1647">
            <v>0</v>
          </cell>
          <cell r="G1647">
            <v>5</v>
          </cell>
          <cell r="H1647">
            <v>5</v>
          </cell>
          <cell r="I1647" t="str">
            <v>PAV</v>
          </cell>
          <cell r="J1647" t="str">
            <v>*</v>
          </cell>
          <cell r="L1647">
            <v>0</v>
          </cell>
          <cell r="M1647">
            <v>0</v>
          </cell>
          <cell r="O1647">
            <v>0</v>
          </cell>
          <cell r="P1647">
            <v>0</v>
          </cell>
        </row>
        <row r="1648">
          <cell r="C1648" t="str">
            <v>116BPB0340</v>
          </cell>
          <cell r="D1648" t="str">
            <v>ENTR PB-420</v>
          </cell>
          <cell r="E1648" t="str">
            <v>DIV PB/CE</v>
          </cell>
          <cell r="F1648">
            <v>5</v>
          </cell>
          <cell r="G1648">
            <v>13.4</v>
          </cell>
          <cell r="H1648">
            <v>8.4</v>
          </cell>
          <cell r="I1648" t="str">
            <v>PAV</v>
          </cell>
          <cell r="J1648" t="str">
            <v>*</v>
          </cell>
          <cell r="L1648">
            <v>0</v>
          </cell>
          <cell r="M1648">
            <v>0</v>
          </cell>
          <cell r="O1648">
            <v>0</v>
          </cell>
          <cell r="P1648">
            <v>0</v>
          </cell>
        </row>
        <row r="1649">
          <cell r="J1649">
            <v>0</v>
          </cell>
        </row>
        <row r="1650">
          <cell r="C1650" t="str">
            <v>230BPB0010</v>
          </cell>
          <cell r="D1650" t="str">
            <v>CABEDELO</v>
          </cell>
          <cell r="E1650" t="str">
            <v>JOÃO PESSOA</v>
          </cell>
          <cell r="F1650">
            <v>0</v>
          </cell>
          <cell r="G1650">
            <v>20.3</v>
          </cell>
          <cell r="H1650">
            <v>20.3</v>
          </cell>
          <cell r="I1650" t="str">
            <v>DUP</v>
          </cell>
          <cell r="J1650" t="str">
            <v>*</v>
          </cell>
          <cell r="L1650">
            <v>0</v>
          </cell>
          <cell r="M1650">
            <v>0</v>
          </cell>
          <cell r="O1650">
            <v>0</v>
          </cell>
          <cell r="P1650">
            <v>0</v>
          </cell>
        </row>
        <row r="1651">
          <cell r="C1651" t="str">
            <v>230BPB0030</v>
          </cell>
          <cell r="D1651" t="str">
            <v>JOÃO PESSOA</v>
          </cell>
          <cell r="E1651" t="str">
            <v>ENTR BR-101(A)</v>
          </cell>
          <cell r="F1651">
            <v>20.3</v>
          </cell>
          <cell r="G1651">
            <v>28.1</v>
          </cell>
          <cell r="H1651">
            <v>7.8</v>
          </cell>
          <cell r="I1651" t="str">
            <v>DUP</v>
          </cell>
          <cell r="J1651" t="str">
            <v>*</v>
          </cell>
          <cell r="L1651">
            <v>0</v>
          </cell>
          <cell r="M1651">
            <v>0</v>
          </cell>
          <cell r="O1651">
            <v>0</v>
          </cell>
          <cell r="P1651">
            <v>0</v>
          </cell>
        </row>
        <row r="1652">
          <cell r="C1652" t="str">
            <v>230BPB0050</v>
          </cell>
          <cell r="D1652" t="str">
            <v>ENTR BR-101(A)</v>
          </cell>
          <cell r="E1652" t="str">
            <v>ACESSO AEROPORTO</v>
          </cell>
          <cell r="F1652">
            <v>28.1</v>
          </cell>
          <cell r="G1652">
            <v>33.700000000000003</v>
          </cell>
          <cell r="H1652">
            <v>5.6</v>
          </cell>
          <cell r="I1652" t="str">
            <v>DUP</v>
          </cell>
          <cell r="J1652">
            <v>0</v>
          </cell>
          <cell r="K1652" t="str">
            <v>101BPB0320</v>
          </cell>
          <cell r="L1652">
            <v>0</v>
          </cell>
          <cell r="M1652">
            <v>0</v>
          </cell>
          <cell r="O1652">
            <v>0</v>
          </cell>
          <cell r="P1652">
            <v>0</v>
          </cell>
        </row>
        <row r="1653">
          <cell r="C1653" t="str">
            <v>230BPB0060</v>
          </cell>
          <cell r="D1653" t="str">
            <v>ACESSO AEROPORTO</v>
          </cell>
          <cell r="E1653" t="str">
            <v>ENTR BR-101(B)</v>
          </cell>
          <cell r="F1653">
            <v>33.700000000000003</v>
          </cell>
          <cell r="G1653">
            <v>35.6</v>
          </cell>
          <cell r="H1653">
            <v>1.9</v>
          </cell>
          <cell r="I1653" t="str">
            <v>DUP</v>
          </cell>
          <cell r="J1653">
            <v>0</v>
          </cell>
          <cell r="K1653" t="str">
            <v>101BPB0310</v>
          </cell>
          <cell r="L1653">
            <v>0</v>
          </cell>
          <cell r="M1653">
            <v>0</v>
          </cell>
          <cell r="O1653">
            <v>0</v>
          </cell>
          <cell r="P1653">
            <v>0</v>
          </cell>
        </row>
        <row r="1654">
          <cell r="C1654" t="str">
            <v>230BPB0070</v>
          </cell>
          <cell r="D1654" t="str">
            <v>ENTR BR-101(B)</v>
          </cell>
          <cell r="E1654" t="str">
            <v>ACESSO SANTA RITA</v>
          </cell>
          <cell r="F1654">
            <v>35.6</v>
          </cell>
          <cell r="G1654">
            <v>41.4</v>
          </cell>
          <cell r="H1654">
            <v>5.8</v>
          </cell>
          <cell r="I1654" t="str">
            <v>DUP</v>
          </cell>
          <cell r="J1654" t="str">
            <v>*</v>
          </cell>
          <cell r="L1654">
            <v>0</v>
          </cell>
          <cell r="M1654">
            <v>0</v>
          </cell>
          <cell r="O1654">
            <v>0</v>
          </cell>
          <cell r="P1654">
            <v>0</v>
          </cell>
        </row>
        <row r="1655">
          <cell r="C1655" t="str">
            <v>230BPB0090</v>
          </cell>
          <cell r="D1655" t="str">
            <v>ACESSO SANTA RITA</v>
          </cell>
          <cell r="E1655" t="str">
            <v>ENTR PB-016</v>
          </cell>
          <cell r="F1655">
            <v>41.4</v>
          </cell>
          <cell r="G1655">
            <v>48.1</v>
          </cell>
          <cell r="H1655">
            <v>6.7</v>
          </cell>
          <cell r="I1655" t="str">
            <v>DUP</v>
          </cell>
          <cell r="J1655" t="str">
            <v>*</v>
          </cell>
          <cell r="L1655">
            <v>0</v>
          </cell>
          <cell r="M1655">
            <v>0</v>
          </cell>
          <cell r="O1655">
            <v>0</v>
          </cell>
          <cell r="P1655">
            <v>0</v>
          </cell>
        </row>
        <row r="1656">
          <cell r="C1656" t="str">
            <v>230BPB0100</v>
          </cell>
          <cell r="D1656" t="str">
            <v>ENTR PB-016</v>
          </cell>
          <cell r="E1656" t="str">
            <v>ENTR PB-030</v>
          </cell>
          <cell r="F1656">
            <v>48.1</v>
          </cell>
          <cell r="G1656">
            <v>52.3</v>
          </cell>
          <cell r="H1656">
            <v>4.2</v>
          </cell>
          <cell r="I1656" t="str">
            <v>DUP</v>
          </cell>
          <cell r="J1656" t="str">
            <v>*</v>
          </cell>
          <cell r="L1656">
            <v>0</v>
          </cell>
          <cell r="M1656">
            <v>0</v>
          </cell>
          <cell r="O1656">
            <v>0</v>
          </cell>
          <cell r="P1656">
            <v>0</v>
          </cell>
        </row>
        <row r="1657">
          <cell r="C1657" t="str">
            <v>230BPB0110</v>
          </cell>
          <cell r="D1657" t="str">
            <v>ENTR PB-030</v>
          </cell>
          <cell r="E1657" t="str">
            <v>ENTR PB-082</v>
          </cell>
          <cell r="F1657">
            <v>52.3</v>
          </cell>
          <cell r="G1657">
            <v>60.7</v>
          </cell>
          <cell r="H1657">
            <v>8.4</v>
          </cell>
          <cell r="I1657" t="str">
            <v>DUP</v>
          </cell>
          <cell r="J1657" t="str">
            <v>*</v>
          </cell>
          <cell r="L1657">
            <v>0</v>
          </cell>
          <cell r="M1657">
            <v>0</v>
          </cell>
          <cell r="O1657">
            <v>0</v>
          </cell>
          <cell r="P1657">
            <v>0</v>
          </cell>
        </row>
        <row r="1658">
          <cell r="C1658" t="str">
            <v>230BPB0120</v>
          </cell>
          <cell r="D1658" t="str">
            <v>ENTR PB-082</v>
          </cell>
          <cell r="E1658" t="str">
            <v>ENTR PB-048</v>
          </cell>
          <cell r="F1658">
            <v>60.7</v>
          </cell>
          <cell r="G1658">
            <v>70.099999999999994</v>
          </cell>
          <cell r="H1658">
            <v>9.4</v>
          </cell>
          <cell r="I1658" t="str">
            <v>DUP</v>
          </cell>
          <cell r="J1658" t="str">
            <v>*</v>
          </cell>
          <cell r="L1658">
            <v>0</v>
          </cell>
          <cell r="M1658">
            <v>0</v>
          </cell>
          <cell r="O1658">
            <v>0</v>
          </cell>
          <cell r="P1658">
            <v>0</v>
          </cell>
        </row>
        <row r="1659">
          <cell r="C1659" t="str">
            <v>230BPB0130</v>
          </cell>
          <cell r="D1659" t="str">
            <v>ENTR PB-048</v>
          </cell>
          <cell r="E1659" t="str">
            <v>ENTR PB-073</v>
          </cell>
          <cell r="F1659">
            <v>70.099999999999994</v>
          </cell>
          <cell r="G1659">
            <v>70.599999999999994</v>
          </cell>
          <cell r="H1659">
            <v>0.5</v>
          </cell>
          <cell r="I1659" t="str">
            <v>DUP</v>
          </cell>
          <cell r="J1659" t="str">
            <v>*</v>
          </cell>
          <cell r="L1659">
            <v>0</v>
          </cell>
          <cell r="M1659">
            <v>0</v>
          </cell>
          <cell r="O1659">
            <v>0</v>
          </cell>
          <cell r="P1659">
            <v>0</v>
          </cell>
        </row>
        <row r="1660">
          <cell r="C1660" t="str">
            <v>230BPB0140</v>
          </cell>
          <cell r="D1660" t="str">
            <v>ENTR PB-073</v>
          </cell>
          <cell r="E1660" t="str">
            <v>ENTR PB-051 (CAJÁ)</v>
          </cell>
          <cell r="F1660">
            <v>70.599999999999994</v>
          </cell>
          <cell r="G1660">
            <v>84.5</v>
          </cell>
          <cell r="H1660">
            <v>13.9</v>
          </cell>
          <cell r="I1660" t="str">
            <v>PAV</v>
          </cell>
          <cell r="J1660" t="str">
            <v>*</v>
          </cell>
          <cell r="L1660">
            <v>0</v>
          </cell>
          <cell r="M1660">
            <v>0</v>
          </cell>
          <cell r="O1660">
            <v>0</v>
          </cell>
          <cell r="P1660">
            <v>0</v>
          </cell>
        </row>
        <row r="1661">
          <cell r="C1661" t="str">
            <v>230BPB0150</v>
          </cell>
          <cell r="D1661" t="str">
            <v>ENTR PB-051 (CAJÁ)</v>
          </cell>
          <cell r="E1661" t="str">
            <v>ENTR PB-063</v>
          </cell>
          <cell r="F1661">
            <v>84.5</v>
          </cell>
          <cell r="G1661">
            <v>87.5</v>
          </cell>
          <cell r="H1661">
            <v>3</v>
          </cell>
          <cell r="I1661" t="str">
            <v>EOD</v>
          </cell>
          <cell r="J1661" t="str">
            <v>*</v>
          </cell>
          <cell r="L1661">
            <v>0</v>
          </cell>
          <cell r="M1661">
            <v>0</v>
          </cell>
          <cell r="O1661">
            <v>0</v>
          </cell>
          <cell r="P1661">
            <v>0</v>
          </cell>
        </row>
        <row r="1662">
          <cell r="C1662" t="str">
            <v>230BPB0160</v>
          </cell>
          <cell r="D1662" t="str">
            <v>ENTR PB-063</v>
          </cell>
          <cell r="E1662" t="str">
            <v>ENTR PB-054</v>
          </cell>
          <cell r="F1662">
            <v>87.5</v>
          </cell>
          <cell r="G1662">
            <v>89.1</v>
          </cell>
          <cell r="H1662">
            <v>1.6</v>
          </cell>
          <cell r="I1662" t="str">
            <v>EOD</v>
          </cell>
          <cell r="J1662" t="str">
            <v>*</v>
          </cell>
          <cell r="L1662">
            <v>0</v>
          </cell>
          <cell r="M1662">
            <v>0</v>
          </cell>
          <cell r="O1662">
            <v>0</v>
          </cell>
          <cell r="P1662">
            <v>0</v>
          </cell>
        </row>
        <row r="1663">
          <cell r="C1663" t="str">
            <v>230BPB0170</v>
          </cell>
          <cell r="D1663" t="str">
            <v>ENTR PB-054</v>
          </cell>
          <cell r="E1663" t="str">
            <v>ENTR PB-079 (P/JUAREZ TÁVORA)</v>
          </cell>
          <cell r="F1663">
            <v>89.1</v>
          </cell>
          <cell r="G1663">
            <v>112.4</v>
          </cell>
          <cell r="H1663">
            <v>23.3</v>
          </cell>
          <cell r="I1663" t="str">
            <v>EOD</v>
          </cell>
          <cell r="J1663" t="str">
            <v>*</v>
          </cell>
          <cell r="L1663">
            <v>0</v>
          </cell>
          <cell r="M1663">
            <v>0</v>
          </cell>
          <cell r="O1663">
            <v>0</v>
          </cell>
          <cell r="P1663">
            <v>0</v>
          </cell>
        </row>
        <row r="1664">
          <cell r="C1664" t="str">
            <v>230BPB0190</v>
          </cell>
          <cell r="D1664" t="str">
            <v>ENTR PB-079 (P/JUAREZ TÁVORA)</v>
          </cell>
          <cell r="E1664" t="str">
            <v>ENTR BR-408(A)/PB-090/095</v>
          </cell>
          <cell r="F1664">
            <v>112.4</v>
          </cell>
          <cell r="G1664">
            <v>117.3</v>
          </cell>
          <cell r="H1664">
            <v>4.9000000000000004</v>
          </cell>
          <cell r="I1664" t="str">
            <v>EOD</v>
          </cell>
          <cell r="J1664" t="str">
            <v>*</v>
          </cell>
          <cell r="L1664">
            <v>0</v>
          </cell>
          <cell r="M1664">
            <v>0</v>
          </cell>
          <cell r="O1664">
            <v>0</v>
          </cell>
          <cell r="P1664">
            <v>0</v>
          </cell>
        </row>
        <row r="1665">
          <cell r="C1665" t="str">
            <v>230BPB0210</v>
          </cell>
          <cell r="D1665" t="str">
            <v>ENTR BR-408(A)/PB-090/095</v>
          </cell>
          <cell r="E1665" t="str">
            <v>ENTR PB-100 (P/GALANTE)</v>
          </cell>
          <cell r="F1665">
            <v>117.3</v>
          </cell>
          <cell r="G1665">
            <v>135.4</v>
          </cell>
          <cell r="H1665">
            <v>18.100000000000001</v>
          </cell>
          <cell r="I1665" t="str">
            <v>DUP</v>
          </cell>
          <cell r="J1665" t="str">
            <v>*</v>
          </cell>
          <cell r="K1665" t="str">
            <v>408BPB0020</v>
          </cell>
          <cell r="L1665">
            <v>0</v>
          </cell>
          <cell r="M1665">
            <v>0</v>
          </cell>
          <cell r="O1665">
            <v>0</v>
          </cell>
          <cell r="P1665">
            <v>0</v>
          </cell>
        </row>
        <row r="1666">
          <cell r="C1666" t="str">
            <v>230BPB0220</v>
          </cell>
          <cell r="D1666" t="str">
            <v>ENTR PB-100 (P/GALANTE)</v>
          </cell>
          <cell r="E1666" t="str">
            <v>ENTR BR-104(A)/408(B)/PB-095 (CAMPINA GRANDE)</v>
          </cell>
          <cell r="F1666">
            <v>135.4</v>
          </cell>
          <cell r="G1666">
            <v>147.6</v>
          </cell>
          <cell r="H1666">
            <v>12.2</v>
          </cell>
          <cell r="I1666" t="str">
            <v>DUP</v>
          </cell>
          <cell r="J1666" t="str">
            <v>*</v>
          </cell>
          <cell r="K1666" t="str">
            <v>408BPB0010</v>
          </cell>
          <cell r="L1666">
            <v>0</v>
          </cell>
          <cell r="M1666">
            <v>0</v>
          </cell>
          <cell r="O1666">
            <v>0</v>
          </cell>
          <cell r="P1666">
            <v>0</v>
          </cell>
        </row>
        <row r="1667">
          <cell r="C1667" t="str">
            <v>230BPB0225</v>
          </cell>
          <cell r="D1667" t="str">
            <v>ENTR BR-104(A)/408(B)/PB-095 (CAMPINA GRANDE)</v>
          </cell>
          <cell r="E1667" t="str">
            <v>ENTR BR-104(B)</v>
          </cell>
          <cell r="F1667">
            <v>147.6</v>
          </cell>
          <cell r="G1667">
            <v>152.80000000000001</v>
          </cell>
          <cell r="H1667">
            <v>5.2</v>
          </cell>
          <cell r="I1667" t="str">
            <v>PAV</v>
          </cell>
          <cell r="J1667">
            <v>0</v>
          </cell>
          <cell r="K1667" t="str">
            <v>104BPB0285</v>
          </cell>
          <cell r="L1667">
            <v>0</v>
          </cell>
          <cell r="M1667">
            <v>0</v>
          </cell>
          <cell r="O1667">
            <v>0</v>
          </cell>
          <cell r="P1667">
            <v>0</v>
          </cell>
        </row>
        <row r="1668">
          <cell r="C1668" t="str">
            <v>230BPB0230</v>
          </cell>
          <cell r="D1668" t="str">
            <v>ENTR BR-104(B)</v>
          </cell>
          <cell r="E1668" t="str">
            <v>ENTR PB-115 (P/PUXINANA)</v>
          </cell>
          <cell r="F1668">
            <v>152.80000000000001</v>
          </cell>
          <cell r="G1668">
            <v>170.1</v>
          </cell>
          <cell r="H1668">
            <v>17.3</v>
          </cell>
          <cell r="I1668" t="str">
            <v>PAV</v>
          </cell>
          <cell r="J1668" t="str">
            <v>*</v>
          </cell>
          <cell r="L1668">
            <v>0</v>
          </cell>
          <cell r="M1668">
            <v>0</v>
          </cell>
          <cell r="O1668">
            <v>0</v>
          </cell>
          <cell r="P1668">
            <v>0</v>
          </cell>
        </row>
        <row r="1669">
          <cell r="C1669" t="str">
            <v>230BPB0235</v>
          </cell>
          <cell r="D1669" t="str">
            <v>ENTR PB-115 (P/PUXINANA)</v>
          </cell>
          <cell r="E1669" t="str">
            <v>ENTR PB-121 (P/POCINHOS)</v>
          </cell>
          <cell r="F1669">
            <v>170.1</v>
          </cell>
          <cell r="G1669">
            <v>177.1</v>
          </cell>
          <cell r="H1669">
            <v>7</v>
          </cell>
          <cell r="I1669" t="str">
            <v>PAV</v>
          </cell>
          <cell r="J1669" t="str">
            <v>*</v>
          </cell>
          <cell r="L1669">
            <v>0</v>
          </cell>
          <cell r="M1669">
            <v>0</v>
          </cell>
          <cell r="O1669">
            <v>0</v>
          </cell>
          <cell r="P1669">
            <v>0</v>
          </cell>
        </row>
        <row r="1670">
          <cell r="C1670" t="str">
            <v>230BPB0240</v>
          </cell>
          <cell r="D1670" t="str">
            <v>ENTR PB-121 (P/POCINHOS)</v>
          </cell>
          <cell r="E1670" t="str">
            <v>ENTR BR-412 (FARINHA)</v>
          </cell>
          <cell r="F1670">
            <v>177.1</v>
          </cell>
          <cell r="G1670">
            <v>184.5</v>
          </cell>
          <cell r="H1670">
            <v>7.4</v>
          </cell>
          <cell r="I1670" t="str">
            <v>PAV</v>
          </cell>
          <cell r="J1670" t="str">
            <v>*</v>
          </cell>
          <cell r="L1670">
            <v>0</v>
          </cell>
          <cell r="M1670">
            <v>0</v>
          </cell>
          <cell r="O1670">
            <v>0</v>
          </cell>
          <cell r="P1670">
            <v>0</v>
          </cell>
        </row>
        <row r="1671">
          <cell r="C1671" t="str">
            <v>230BPB0250</v>
          </cell>
          <cell r="D1671" t="str">
            <v>ENTR BR-412 (FARINHA)</v>
          </cell>
          <cell r="E1671" t="str">
            <v>ENTR PB-177 (SOLEDADE)</v>
          </cell>
          <cell r="F1671">
            <v>184.5</v>
          </cell>
          <cell r="G1671">
            <v>215.6</v>
          </cell>
          <cell r="H1671">
            <v>31.1</v>
          </cell>
          <cell r="I1671" t="str">
            <v>PAV</v>
          </cell>
          <cell r="J1671" t="str">
            <v>*</v>
          </cell>
          <cell r="L1671">
            <v>0</v>
          </cell>
          <cell r="M1671">
            <v>0</v>
          </cell>
          <cell r="O1671">
            <v>0</v>
          </cell>
          <cell r="P1671">
            <v>0</v>
          </cell>
        </row>
        <row r="1672">
          <cell r="C1672" t="str">
            <v>230BPB0270</v>
          </cell>
          <cell r="D1672" t="str">
            <v>ENTR PB-177 (SOLEDADE)</v>
          </cell>
          <cell r="E1672" t="str">
            <v>ENTR PB-195 (JUAZEIRINHO)</v>
          </cell>
          <cell r="F1672">
            <v>215.6</v>
          </cell>
          <cell r="G1672">
            <v>242</v>
          </cell>
          <cell r="H1672">
            <v>26.4</v>
          </cell>
          <cell r="I1672" t="str">
            <v>PAV</v>
          </cell>
          <cell r="J1672" t="str">
            <v>*</v>
          </cell>
          <cell r="L1672">
            <v>0</v>
          </cell>
          <cell r="M1672">
            <v>0</v>
          </cell>
          <cell r="O1672">
            <v>0</v>
          </cell>
          <cell r="P1672">
            <v>0</v>
          </cell>
        </row>
        <row r="1673">
          <cell r="C1673" t="str">
            <v>230BPB0280</v>
          </cell>
          <cell r="D1673" t="str">
            <v>ENTR PB-195 (JUAZEIRINHO)</v>
          </cell>
          <cell r="E1673" t="str">
            <v>ENTR PB-228 (P/ASSUNÇÃO)</v>
          </cell>
          <cell r="F1673">
            <v>242</v>
          </cell>
          <cell r="G1673">
            <v>250</v>
          </cell>
          <cell r="H1673">
            <v>8</v>
          </cell>
          <cell r="I1673" t="str">
            <v>PAV</v>
          </cell>
          <cell r="J1673" t="str">
            <v>*</v>
          </cell>
          <cell r="L1673">
            <v>0</v>
          </cell>
          <cell r="M1673">
            <v>0</v>
          </cell>
          <cell r="O1673">
            <v>0</v>
          </cell>
          <cell r="P1673">
            <v>0</v>
          </cell>
        </row>
        <row r="1674">
          <cell r="C1674" t="str">
            <v>230BPB0290</v>
          </cell>
          <cell r="D1674" t="str">
            <v>ENTR PB-228 (P/ASSUNÇÃO)</v>
          </cell>
          <cell r="E1674" t="str">
            <v>JUNCO DO SERIDÓ</v>
          </cell>
          <cell r="F1674">
            <v>250</v>
          </cell>
          <cell r="G1674">
            <v>262.3</v>
          </cell>
          <cell r="H1674">
            <v>12.3</v>
          </cell>
          <cell r="I1674" t="str">
            <v>PAV</v>
          </cell>
          <cell r="J1674" t="str">
            <v>*</v>
          </cell>
          <cell r="L1674">
            <v>0</v>
          </cell>
          <cell r="M1674">
            <v>0</v>
          </cell>
          <cell r="O1674">
            <v>0</v>
          </cell>
          <cell r="P1674">
            <v>0</v>
          </cell>
        </row>
        <row r="1675">
          <cell r="C1675" t="str">
            <v>230BPB0295</v>
          </cell>
          <cell r="D1675" t="str">
            <v>JUNCO DO SERIDÓ</v>
          </cell>
          <cell r="E1675" t="str">
            <v>ENTR PB-221 (SANTA LUZIA)</v>
          </cell>
          <cell r="F1675">
            <v>262.3</v>
          </cell>
          <cell r="G1675">
            <v>290.3</v>
          </cell>
          <cell r="H1675">
            <v>28</v>
          </cell>
          <cell r="I1675" t="str">
            <v>PAV</v>
          </cell>
          <cell r="J1675" t="str">
            <v>*</v>
          </cell>
          <cell r="L1675">
            <v>0</v>
          </cell>
          <cell r="M1675">
            <v>0</v>
          </cell>
          <cell r="O1675">
            <v>0</v>
          </cell>
          <cell r="P1675">
            <v>0</v>
          </cell>
        </row>
        <row r="1676">
          <cell r="C1676" t="str">
            <v>230BPB0300</v>
          </cell>
          <cell r="D1676" t="str">
            <v>ENTR PB-221 (SANTA LUZIA)</v>
          </cell>
          <cell r="E1676" t="str">
            <v>ENTR PB-233 (P/VÁRZEA)</v>
          </cell>
          <cell r="F1676">
            <v>290.3</v>
          </cell>
          <cell r="G1676">
            <v>292.89999999999998</v>
          </cell>
          <cell r="H1676">
            <v>2.6</v>
          </cell>
          <cell r="I1676" t="str">
            <v>PAV</v>
          </cell>
          <cell r="J1676" t="str">
            <v>*</v>
          </cell>
          <cell r="L1676">
            <v>0</v>
          </cell>
          <cell r="M1676">
            <v>0</v>
          </cell>
          <cell r="O1676">
            <v>0</v>
          </cell>
          <cell r="P1676">
            <v>0</v>
          </cell>
        </row>
        <row r="1677">
          <cell r="C1677" t="str">
            <v>230BPB0310</v>
          </cell>
          <cell r="D1677" t="str">
            <v>ENTR PB-233 (P/VÁRZEA)</v>
          </cell>
          <cell r="E1677" t="str">
            <v>ENTR PB-251 (P/SÃO MAMEDE)</v>
          </cell>
          <cell r="F1677">
            <v>292.89999999999998</v>
          </cell>
          <cell r="G1677">
            <v>312.8</v>
          </cell>
          <cell r="H1677">
            <v>19.899999999999999</v>
          </cell>
          <cell r="I1677" t="str">
            <v>PAV</v>
          </cell>
          <cell r="J1677" t="str">
            <v>*</v>
          </cell>
          <cell r="L1677">
            <v>0</v>
          </cell>
          <cell r="M1677">
            <v>0</v>
          </cell>
          <cell r="O1677">
            <v>0</v>
          </cell>
          <cell r="P1677">
            <v>0</v>
          </cell>
        </row>
        <row r="1678">
          <cell r="C1678" t="str">
            <v>230BPB0315</v>
          </cell>
          <cell r="D1678" t="str">
            <v>ENTR PB-251 (P/SÃO MAMEDE)</v>
          </cell>
          <cell r="E1678" t="str">
            <v>ENTR PB-252 (P/QUIXABÁ)</v>
          </cell>
          <cell r="F1678">
            <v>312.8</v>
          </cell>
          <cell r="G1678">
            <v>329.5</v>
          </cell>
          <cell r="H1678">
            <v>16.7</v>
          </cell>
          <cell r="I1678" t="str">
            <v>PAV</v>
          </cell>
          <cell r="J1678" t="str">
            <v>*</v>
          </cell>
          <cell r="L1678">
            <v>0</v>
          </cell>
          <cell r="M1678">
            <v>0</v>
          </cell>
          <cell r="O1678">
            <v>0</v>
          </cell>
          <cell r="P1678">
            <v>0</v>
          </cell>
        </row>
        <row r="1679">
          <cell r="C1679" t="str">
            <v>230BPB0320</v>
          </cell>
          <cell r="D1679" t="str">
            <v>ENTR PB-252 (P/QUIXABÁ)</v>
          </cell>
          <cell r="E1679" t="str">
            <v>ENTR BR-110(A)/361 (PATOS)</v>
          </cell>
          <cell r="F1679">
            <v>329.5</v>
          </cell>
          <cell r="G1679">
            <v>333.8</v>
          </cell>
          <cell r="H1679">
            <v>4.3</v>
          </cell>
          <cell r="I1679" t="str">
            <v>PAV</v>
          </cell>
          <cell r="J1679" t="str">
            <v>*</v>
          </cell>
          <cell r="L1679">
            <v>0</v>
          </cell>
          <cell r="M1679">
            <v>0</v>
          </cell>
          <cell r="O1679">
            <v>0</v>
          </cell>
          <cell r="P1679">
            <v>0</v>
          </cell>
        </row>
        <row r="1680">
          <cell r="C1680" t="str">
            <v>230BPB0325</v>
          </cell>
          <cell r="D1680" t="str">
            <v>ENTR BR-110(A)/361 (PATOS)</v>
          </cell>
          <cell r="E1680" t="str">
            <v>ENTR PB-275 (P/SÃO JOSE DE ESPINHARAS)</v>
          </cell>
          <cell r="F1680">
            <v>333.8</v>
          </cell>
          <cell r="G1680">
            <v>334.9</v>
          </cell>
          <cell r="H1680">
            <v>1.1000000000000001</v>
          </cell>
          <cell r="I1680" t="str">
            <v>PAV</v>
          </cell>
          <cell r="J1680">
            <v>0</v>
          </cell>
          <cell r="K1680" t="str">
            <v>110BPB0220</v>
          </cell>
          <cell r="L1680">
            <v>0</v>
          </cell>
          <cell r="M1680">
            <v>0</v>
          </cell>
          <cell r="O1680">
            <v>0</v>
          </cell>
          <cell r="P1680">
            <v>0</v>
          </cell>
        </row>
        <row r="1681">
          <cell r="C1681" t="str">
            <v>230BPB0330</v>
          </cell>
          <cell r="D1681" t="str">
            <v>ENTR PB-275 (P/SÃO JOSE DE ESPINHARAS)</v>
          </cell>
          <cell r="E1681" t="str">
            <v>ENTR BR-110(B)</v>
          </cell>
          <cell r="F1681">
            <v>334.9</v>
          </cell>
          <cell r="G1681">
            <v>352.9</v>
          </cell>
          <cell r="H1681">
            <v>18</v>
          </cell>
          <cell r="I1681" t="str">
            <v>PAV</v>
          </cell>
          <cell r="J1681">
            <v>0</v>
          </cell>
          <cell r="K1681" t="str">
            <v>110BPB0210</v>
          </cell>
          <cell r="L1681">
            <v>0</v>
          </cell>
          <cell r="M1681">
            <v>0</v>
          </cell>
          <cell r="O1681">
            <v>0</v>
          </cell>
          <cell r="P1681">
            <v>0</v>
          </cell>
        </row>
        <row r="1682">
          <cell r="C1682" t="str">
            <v>230BPB0350</v>
          </cell>
          <cell r="D1682" t="str">
            <v>ENTR BR-110(B)</v>
          </cell>
          <cell r="E1682" t="str">
            <v>ENTR PB-299 (MALTA)</v>
          </cell>
          <cell r="F1682">
            <v>352.9</v>
          </cell>
          <cell r="G1682">
            <v>367.3</v>
          </cell>
          <cell r="H1682">
            <v>14.4</v>
          </cell>
          <cell r="I1682" t="str">
            <v>PAV</v>
          </cell>
          <cell r="J1682" t="str">
            <v>*</v>
          </cell>
          <cell r="L1682">
            <v>0</v>
          </cell>
          <cell r="M1682">
            <v>0</v>
          </cell>
          <cell r="O1682">
            <v>0</v>
          </cell>
          <cell r="P1682">
            <v>0</v>
          </cell>
        </row>
        <row r="1683">
          <cell r="C1683" t="str">
            <v>230BPB0360</v>
          </cell>
          <cell r="D1683" t="str">
            <v>ENTR PB-299 (MALTA)</v>
          </cell>
          <cell r="E1683" t="str">
            <v>CONDADO</v>
          </cell>
          <cell r="F1683">
            <v>367.3</v>
          </cell>
          <cell r="G1683">
            <v>377.3</v>
          </cell>
          <cell r="H1683">
            <v>10</v>
          </cell>
          <cell r="I1683" t="str">
            <v>PAV</v>
          </cell>
          <cell r="J1683" t="str">
            <v>*</v>
          </cell>
          <cell r="L1683">
            <v>0</v>
          </cell>
          <cell r="M1683">
            <v>0</v>
          </cell>
          <cell r="O1683">
            <v>0</v>
          </cell>
          <cell r="P1683">
            <v>0</v>
          </cell>
        </row>
        <row r="1684">
          <cell r="C1684" t="str">
            <v>230BPB0365</v>
          </cell>
          <cell r="D1684" t="str">
            <v>CONDADO</v>
          </cell>
          <cell r="E1684" t="str">
            <v>ENTR BR-426 (SÃO BENTO DE POMBAL)</v>
          </cell>
          <cell r="F1684">
            <v>377.3</v>
          </cell>
          <cell r="G1684">
            <v>391.1</v>
          </cell>
          <cell r="H1684">
            <v>13.8</v>
          </cell>
          <cell r="I1684" t="str">
            <v>PAV</v>
          </cell>
          <cell r="J1684" t="str">
            <v>*</v>
          </cell>
          <cell r="L1684">
            <v>0</v>
          </cell>
          <cell r="M1684">
            <v>0</v>
          </cell>
          <cell r="O1684">
            <v>0</v>
          </cell>
          <cell r="P1684">
            <v>0</v>
          </cell>
        </row>
        <row r="1685">
          <cell r="C1685" t="str">
            <v>230BPB0370</v>
          </cell>
          <cell r="D1685" t="str">
            <v>ENTR BR-426 (SÃO BENTO DE POMBAL)</v>
          </cell>
          <cell r="E1685" t="str">
            <v>ENTR BR-427 (POMBAL)</v>
          </cell>
          <cell r="F1685">
            <v>391.1</v>
          </cell>
          <cell r="G1685">
            <v>407.2</v>
          </cell>
          <cell r="H1685">
            <v>16.100000000000001</v>
          </cell>
          <cell r="I1685" t="str">
            <v>PAV</v>
          </cell>
          <cell r="J1685" t="str">
            <v>*</v>
          </cell>
          <cell r="L1685">
            <v>0</v>
          </cell>
          <cell r="M1685">
            <v>0</v>
          </cell>
          <cell r="O1685">
            <v>0</v>
          </cell>
          <cell r="P1685">
            <v>0</v>
          </cell>
        </row>
        <row r="1686">
          <cell r="C1686" t="str">
            <v>230BPB0390</v>
          </cell>
          <cell r="D1686" t="str">
            <v>ENTR BR-427 (POMBAL)</v>
          </cell>
          <cell r="E1686" t="str">
            <v>ENTR PB-325 (P/CATOLÉ DO ROCHA)</v>
          </cell>
          <cell r="F1686">
            <v>407.2</v>
          </cell>
          <cell r="G1686">
            <v>417.4</v>
          </cell>
          <cell r="H1686">
            <v>10.199999999999999</v>
          </cell>
          <cell r="I1686" t="str">
            <v>PAV</v>
          </cell>
          <cell r="J1686" t="str">
            <v>*</v>
          </cell>
          <cell r="L1686">
            <v>0</v>
          </cell>
          <cell r="M1686">
            <v>0</v>
          </cell>
          <cell r="O1686">
            <v>0</v>
          </cell>
          <cell r="P1686">
            <v>0</v>
          </cell>
        </row>
        <row r="1687">
          <cell r="C1687" t="str">
            <v>230BPB0410</v>
          </cell>
          <cell r="D1687" t="str">
            <v>ENTR PB-325 (P/CATOLÉ DO ROCHA)</v>
          </cell>
          <cell r="E1687" t="str">
            <v>ENTR PB-359 (APARECIDA)</v>
          </cell>
          <cell r="F1687">
            <v>417.4</v>
          </cell>
          <cell r="G1687">
            <v>446.8</v>
          </cell>
          <cell r="H1687">
            <v>29.4</v>
          </cell>
          <cell r="I1687" t="str">
            <v>PAV</v>
          </cell>
          <cell r="J1687" t="str">
            <v>*</v>
          </cell>
          <cell r="L1687">
            <v>0</v>
          </cell>
          <cell r="M1687">
            <v>0</v>
          </cell>
          <cell r="O1687">
            <v>0</v>
          </cell>
          <cell r="P1687">
            <v>0</v>
          </cell>
        </row>
        <row r="1688">
          <cell r="C1688" t="str">
            <v>230BPB0430</v>
          </cell>
          <cell r="D1688" t="str">
            <v>ENTR PB-359 (APARECIDA)</v>
          </cell>
          <cell r="E1688" t="str">
            <v>ENTR PB-383/391 (SOUSA)</v>
          </cell>
          <cell r="F1688">
            <v>446.8</v>
          </cell>
          <cell r="G1688">
            <v>464.7</v>
          </cell>
          <cell r="H1688">
            <v>17.899999999999999</v>
          </cell>
          <cell r="I1688" t="str">
            <v>PAV</v>
          </cell>
          <cell r="J1688" t="str">
            <v>*</v>
          </cell>
          <cell r="L1688">
            <v>0</v>
          </cell>
          <cell r="M1688">
            <v>0</v>
          </cell>
          <cell r="O1688">
            <v>0</v>
          </cell>
          <cell r="P1688">
            <v>0</v>
          </cell>
        </row>
        <row r="1689">
          <cell r="C1689" t="str">
            <v>230BPB0450</v>
          </cell>
          <cell r="D1689" t="str">
            <v>ENTR PB-383/391 (SOUSA)</v>
          </cell>
          <cell r="E1689" t="str">
            <v>ENTR PB-348/384 (P/SÃO GONÇALO)</v>
          </cell>
          <cell r="F1689">
            <v>464.7</v>
          </cell>
          <cell r="G1689">
            <v>476.3</v>
          </cell>
          <cell r="H1689">
            <v>11.6</v>
          </cell>
          <cell r="I1689" t="str">
            <v>PAV</v>
          </cell>
          <cell r="J1689" t="str">
            <v>*</v>
          </cell>
          <cell r="L1689">
            <v>0</v>
          </cell>
          <cell r="M1689">
            <v>0</v>
          </cell>
          <cell r="O1689">
            <v>0</v>
          </cell>
          <cell r="P1689">
            <v>0</v>
          </cell>
        </row>
        <row r="1690">
          <cell r="C1690" t="str">
            <v>230BPB0460</v>
          </cell>
          <cell r="D1690" t="str">
            <v>ENTR PB-348/384 (P/SÃO GONÇALO)</v>
          </cell>
          <cell r="E1690" t="str">
            <v>ENTR BR-405 (MARIZÓPOLIS)</v>
          </cell>
          <cell r="F1690">
            <v>476.3</v>
          </cell>
          <cell r="G1690">
            <v>481</v>
          </cell>
          <cell r="H1690">
            <v>4.7</v>
          </cell>
          <cell r="I1690" t="str">
            <v>PAV</v>
          </cell>
          <cell r="J1690" t="str">
            <v>*</v>
          </cell>
          <cell r="L1690">
            <v>0</v>
          </cell>
          <cell r="M1690">
            <v>0</v>
          </cell>
          <cell r="O1690">
            <v>0</v>
          </cell>
          <cell r="P1690">
            <v>0</v>
          </cell>
        </row>
        <row r="1691">
          <cell r="C1691" t="str">
            <v>230BPB0465</v>
          </cell>
          <cell r="D1691" t="str">
            <v>ENTR BR-405 (MARIZÓPOLIS)</v>
          </cell>
          <cell r="E1691" t="str">
            <v>ENTR PB-394 (P/ENGENHEIRO ÁVIDOS)</v>
          </cell>
          <cell r="F1691">
            <v>481</v>
          </cell>
          <cell r="G1691">
            <v>496.4</v>
          </cell>
          <cell r="H1691">
            <v>15.4</v>
          </cell>
          <cell r="I1691" t="str">
            <v>PAV</v>
          </cell>
          <cell r="J1691" t="str">
            <v>*</v>
          </cell>
          <cell r="L1691">
            <v>0</v>
          </cell>
          <cell r="M1691">
            <v>0</v>
          </cell>
          <cell r="O1691">
            <v>0</v>
          </cell>
          <cell r="P1691">
            <v>0</v>
          </cell>
        </row>
        <row r="1692">
          <cell r="C1692" t="str">
            <v>230BPB0470</v>
          </cell>
          <cell r="D1692" t="str">
            <v>ENTR PB-394 (P/ENGENHEIRO ÁVIDOS)</v>
          </cell>
          <cell r="E1692" t="str">
            <v>ENTR PB-393 (CAJAZEIRAS)</v>
          </cell>
          <cell r="F1692">
            <v>496.4</v>
          </cell>
          <cell r="G1692">
            <v>503.9</v>
          </cell>
          <cell r="H1692">
            <v>7.5</v>
          </cell>
          <cell r="I1692" t="str">
            <v>PAV</v>
          </cell>
          <cell r="J1692" t="str">
            <v>*</v>
          </cell>
          <cell r="L1692">
            <v>0</v>
          </cell>
          <cell r="M1692">
            <v>0</v>
          </cell>
          <cell r="O1692">
            <v>0</v>
          </cell>
          <cell r="P1692">
            <v>0</v>
          </cell>
        </row>
        <row r="1693">
          <cell r="C1693" t="str">
            <v>230BPB0490</v>
          </cell>
          <cell r="D1693" t="str">
            <v>ENTR PB-393 (CAJAZEIRAS)</v>
          </cell>
          <cell r="E1693" t="str">
            <v>ENTR PB-400 (P/SÃO JOSÉ DE PIRANHAS)</v>
          </cell>
          <cell r="F1693">
            <v>503.9</v>
          </cell>
          <cell r="G1693">
            <v>507.3</v>
          </cell>
          <cell r="H1693">
            <v>3.4</v>
          </cell>
          <cell r="I1693" t="str">
            <v>PAV</v>
          </cell>
          <cell r="J1693" t="str">
            <v>*</v>
          </cell>
          <cell r="L1693">
            <v>0</v>
          </cell>
          <cell r="M1693">
            <v>0</v>
          </cell>
          <cell r="O1693">
            <v>0</v>
          </cell>
          <cell r="P1693">
            <v>0</v>
          </cell>
        </row>
        <row r="1694">
          <cell r="C1694" t="str">
            <v>230BPB0510</v>
          </cell>
          <cell r="D1694" t="str">
            <v>ENTR PB-400 (P/SÃO JOSÉ DE PIRANHAS)</v>
          </cell>
          <cell r="E1694" t="str">
            <v>ENTR PB-420 (P/CACHOEIRA DOS ÍNDIOS)</v>
          </cell>
          <cell r="F1694">
            <v>507.3</v>
          </cell>
          <cell r="G1694">
            <v>516.70000000000005</v>
          </cell>
          <cell r="H1694">
            <v>9.4</v>
          </cell>
          <cell r="I1694" t="str">
            <v>PAV</v>
          </cell>
          <cell r="J1694" t="str">
            <v>*</v>
          </cell>
          <cell r="L1694">
            <v>0</v>
          </cell>
          <cell r="M1694">
            <v>0</v>
          </cell>
          <cell r="O1694">
            <v>0</v>
          </cell>
          <cell r="P1694">
            <v>0</v>
          </cell>
        </row>
        <row r="1695">
          <cell r="C1695" t="str">
            <v>230BPB0520</v>
          </cell>
          <cell r="D1695" t="str">
            <v>ENTR PB-420 (P/CACHOEIRA DOS ÍNDIOS)</v>
          </cell>
          <cell r="E1695" t="str">
            <v>ENTR PB-417 (P/BOM JESUS)</v>
          </cell>
          <cell r="F1695">
            <v>516.70000000000005</v>
          </cell>
          <cell r="G1695">
            <v>519.6</v>
          </cell>
          <cell r="H1695">
            <v>2.9</v>
          </cell>
          <cell r="I1695" t="str">
            <v>PAV</v>
          </cell>
          <cell r="J1695" t="str">
            <v>*</v>
          </cell>
          <cell r="L1695">
            <v>0</v>
          </cell>
          <cell r="M1695">
            <v>0</v>
          </cell>
          <cell r="O1695">
            <v>0</v>
          </cell>
          <cell r="P1695">
            <v>0</v>
          </cell>
        </row>
        <row r="1696">
          <cell r="C1696" t="str">
            <v>230BPB0525</v>
          </cell>
          <cell r="D1696" t="str">
            <v>ENTR PB-417 (P/BOM JESUS)</v>
          </cell>
          <cell r="E1696" t="str">
            <v>DIV PB/CE</v>
          </cell>
          <cell r="F1696">
            <v>519.6</v>
          </cell>
          <cell r="G1696">
            <v>521.1</v>
          </cell>
          <cell r="H1696">
            <v>1.5</v>
          </cell>
          <cell r="I1696" t="str">
            <v>PAV</v>
          </cell>
          <cell r="J1696" t="str">
            <v>*</v>
          </cell>
          <cell r="L1696">
            <v>0</v>
          </cell>
          <cell r="M1696">
            <v>0</v>
          </cell>
          <cell r="O1696">
            <v>0</v>
          </cell>
          <cell r="P1696">
            <v>0</v>
          </cell>
        </row>
        <row r="1697">
          <cell r="J1697">
            <v>0</v>
          </cell>
        </row>
        <row r="1698">
          <cell r="C1698" t="str">
            <v>361BPB0010</v>
          </cell>
          <cell r="D1698" t="str">
            <v>ENTR BR-230 (PATOS)</v>
          </cell>
          <cell r="E1698" t="str">
            <v>ENTR PB-312 (P/EMAS)</v>
          </cell>
          <cell r="F1698">
            <v>0</v>
          </cell>
          <cell r="G1698">
            <v>54.4</v>
          </cell>
          <cell r="H1698">
            <v>54.4</v>
          </cell>
          <cell r="I1698" t="str">
            <v>PAV</v>
          </cell>
          <cell r="J1698" t="str">
            <v>*</v>
          </cell>
          <cell r="L1698">
            <v>0</v>
          </cell>
          <cell r="M1698">
            <v>0</v>
          </cell>
          <cell r="O1698">
            <v>0</v>
          </cell>
          <cell r="P1698" t="str">
            <v>2003</v>
          </cell>
        </row>
        <row r="1699">
          <cell r="C1699" t="str">
            <v>361BPB0015</v>
          </cell>
          <cell r="D1699" t="str">
            <v>ENTR PB-312 (P/EMAS)</v>
          </cell>
          <cell r="E1699" t="str">
            <v>ACESSO OLHO D'ÁGUA</v>
          </cell>
          <cell r="F1699">
            <v>54.4</v>
          </cell>
          <cell r="G1699">
            <v>63.8</v>
          </cell>
          <cell r="H1699">
            <v>9.4</v>
          </cell>
          <cell r="I1699" t="str">
            <v>PAV</v>
          </cell>
          <cell r="J1699" t="str">
            <v>*</v>
          </cell>
          <cell r="L1699">
            <v>0</v>
          </cell>
          <cell r="M1699">
            <v>0</v>
          </cell>
          <cell r="O1699">
            <v>0</v>
          </cell>
          <cell r="P1699" t="str">
            <v>2003</v>
          </cell>
        </row>
        <row r="1700">
          <cell r="C1700" t="str">
            <v>361BPB0020</v>
          </cell>
          <cell r="D1700" t="str">
            <v>ACESSO OLHO D'ÁGUA</v>
          </cell>
          <cell r="E1700" t="str">
            <v>ENTR BR-426(A) (PIANCÓ)</v>
          </cell>
          <cell r="F1700">
            <v>63.8</v>
          </cell>
          <cell r="G1700">
            <v>84.7</v>
          </cell>
          <cell r="H1700">
            <v>20.9</v>
          </cell>
          <cell r="I1700" t="str">
            <v>PAV</v>
          </cell>
          <cell r="J1700" t="str">
            <v>*</v>
          </cell>
          <cell r="L1700">
            <v>0</v>
          </cell>
          <cell r="M1700">
            <v>0</v>
          </cell>
          <cell r="O1700">
            <v>0</v>
          </cell>
          <cell r="P1700" t="str">
            <v>2006</v>
          </cell>
        </row>
        <row r="1701">
          <cell r="C1701" t="str">
            <v>361BPB0030</v>
          </cell>
          <cell r="D1701" t="str">
            <v>ENTR BR-426(A) (PIANCÓ)</v>
          </cell>
          <cell r="E1701" t="str">
            <v>ENTR BR-426(B) (P/COREMAS)</v>
          </cell>
          <cell r="F1701">
            <v>84.7</v>
          </cell>
          <cell r="G1701">
            <v>89.7</v>
          </cell>
          <cell r="H1701">
            <v>5</v>
          </cell>
          <cell r="I1701" t="str">
            <v>PAV</v>
          </cell>
          <cell r="J1701" t="str">
            <v>*</v>
          </cell>
          <cell r="K1701" t="str">
            <v>426BPB0040</v>
          </cell>
          <cell r="L1701">
            <v>0</v>
          </cell>
          <cell r="M1701">
            <v>0</v>
          </cell>
          <cell r="O1701">
            <v>0</v>
          </cell>
          <cell r="P1701" t="str">
            <v>2006</v>
          </cell>
        </row>
        <row r="1702">
          <cell r="C1702" t="str">
            <v>361BPB0035</v>
          </cell>
          <cell r="D1702" t="str">
            <v>ENTR BR-426(B) (P/COREMAS)</v>
          </cell>
          <cell r="E1702" t="str">
            <v>ENTR PB-366 (P/AGUIAR)</v>
          </cell>
          <cell r="F1702">
            <v>89.7</v>
          </cell>
          <cell r="G1702">
            <v>94.6</v>
          </cell>
          <cell r="H1702">
            <v>4.9000000000000004</v>
          </cell>
          <cell r="I1702" t="str">
            <v>PAV</v>
          </cell>
          <cell r="J1702" t="str">
            <v>*</v>
          </cell>
          <cell r="L1702">
            <v>0</v>
          </cell>
          <cell r="M1702">
            <v>0</v>
          </cell>
          <cell r="O1702">
            <v>0</v>
          </cell>
          <cell r="P1702" t="str">
            <v>2006</v>
          </cell>
        </row>
        <row r="1703">
          <cell r="C1703" t="str">
            <v>361BPB0040</v>
          </cell>
          <cell r="D1703" t="str">
            <v>ENTR PB-366 (P/AGUIAR)</v>
          </cell>
          <cell r="E1703" t="str">
            <v>ENTR PB-356/372 (ITAPORANGA)</v>
          </cell>
          <cell r="F1703">
            <v>94.6</v>
          </cell>
          <cell r="G1703">
            <v>113</v>
          </cell>
          <cell r="H1703">
            <v>18.399999999999999</v>
          </cell>
          <cell r="I1703" t="str">
            <v>PAV</v>
          </cell>
          <cell r="J1703" t="str">
            <v>*</v>
          </cell>
          <cell r="L1703">
            <v>0</v>
          </cell>
          <cell r="M1703">
            <v>0</v>
          </cell>
          <cell r="O1703">
            <v>0</v>
          </cell>
          <cell r="P1703" t="str">
            <v>2006</v>
          </cell>
        </row>
        <row r="1704">
          <cell r="C1704" t="str">
            <v>361BPB0050</v>
          </cell>
          <cell r="D1704" t="str">
            <v>ENTR PB-356/372 (ITAPORANGA)</v>
          </cell>
          <cell r="E1704" t="str">
            <v>BOA VENTURA</v>
          </cell>
          <cell r="F1704">
            <v>113</v>
          </cell>
          <cell r="G1704">
            <v>131.1</v>
          </cell>
          <cell r="H1704">
            <v>18.100000000000001</v>
          </cell>
          <cell r="I1704" t="str">
            <v>PLA</v>
          </cell>
          <cell r="J1704">
            <v>0</v>
          </cell>
          <cell r="L1704">
            <v>0</v>
          </cell>
          <cell r="M1704">
            <v>0</v>
          </cell>
          <cell r="N1704" t="str">
            <v xml:space="preserve">PB-386 </v>
          </cell>
          <cell r="O1704" t="str">
            <v>PAV</v>
          </cell>
          <cell r="P1704">
            <v>0</v>
          </cell>
        </row>
        <row r="1705">
          <cell r="C1705" t="str">
            <v>361BPB0055</v>
          </cell>
          <cell r="D1705" t="str">
            <v>BOA VENTURA</v>
          </cell>
          <cell r="E1705" t="str">
            <v>ENTR PB-370 (P/CURRAL VELHO)</v>
          </cell>
          <cell r="F1705">
            <v>131.1</v>
          </cell>
          <cell r="G1705">
            <v>135.30000000000001</v>
          </cell>
          <cell r="H1705">
            <v>4.2</v>
          </cell>
          <cell r="I1705" t="str">
            <v>PLA</v>
          </cell>
          <cell r="J1705">
            <v>0</v>
          </cell>
          <cell r="L1705">
            <v>0</v>
          </cell>
          <cell r="M1705">
            <v>0</v>
          </cell>
          <cell r="N1705" t="str">
            <v xml:space="preserve">PB-386 </v>
          </cell>
          <cell r="O1705" t="str">
            <v>PAV</v>
          </cell>
          <cell r="P1705">
            <v>0</v>
          </cell>
        </row>
        <row r="1706">
          <cell r="C1706" t="str">
            <v>361BPB0060</v>
          </cell>
          <cell r="D1706" t="str">
            <v>ENTR PB-370 (P/CURRAL VELHO)</v>
          </cell>
          <cell r="E1706" t="str">
            <v>DIAMANTE</v>
          </cell>
          <cell r="F1706">
            <v>135.30000000000001</v>
          </cell>
          <cell r="G1706">
            <v>137.4</v>
          </cell>
          <cell r="H1706">
            <v>2.1</v>
          </cell>
          <cell r="I1706" t="str">
            <v>PLA</v>
          </cell>
          <cell r="J1706">
            <v>0</v>
          </cell>
          <cell r="L1706">
            <v>0</v>
          </cell>
          <cell r="M1706">
            <v>0</v>
          </cell>
          <cell r="N1706" t="str">
            <v xml:space="preserve">PB-386 </v>
          </cell>
          <cell r="O1706" t="str">
            <v>PAV</v>
          </cell>
          <cell r="P1706">
            <v>0</v>
          </cell>
        </row>
        <row r="1707">
          <cell r="C1707" t="str">
            <v>361BPB0070</v>
          </cell>
          <cell r="D1707" t="str">
            <v>DIAMANTE</v>
          </cell>
          <cell r="E1707" t="str">
            <v>ENTR PB-306 (P/SANTANA DE MANGABEIRA)</v>
          </cell>
          <cell r="F1707">
            <v>137.4</v>
          </cell>
          <cell r="G1707">
            <v>149.4</v>
          </cell>
          <cell r="H1707">
            <v>12</v>
          </cell>
          <cell r="I1707" t="str">
            <v>PLA</v>
          </cell>
          <cell r="J1707">
            <v>0</v>
          </cell>
          <cell r="L1707">
            <v>0</v>
          </cell>
          <cell r="M1707">
            <v>0</v>
          </cell>
          <cell r="N1707" t="str">
            <v xml:space="preserve">PB-386 </v>
          </cell>
          <cell r="O1707" t="str">
            <v>PAV</v>
          </cell>
          <cell r="P1707">
            <v>0</v>
          </cell>
        </row>
        <row r="1708">
          <cell r="C1708" t="str">
            <v>361BPB0080</v>
          </cell>
          <cell r="D1708" t="str">
            <v>ENTR PB-306 (P/SANTANA DE MANGABEIRA)</v>
          </cell>
          <cell r="E1708" t="str">
            <v>ENTR PB-372 (IBIARA)</v>
          </cell>
          <cell r="F1708">
            <v>149.4</v>
          </cell>
          <cell r="G1708">
            <v>156.9</v>
          </cell>
          <cell r="H1708">
            <v>7.5</v>
          </cell>
          <cell r="I1708" t="str">
            <v>PLA</v>
          </cell>
          <cell r="J1708">
            <v>0</v>
          </cell>
          <cell r="L1708">
            <v>0</v>
          </cell>
          <cell r="M1708">
            <v>0</v>
          </cell>
          <cell r="N1708" t="str">
            <v xml:space="preserve">PB-386 </v>
          </cell>
          <cell r="O1708" t="str">
            <v>PAV</v>
          </cell>
          <cell r="P1708">
            <v>0</v>
          </cell>
        </row>
        <row r="1709">
          <cell r="C1709" t="str">
            <v>361BPB0090</v>
          </cell>
          <cell r="D1709" t="str">
            <v>ENTR PB-372 (IBIARA)</v>
          </cell>
          <cell r="E1709" t="str">
            <v>ENTR PB-404 (CONCEIÇÃO)</v>
          </cell>
          <cell r="F1709">
            <v>156.9</v>
          </cell>
          <cell r="G1709">
            <v>170.5</v>
          </cell>
          <cell r="H1709">
            <v>13.6</v>
          </cell>
          <cell r="I1709" t="str">
            <v>PLA</v>
          </cell>
          <cell r="J1709">
            <v>0</v>
          </cell>
          <cell r="L1709">
            <v>0</v>
          </cell>
          <cell r="M1709">
            <v>0</v>
          </cell>
          <cell r="N1709" t="str">
            <v xml:space="preserve">PB-386 </v>
          </cell>
          <cell r="O1709" t="str">
            <v>PAV</v>
          </cell>
          <cell r="P1709">
            <v>0</v>
          </cell>
        </row>
        <row r="1710">
          <cell r="C1710" t="str">
            <v>361BPB0110</v>
          </cell>
          <cell r="D1710" t="str">
            <v>ENTR PB-404 (CONCEIÇÃO)</v>
          </cell>
          <cell r="E1710" t="str">
            <v>DIV PB/PE</v>
          </cell>
          <cell r="F1710">
            <v>170.5</v>
          </cell>
          <cell r="G1710">
            <v>192.3</v>
          </cell>
          <cell r="H1710">
            <v>21.8</v>
          </cell>
          <cell r="I1710" t="str">
            <v>PLA</v>
          </cell>
          <cell r="J1710">
            <v>0</v>
          </cell>
          <cell r="L1710">
            <v>0</v>
          </cell>
          <cell r="M1710">
            <v>0</v>
          </cell>
          <cell r="N1710" t="str">
            <v xml:space="preserve">PB-400 </v>
          </cell>
          <cell r="O1710" t="str">
            <v>LEN</v>
          </cell>
          <cell r="P1710">
            <v>0</v>
          </cell>
        </row>
        <row r="1711">
          <cell r="J1711">
            <v>0</v>
          </cell>
        </row>
        <row r="1712">
          <cell r="C1712" t="str">
            <v>405BPB0170</v>
          </cell>
          <cell r="D1712" t="str">
            <v>DIV RN/PB</v>
          </cell>
          <cell r="E1712" t="str">
            <v>ENTR BR-434/PB-391 (UIRAÚNA)</v>
          </cell>
          <cell r="F1712">
            <v>0</v>
          </cell>
          <cell r="G1712">
            <v>9</v>
          </cell>
          <cell r="H1712">
            <v>9</v>
          </cell>
          <cell r="I1712" t="str">
            <v>PAV</v>
          </cell>
          <cell r="J1712" t="str">
            <v>*</v>
          </cell>
          <cell r="L1712">
            <v>0</v>
          </cell>
          <cell r="M1712">
            <v>0</v>
          </cell>
          <cell r="O1712">
            <v>0</v>
          </cell>
          <cell r="P1712">
            <v>0</v>
          </cell>
        </row>
        <row r="1713">
          <cell r="C1713" t="str">
            <v>405BPB0190</v>
          </cell>
          <cell r="D1713" t="str">
            <v>ENTR BR-434/PB-391 (UIRAÚNA)</v>
          </cell>
          <cell r="E1713" t="str">
            <v>ENTR PB-393/395 (SÃO JOÃO DO RIO DO PEIXE)</v>
          </cell>
          <cell r="F1713">
            <v>9</v>
          </cell>
          <cell r="G1713">
            <v>34.700000000000003</v>
          </cell>
          <cell r="H1713">
            <v>25.7</v>
          </cell>
          <cell r="I1713" t="str">
            <v>PAV</v>
          </cell>
          <cell r="J1713" t="str">
            <v>*</v>
          </cell>
          <cell r="L1713">
            <v>0</v>
          </cell>
          <cell r="M1713">
            <v>0</v>
          </cell>
          <cell r="O1713">
            <v>0</v>
          </cell>
          <cell r="P1713">
            <v>0</v>
          </cell>
        </row>
        <row r="1714">
          <cell r="C1714" t="str">
            <v>405BPB0210</v>
          </cell>
          <cell r="D1714" t="str">
            <v>ENTR PB-393/395 (SÃO JOÃO DO RIO DO PEIXE)</v>
          </cell>
          <cell r="E1714" t="str">
            <v>ENTR BR-230 (MARIZÓPOLIS)</v>
          </cell>
          <cell r="F1714">
            <v>34.700000000000003</v>
          </cell>
          <cell r="G1714">
            <v>52.7</v>
          </cell>
          <cell r="H1714">
            <v>18</v>
          </cell>
          <cell r="I1714" t="str">
            <v>IMP</v>
          </cell>
          <cell r="J1714">
            <v>0</v>
          </cell>
          <cell r="L1714">
            <v>0</v>
          </cell>
          <cell r="M1714">
            <v>0</v>
          </cell>
          <cell r="O1714">
            <v>0</v>
          </cell>
          <cell r="P1714">
            <v>0</v>
          </cell>
        </row>
        <row r="1715">
          <cell r="J1715">
            <v>0</v>
          </cell>
        </row>
        <row r="1716">
          <cell r="C1716" t="str">
            <v>408BPB0010</v>
          </cell>
          <cell r="D1716" t="str">
            <v>ENTR BR-104/230(A)/PB-095 (CAMPINA GRANDE)</v>
          </cell>
          <cell r="E1716" t="str">
            <v>ENTR PB-100</v>
          </cell>
          <cell r="F1716">
            <v>0</v>
          </cell>
          <cell r="G1716">
            <v>12.2</v>
          </cell>
          <cell r="H1716">
            <v>12.2</v>
          </cell>
          <cell r="I1716" t="str">
            <v>DUP</v>
          </cell>
          <cell r="J1716">
            <v>0</v>
          </cell>
          <cell r="K1716" t="str">
            <v>230BPB0220</v>
          </cell>
          <cell r="L1716">
            <v>0</v>
          </cell>
          <cell r="M1716">
            <v>0</v>
          </cell>
          <cell r="O1716">
            <v>0</v>
          </cell>
          <cell r="P1716">
            <v>0</v>
          </cell>
        </row>
        <row r="1717">
          <cell r="C1717" t="str">
            <v>408BPB0020</v>
          </cell>
          <cell r="D1717" t="str">
            <v>ENTR PB-100</v>
          </cell>
          <cell r="E1717" t="str">
            <v>ENTR BR-230(B)/PB-095</v>
          </cell>
          <cell r="F1717">
            <v>12.2</v>
          </cell>
          <cell r="G1717">
            <v>30.3</v>
          </cell>
          <cell r="H1717">
            <v>18.100000000000001</v>
          </cell>
          <cell r="I1717" t="str">
            <v>DUP</v>
          </cell>
          <cell r="J1717">
            <v>0</v>
          </cell>
          <cell r="K1717" t="str">
            <v>230BPB0210</v>
          </cell>
          <cell r="L1717">
            <v>0</v>
          </cell>
          <cell r="M1717">
            <v>0</v>
          </cell>
          <cell r="O1717">
            <v>0</v>
          </cell>
          <cell r="P1717">
            <v>0</v>
          </cell>
        </row>
        <row r="1718">
          <cell r="C1718" t="str">
            <v>408BPB0030</v>
          </cell>
          <cell r="D1718" t="str">
            <v>ENTR BR-230(B)/PB-095</v>
          </cell>
          <cell r="E1718" t="str">
            <v>ENTR PB-090 (INGÁ)</v>
          </cell>
          <cell r="F1718">
            <v>30.3</v>
          </cell>
          <cell r="G1718">
            <v>35.9</v>
          </cell>
          <cell r="H1718">
            <v>5.6</v>
          </cell>
          <cell r="I1718" t="str">
            <v>PLA</v>
          </cell>
          <cell r="J1718">
            <v>0</v>
          </cell>
          <cell r="L1718">
            <v>0</v>
          </cell>
          <cell r="M1718">
            <v>0</v>
          </cell>
          <cell r="N1718" t="str">
            <v xml:space="preserve">PB-066 </v>
          </cell>
          <cell r="O1718" t="str">
            <v>PAV</v>
          </cell>
          <cell r="P1718">
            <v>0</v>
          </cell>
        </row>
        <row r="1719">
          <cell r="C1719" t="str">
            <v>408BPB0035</v>
          </cell>
          <cell r="D1719" t="str">
            <v>ENTR PB-090 (INGÁ)</v>
          </cell>
          <cell r="E1719" t="str">
            <v>ACESSO ITACOATIARA</v>
          </cell>
          <cell r="F1719">
            <v>35.9</v>
          </cell>
          <cell r="G1719">
            <v>39.799999999999997</v>
          </cell>
          <cell r="H1719">
            <v>3.9</v>
          </cell>
          <cell r="I1719" t="str">
            <v>PLA</v>
          </cell>
          <cell r="J1719">
            <v>0</v>
          </cell>
          <cell r="L1719">
            <v>0</v>
          </cell>
          <cell r="M1719">
            <v>0</v>
          </cell>
          <cell r="N1719" t="str">
            <v xml:space="preserve">PB-066 </v>
          </cell>
          <cell r="O1719" t="str">
            <v>PAV</v>
          </cell>
          <cell r="P1719">
            <v>0</v>
          </cell>
        </row>
        <row r="1720">
          <cell r="C1720" t="str">
            <v>408BPB0050</v>
          </cell>
          <cell r="D1720" t="str">
            <v>ACESSO ITACOATIARA</v>
          </cell>
          <cell r="E1720" t="str">
            <v>MOGEIRO</v>
          </cell>
          <cell r="F1720">
            <v>39.799999999999997</v>
          </cell>
          <cell r="G1720">
            <v>53.1</v>
          </cell>
          <cell r="H1720">
            <v>13.3</v>
          </cell>
          <cell r="I1720" t="str">
            <v>PLA</v>
          </cell>
          <cell r="J1720">
            <v>0</v>
          </cell>
          <cell r="L1720">
            <v>0</v>
          </cell>
          <cell r="M1720">
            <v>0</v>
          </cell>
          <cell r="N1720" t="str">
            <v xml:space="preserve">PB-066 </v>
          </cell>
          <cell r="O1720" t="str">
            <v>PAV</v>
          </cell>
          <cell r="P1720">
            <v>0</v>
          </cell>
        </row>
        <row r="1721">
          <cell r="C1721" t="str">
            <v>408BPB0060</v>
          </cell>
          <cell r="D1721" t="str">
            <v>MOGEIRO</v>
          </cell>
          <cell r="E1721" t="str">
            <v>ENTR PB-054/082 (ITABAIANA)</v>
          </cell>
          <cell r="F1721">
            <v>53.1</v>
          </cell>
          <cell r="G1721">
            <v>70.099999999999994</v>
          </cell>
          <cell r="H1721">
            <v>17</v>
          </cell>
          <cell r="I1721" t="str">
            <v>PLA</v>
          </cell>
          <cell r="J1721">
            <v>0</v>
          </cell>
          <cell r="L1721">
            <v>0</v>
          </cell>
          <cell r="M1721">
            <v>0</v>
          </cell>
          <cell r="N1721" t="str">
            <v xml:space="preserve">PB-066 </v>
          </cell>
          <cell r="O1721" t="str">
            <v>PAV</v>
          </cell>
          <cell r="P1721">
            <v>0</v>
          </cell>
        </row>
        <row r="1722">
          <cell r="C1722" t="str">
            <v>408BPB0070</v>
          </cell>
          <cell r="D1722" t="str">
            <v>ENTR PB-054/082 (ITABAIANA)</v>
          </cell>
          <cell r="E1722" t="str">
            <v>DIV PB/PE (JURIPIRANGA/IBIRANGA)</v>
          </cell>
          <cell r="F1722">
            <v>70.099999999999994</v>
          </cell>
          <cell r="G1722">
            <v>83.2</v>
          </cell>
          <cell r="H1722">
            <v>13.1</v>
          </cell>
          <cell r="I1722" t="str">
            <v>PLA</v>
          </cell>
          <cell r="J1722">
            <v>0</v>
          </cell>
          <cell r="L1722">
            <v>0</v>
          </cell>
          <cell r="M1722">
            <v>0</v>
          </cell>
          <cell r="N1722" t="str">
            <v xml:space="preserve">PB-066 </v>
          </cell>
          <cell r="O1722" t="str">
            <v>PAV</v>
          </cell>
          <cell r="P1722">
            <v>0</v>
          </cell>
        </row>
        <row r="1723">
          <cell r="J1723">
            <v>0</v>
          </cell>
        </row>
        <row r="1724">
          <cell r="C1724" t="str">
            <v>412BPB0010</v>
          </cell>
          <cell r="D1724" t="str">
            <v>ENTR BR-230 (FARINHA)</v>
          </cell>
          <cell r="E1724" t="str">
            <v>ENTR PB-160 (BOA VISTA)</v>
          </cell>
          <cell r="F1724">
            <v>0</v>
          </cell>
          <cell r="G1724">
            <v>21</v>
          </cell>
          <cell r="H1724">
            <v>21</v>
          </cell>
          <cell r="I1724" t="str">
            <v>PAV</v>
          </cell>
          <cell r="J1724" t="str">
            <v>*</v>
          </cell>
          <cell r="L1724">
            <v>0</v>
          </cell>
          <cell r="M1724">
            <v>0</v>
          </cell>
          <cell r="O1724">
            <v>0</v>
          </cell>
          <cell r="P1724" t="str">
            <v>2004</v>
          </cell>
        </row>
        <row r="1725">
          <cell r="C1725" t="str">
            <v>412BPB0030</v>
          </cell>
          <cell r="D1725" t="str">
            <v>ENTR PB-160 (BOA VISTA)</v>
          </cell>
          <cell r="E1725" t="str">
            <v>ENTR PB-176</v>
          </cell>
          <cell r="F1725">
            <v>21</v>
          </cell>
          <cell r="G1725">
            <v>50.4</v>
          </cell>
          <cell r="H1725">
            <v>29.4</v>
          </cell>
          <cell r="I1725" t="str">
            <v>PAV</v>
          </cell>
          <cell r="J1725" t="str">
            <v>*</v>
          </cell>
          <cell r="L1725">
            <v>0</v>
          </cell>
          <cell r="M1725">
            <v>0</v>
          </cell>
          <cell r="O1725">
            <v>0</v>
          </cell>
          <cell r="P1725" t="str">
            <v>2004</v>
          </cell>
        </row>
        <row r="1726">
          <cell r="C1726" t="str">
            <v>412BPB0040</v>
          </cell>
          <cell r="D1726" t="str">
            <v>ENTR PB-176</v>
          </cell>
          <cell r="E1726" t="str">
            <v>ENTR PB-148/216 (SÃO JOÃO DO CARIRI)</v>
          </cell>
          <cell r="F1726">
            <v>50.4</v>
          </cell>
          <cell r="G1726">
            <v>58.1</v>
          </cell>
          <cell r="H1726">
            <v>7.7</v>
          </cell>
          <cell r="I1726" t="str">
            <v>PAV</v>
          </cell>
          <cell r="J1726" t="str">
            <v>*</v>
          </cell>
          <cell r="L1726">
            <v>0</v>
          </cell>
          <cell r="M1726">
            <v>0</v>
          </cell>
          <cell r="O1726">
            <v>0</v>
          </cell>
          <cell r="P1726" t="str">
            <v>2004</v>
          </cell>
        </row>
        <row r="1727">
          <cell r="C1727" t="str">
            <v>412BPB0050</v>
          </cell>
          <cell r="D1727" t="str">
            <v>ENTR PB-148/216 (SÃO JOÃO DO CARIRI)</v>
          </cell>
          <cell r="E1727" t="str">
            <v>KM 64,5</v>
          </cell>
          <cell r="F1727">
            <v>58.1</v>
          </cell>
          <cell r="G1727">
            <v>64.5</v>
          </cell>
          <cell r="H1727">
            <v>6.4</v>
          </cell>
          <cell r="I1727" t="str">
            <v>PAV</v>
          </cell>
          <cell r="J1727" t="str">
            <v>*</v>
          </cell>
          <cell r="L1727">
            <v>0</v>
          </cell>
          <cell r="M1727">
            <v>0</v>
          </cell>
          <cell r="O1727">
            <v>0</v>
          </cell>
          <cell r="P1727" t="str">
            <v>2004</v>
          </cell>
        </row>
        <row r="1728">
          <cell r="C1728" t="str">
            <v>412BPB0055</v>
          </cell>
          <cell r="D1728" t="str">
            <v>KM 64,5</v>
          </cell>
          <cell r="E1728" t="str">
            <v>ENTR PB-210/214 (SUMÉ)</v>
          </cell>
          <cell r="F1728">
            <v>64.5</v>
          </cell>
          <cell r="G1728">
            <v>109</v>
          </cell>
          <cell r="H1728">
            <v>44.5</v>
          </cell>
          <cell r="I1728" t="str">
            <v>PAV</v>
          </cell>
          <cell r="J1728" t="str">
            <v>*</v>
          </cell>
          <cell r="L1728">
            <v>0</v>
          </cell>
          <cell r="M1728">
            <v>0</v>
          </cell>
          <cell r="O1728">
            <v>0</v>
          </cell>
          <cell r="P1728" t="str">
            <v>2005</v>
          </cell>
        </row>
        <row r="1729">
          <cell r="C1729" t="str">
            <v>412BPB0070</v>
          </cell>
          <cell r="D1729" t="str">
            <v>ENTR PB-210/214 (SUMÉ)</v>
          </cell>
          <cell r="E1729" t="str">
            <v>ENTR BR-110(A)</v>
          </cell>
          <cell r="F1729">
            <v>109</v>
          </cell>
          <cell r="G1729">
            <v>129</v>
          </cell>
          <cell r="H1729">
            <v>20</v>
          </cell>
          <cell r="I1729" t="str">
            <v>PAV</v>
          </cell>
          <cell r="J1729" t="str">
            <v>*</v>
          </cell>
          <cell r="L1729">
            <v>0</v>
          </cell>
          <cell r="M1729">
            <v>0</v>
          </cell>
          <cell r="O1729">
            <v>0</v>
          </cell>
          <cell r="P1729" t="str">
            <v>2005</v>
          </cell>
        </row>
        <row r="1730">
          <cell r="C1730" t="str">
            <v>412BPB0090</v>
          </cell>
          <cell r="D1730" t="str">
            <v>ENTR BR-110(A)</v>
          </cell>
          <cell r="E1730" t="str">
            <v>ENTR BR-110(B)/PB-242/264 (MONTEIRO)</v>
          </cell>
          <cell r="F1730">
            <v>129</v>
          </cell>
          <cell r="G1730">
            <v>146.6</v>
          </cell>
          <cell r="H1730">
            <v>17.600000000000001</v>
          </cell>
          <cell r="I1730" t="str">
            <v>PAV</v>
          </cell>
          <cell r="J1730">
            <v>0</v>
          </cell>
          <cell r="K1730" t="str">
            <v>110BPB0330</v>
          </cell>
          <cell r="L1730">
            <v>0</v>
          </cell>
          <cell r="M1730">
            <v>0</v>
          </cell>
          <cell r="O1730">
            <v>0</v>
          </cell>
          <cell r="P1730">
            <v>0</v>
          </cell>
        </row>
        <row r="1731">
          <cell r="J1731">
            <v>0</v>
          </cell>
        </row>
        <row r="1732">
          <cell r="C1732" t="str">
            <v>426BPB0010</v>
          </cell>
          <cell r="D1732" t="str">
            <v>ENTR BR-230 (SÃO BENTINHO)</v>
          </cell>
          <cell r="E1732" t="str">
            <v>CAJAZEIRINHA</v>
          </cell>
          <cell r="F1732">
            <v>0</v>
          </cell>
          <cell r="G1732">
            <v>12.7</v>
          </cell>
          <cell r="H1732">
            <v>12.7</v>
          </cell>
          <cell r="I1732" t="str">
            <v>PLA</v>
          </cell>
          <cell r="J1732">
            <v>0</v>
          </cell>
          <cell r="L1732">
            <v>0</v>
          </cell>
          <cell r="M1732">
            <v>0</v>
          </cell>
          <cell r="N1732" t="str">
            <v xml:space="preserve">PB-366 </v>
          </cell>
          <cell r="O1732" t="str">
            <v>PAV</v>
          </cell>
          <cell r="P1732">
            <v>0</v>
          </cell>
        </row>
        <row r="1733">
          <cell r="C1733" t="str">
            <v>426BPB0020</v>
          </cell>
          <cell r="D1733" t="str">
            <v>CAJAZEIRINHA</v>
          </cell>
          <cell r="E1733" t="str">
            <v>ENTR PB-348 (COREMAS)</v>
          </cell>
          <cell r="F1733">
            <v>12.7</v>
          </cell>
          <cell r="G1733">
            <v>34.799999999999997</v>
          </cell>
          <cell r="H1733">
            <v>22.1</v>
          </cell>
          <cell r="I1733" t="str">
            <v>PLA</v>
          </cell>
          <cell r="J1733">
            <v>0</v>
          </cell>
          <cell r="L1733">
            <v>0</v>
          </cell>
          <cell r="M1733">
            <v>0</v>
          </cell>
          <cell r="N1733" t="str">
            <v xml:space="preserve">PB-366 </v>
          </cell>
          <cell r="O1733" t="str">
            <v>PAV</v>
          </cell>
          <cell r="P1733">
            <v>0</v>
          </cell>
        </row>
        <row r="1734">
          <cell r="C1734" t="str">
            <v>426BPB0030</v>
          </cell>
          <cell r="D1734" t="str">
            <v>ENTR PB-348 (COREMAS)</v>
          </cell>
          <cell r="E1734" t="str">
            <v>ENTR BR-361(A)</v>
          </cell>
          <cell r="F1734">
            <v>34.799999999999997</v>
          </cell>
          <cell r="G1734">
            <v>62.4</v>
          </cell>
          <cell r="H1734">
            <v>27.6</v>
          </cell>
          <cell r="I1734" t="str">
            <v>PLA</v>
          </cell>
          <cell r="J1734">
            <v>0</v>
          </cell>
          <cell r="L1734">
            <v>0</v>
          </cell>
          <cell r="M1734">
            <v>0</v>
          </cell>
          <cell r="N1734" t="str">
            <v xml:space="preserve">PB-342 </v>
          </cell>
          <cell r="O1734" t="str">
            <v>IMP</v>
          </cell>
          <cell r="P1734">
            <v>0</v>
          </cell>
        </row>
        <row r="1735">
          <cell r="C1735" t="str">
            <v>426BPB0040</v>
          </cell>
          <cell r="D1735" t="str">
            <v>ENTR BR-361(A)</v>
          </cell>
          <cell r="E1735" t="str">
            <v>ENTR BR-361(B) (PIANCÓ)</v>
          </cell>
          <cell r="F1735">
            <v>62.4</v>
          </cell>
          <cell r="G1735">
            <v>67.400000000000006</v>
          </cell>
          <cell r="H1735">
            <v>5</v>
          </cell>
          <cell r="I1735" t="str">
            <v>PAV</v>
          </cell>
          <cell r="J1735">
            <v>0</v>
          </cell>
          <cell r="K1735" t="str">
            <v>361BPB0030</v>
          </cell>
          <cell r="L1735">
            <v>0</v>
          </cell>
          <cell r="M1735">
            <v>0</v>
          </cell>
          <cell r="O1735">
            <v>0</v>
          </cell>
          <cell r="P1735" t="str">
            <v>2006</v>
          </cell>
        </row>
        <row r="1736">
          <cell r="C1736" t="str">
            <v>426BPB0050</v>
          </cell>
          <cell r="D1736" t="str">
            <v>ENTR BR-361(B) (PIANCÓ)</v>
          </cell>
          <cell r="E1736" t="str">
            <v>FIM TRECHO PAVIMENTADO</v>
          </cell>
          <cell r="F1736">
            <v>67.400000000000006</v>
          </cell>
          <cell r="G1736">
            <v>83.4</v>
          </cell>
          <cell r="H1736">
            <v>16</v>
          </cell>
          <cell r="I1736" t="str">
            <v>PAV</v>
          </cell>
          <cell r="J1736" t="str">
            <v>*</v>
          </cell>
          <cell r="L1736">
            <v>0</v>
          </cell>
          <cell r="M1736">
            <v>0</v>
          </cell>
          <cell r="O1736">
            <v>0</v>
          </cell>
          <cell r="P1736">
            <v>0</v>
          </cell>
        </row>
        <row r="1737">
          <cell r="C1737" t="str">
            <v>426BPB0052</v>
          </cell>
          <cell r="D1737" t="str">
            <v>FIM TRECHO PAVIMENTADO</v>
          </cell>
          <cell r="E1737" t="str">
            <v>SANTANA DOS GARROTES</v>
          </cell>
          <cell r="F1737">
            <v>83.4</v>
          </cell>
          <cell r="G1737">
            <v>89.6</v>
          </cell>
          <cell r="H1737">
            <v>6.2</v>
          </cell>
          <cell r="I1737" t="str">
            <v>EOP</v>
          </cell>
          <cell r="J1737">
            <v>0</v>
          </cell>
          <cell r="L1737">
            <v>0</v>
          </cell>
          <cell r="M1737">
            <v>0</v>
          </cell>
          <cell r="O1737">
            <v>0</v>
          </cell>
          <cell r="P1737">
            <v>0</v>
          </cell>
        </row>
        <row r="1738">
          <cell r="C1738" t="str">
            <v>426BPB0055</v>
          </cell>
          <cell r="D1738" t="str">
            <v>SANTANA DOS GARROTES</v>
          </cell>
          <cell r="E1738" t="str">
            <v>ENTR PB-356 (P/NOVA OLINDA)</v>
          </cell>
          <cell r="F1738">
            <v>89.6</v>
          </cell>
          <cell r="G1738">
            <v>97.3</v>
          </cell>
          <cell r="H1738">
            <v>7.7</v>
          </cell>
          <cell r="I1738" t="str">
            <v>EOP</v>
          </cell>
          <cell r="J1738">
            <v>0</v>
          </cell>
          <cell r="L1738">
            <v>0</v>
          </cell>
          <cell r="M1738">
            <v>0</v>
          </cell>
          <cell r="O1738">
            <v>0</v>
          </cell>
          <cell r="P1738">
            <v>0</v>
          </cell>
        </row>
        <row r="1739">
          <cell r="C1739" t="str">
            <v>426BPB0070</v>
          </cell>
          <cell r="D1739" t="str">
            <v>ENTR PB-356 (P/NOVA OLINDA)</v>
          </cell>
          <cell r="E1739" t="str">
            <v>ENTR PB-306 (TAVARES)</v>
          </cell>
          <cell r="F1739">
            <v>97.3</v>
          </cell>
          <cell r="G1739">
            <v>136.4</v>
          </cell>
          <cell r="H1739">
            <v>39.1</v>
          </cell>
          <cell r="I1739" t="str">
            <v>PLA</v>
          </cell>
          <cell r="J1739">
            <v>0</v>
          </cell>
          <cell r="L1739">
            <v>0</v>
          </cell>
          <cell r="M1739">
            <v>0</v>
          </cell>
          <cell r="N1739" t="str">
            <v xml:space="preserve">PB-356 </v>
          </cell>
          <cell r="O1739" t="str">
            <v>LEN</v>
          </cell>
          <cell r="P1739">
            <v>0</v>
          </cell>
        </row>
        <row r="1740">
          <cell r="C1740" t="str">
            <v>426BPB0090</v>
          </cell>
          <cell r="D1740" t="str">
            <v>ENTR PB-306 (TAVARES)</v>
          </cell>
          <cell r="E1740" t="str">
            <v>ENTR PB-374 (PRINCESA ISABEL)</v>
          </cell>
          <cell r="F1740">
            <v>136.4</v>
          </cell>
          <cell r="G1740">
            <v>155.30000000000001</v>
          </cell>
          <cell r="H1740">
            <v>18.899999999999999</v>
          </cell>
          <cell r="I1740" t="str">
            <v>PLA</v>
          </cell>
          <cell r="J1740">
            <v>0</v>
          </cell>
          <cell r="L1740">
            <v>0</v>
          </cell>
          <cell r="M1740">
            <v>0</v>
          </cell>
          <cell r="N1740" t="str">
            <v xml:space="preserve">PB-306 </v>
          </cell>
          <cell r="O1740" t="str">
            <v>PAV</v>
          </cell>
          <cell r="P1740">
            <v>0</v>
          </cell>
        </row>
        <row r="1741">
          <cell r="C1741" t="str">
            <v>426BPB0110</v>
          </cell>
          <cell r="D1741" t="str">
            <v>ENTR PB-374 (PRINCESA ISABEL)</v>
          </cell>
          <cell r="E1741" t="str">
            <v>DIV PB/PE</v>
          </cell>
          <cell r="F1741">
            <v>155.30000000000001</v>
          </cell>
          <cell r="G1741">
            <v>160.4</v>
          </cell>
          <cell r="H1741">
            <v>5.0999999999999996</v>
          </cell>
          <cell r="I1741" t="str">
            <v>PLA</v>
          </cell>
          <cell r="J1741">
            <v>0</v>
          </cell>
          <cell r="L1741">
            <v>0</v>
          </cell>
          <cell r="M1741">
            <v>0</v>
          </cell>
          <cell r="N1741" t="str">
            <v xml:space="preserve">PB-306 </v>
          </cell>
          <cell r="O1741" t="str">
            <v>PAV</v>
          </cell>
          <cell r="P1741">
            <v>0</v>
          </cell>
        </row>
        <row r="1742">
          <cell r="J1742">
            <v>0</v>
          </cell>
        </row>
        <row r="1743">
          <cell r="C1743" t="str">
            <v>427BPB0210</v>
          </cell>
          <cell r="D1743" t="str">
            <v>DIV RN/PB</v>
          </cell>
          <cell r="E1743" t="str">
            <v>ENTR PB-299</v>
          </cell>
          <cell r="F1743">
            <v>0</v>
          </cell>
          <cell r="G1743">
            <v>7.4</v>
          </cell>
          <cell r="H1743">
            <v>7.4</v>
          </cell>
          <cell r="I1743" t="str">
            <v>PAV</v>
          </cell>
          <cell r="J1743" t="str">
            <v>*</v>
          </cell>
          <cell r="L1743">
            <v>0</v>
          </cell>
          <cell r="M1743">
            <v>0</v>
          </cell>
          <cell r="O1743">
            <v>0</v>
          </cell>
          <cell r="P1743">
            <v>0</v>
          </cell>
        </row>
        <row r="1744">
          <cell r="C1744" t="str">
            <v>427BPB0230</v>
          </cell>
          <cell r="D1744" t="str">
            <v>ENTR PB-299</v>
          </cell>
          <cell r="E1744" t="str">
            <v>ENTR PB-293</v>
          </cell>
          <cell r="F1744">
            <v>7.4</v>
          </cell>
          <cell r="G1744">
            <v>9.3000000000000007</v>
          </cell>
          <cell r="H1744">
            <v>1.9</v>
          </cell>
          <cell r="I1744" t="str">
            <v>PAV</v>
          </cell>
          <cell r="J1744" t="str">
            <v>*</v>
          </cell>
          <cell r="L1744">
            <v>0</v>
          </cell>
          <cell r="M1744">
            <v>0</v>
          </cell>
          <cell r="O1744">
            <v>0</v>
          </cell>
          <cell r="P1744">
            <v>0</v>
          </cell>
        </row>
        <row r="1745">
          <cell r="C1745" t="str">
            <v>427BPB0250</v>
          </cell>
          <cell r="D1745" t="str">
            <v>ENTR PB-293</v>
          </cell>
          <cell r="E1745" t="str">
            <v>ENTR BR-230 (POMBAL)</v>
          </cell>
          <cell r="F1745">
            <v>9.3000000000000007</v>
          </cell>
          <cell r="G1745">
            <v>38.200000000000003</v>
          </cell>
          <cell r="H1745">
            <v>28.9</v>
          </cell>
          <cell r="I1745" t="str">
            <v>PAV</v>
          </cell>
          <cell r="J1745" t="str">
            <v>*</v>
          </cell>
          <cell r="L1745">
            <v>0</v>
          </cell>
          <cell r="M1745">
            <v>0</v>
          </cell>
          <cell r="O1745">
            <v>0</v>
          </cell>
          <cell r="P1745">
            <v>0</v>
          </cell>
        </row>
        <row r="1746">
          <cell r="J1746">
            <v>0</v>
          </cell>
        </row>
        <row r="1747">
          <cell r="C1747" t="str">
            <v>434BPB0010</v>
          </cell>
          <cell r="D1747" t="str">
            <v>ENTR BR-405 ( UIRAÚNA)</v>
          </cell>
          <cell r="E1747" t="str">
            <v>ACESSO A SANTARÉM</v>
          </cell>
          <cell r="F1747">
            <v>0</v>
          </cell>
          <cell r="G1747">
            <v>9.1</v>
          </cell>
          <cell r="H1747">
            <v>9.1</v>
          </cell>
          <cell r="I1747" t="str">
            <v>IMP</v>
          </cell>
          <cell r="J1747">
            <v>0</v>
          </cell>
          <cell r="L1747">
            <v>0</v>
          </cell>
          <cell r="M1747">
            <v>0</v>
          </cell>
          <cell r="O1747">
            <v>0</v>
          </cell>
          <cell r="P1747">
            <v>0</v>
          </cell>
        </row>
        <row r="1748">
          <cell r="C1748" t="str">
            <v>434BPB0020</v>
          </cell>
          <cell r="D1748" t="str">
            <v>ACESSO A SANTARÉM</v>
          </cell>
          <cell r="E1748" t="str">
            <v>POÇO DANTAS</v>
          </cell>
          <cell r="F1748">
            <v>9.1</v>
          </cell>
          <cell r="G1748">
            <v>18.3</v>
          </cell>
          <cell r="H1748">
            <v>9.1999999999999993</v>
          </cell>
          <cell r="I1748" t="str">
            <v>LEN</v>
          </cell>
          <cell r="J1748">
            <v>0</v>
          </cell>
          <cell r="L1748">
            <v>0</v>
          </cell>
          <cell r="M1748">
            <v>0</v>
          </cell>
          <cell r="O1748">
            <v>0</v>
          </cell>
          <cell r="P1748">
            <v>0</v>
          </cell>
        </row>
        <row r="1749">
          <cell r="C1749" t="str">
            <v>434BPB0030</v>
          </cell>
          <cell r="D1749" t="str">
            <v>POÇO DANTAS</v>
          </cell>
          <cell r="E1749" t="str">
            <v>DIV PB/CE (TANQUES)</v>
          </cell>
          <cell r="F1749">
            <v>18.3</v>
          </cell>
          <cell r="G1749">
            <v>33.299999999999997</v>
          </cell>
          <cell r="H1749">
            <v>15</v>
          </cell>
          <cell r="I1749" t="str">
            <v>LEN</v>
          </cell>
          <cell r="J1749">
            <v>0</v>
          </cell>
          <cell r="L1749">
            <v>0</v>
          </cell>
          <cell r="M1749">
            <v>0</v>
          </cell>
          <cell r="O1749">
            <v>0</v>
          </cell>
          <cell r="P1749">
            <v>0</v>
          </cell>
        </row>
        <row r="1750">
          <cell r="J1750">
            <v>0</v>
          </cell>
        </row>
        <row r="1751">
          <cell r="J1751">
            <v>0</v>
          </cell>
        </row>
        <row r="1752">
          <cell r="C1752" t="str">
            <v>101BPE0350</v>
          </cell>
          <cell r="D1752" t="str">
            <v>DIV PB/PE</v>
          </cell>
          <cell r="E1752" t="str">
            <v>ENTR PE-062 (GOIANA)</v>
          </cell>
          <cell r="F1752">
            <v>0</v>
          </cell>
          <cell r="G1752">
            <v>7.7</v>
          </cell>
          <cell r="H1752">
            <v>7.7</v>
          </cell>
          <cell r="I1752" t="str">
            <v>EOD</v>
          </cell>
          <cell r="J1752" t="str">
            <v>*</v>
          </cell>
          <cell r="L1752">
            <v>0</v>
          </cell>
          <cell r="M1752">
            <v>0</v>
          </cell>
          <cell r="O1752">
            <v>0</v>
          </cell>
          <cell r="P1752">
            <v>0</v>
          </cell>
        </row>
        <row r="1753">
          <cell r="C1753" t="str">
            <v>101BPE0355</v>
          </cell>
          <cell r="D1753" t="str">
            <v>ENTR PE-062 (GOIANA)</v>
          </cell>
          <cell r="E1753" t="str">
            <v>ENTR PE-049 (P/PONTAS DE PEDRAS)</v>
          </cell>
          <cell r="F1753">
            <v>7.7</v>
          </cell>
          <cell r="G1753">
            <v>21</v>
          </cell>
          <cell r="H1753">
            <v>13.3</v>
          </cell>
          <cell r="I1753" t="str">
            <v>EOD</v>
          </cell>
          <cell r="J1753" t="str">
            <v>*</v>
          </cell>
          <cell r="L1753">
            <v>0</v>
          </cell>
          <cell r="M1753">
            <v>0</v>
          </cell>
          <cell r="O1753">
            <v>0</v>
          </cell>
          <cell r="P1753">
            <v>0</v>
          </cell>
        </row>
        <row r="1754">
          <cell r="C1754" t="str">
            <v>101BPE0360</v>
          </cell>
          <cell r="D1754" t="str">
            <v>ENTR PE-049 (P/PONTAS DE PEDRAS)</v>
          </cell>
          <cell r="E1754" t="str">
            <v>ENTR PE-041 (P/ARAÇOIABA)</v>
          </cell>
          <cell r="F1754">
            <v>21</v>
          </cell>
          <cell r="G1754">
            <v>33.799999999999997</v>
          </cell>
          <cell r="H1754">
            <v>12.8</v>
          </cell>
          <cell r="I1754" t="str">
            <v>EOD</v>
          </cell>
          <cell r="J1754" t="str">
            <v>*</v>
          </cell>
          <cell r="L1754">
            <v>0</v>
          </cell>
          <cell r="M1754">
            <v>0</v>
          </cell>
          <cell r="O1754">
            <v>0</v>
          </cell>
          <cell r="P1754">
            <v>0</v>
          </cell>
        </row>
        <row r="1755">
          <cell r="C1755" t="str">
            <v>101BPE0370</v>
          </cell>
          <cell r="D1755" t="str">
            <v>ENTR PE-041 (P/ARAÇOIABA)</v>
          </cell>
          <cell r="E1755" t="str">
            <v>ENTR PE-035 (IGARASSÚ)</v>
          </cell>
          <cell r="F1755">
            <v>33.799999999999997</v>
          </cell>
          <cell r="G1755">
            <v>41.4</v>
          </cell>
          <cell r="H1755">
            <v>7.6</v>
          </cell>
          <cell r="I1755" t="str">
            <v>EOD</v>
          </cell>
          <cell r="J1755" t="str">
            <v>*</v>
          </cell>
          <cell r="L1755">
            <v>0</v>
          </cell>
          <cell r="M1755">
            <v>0</v>
          </cell>
          <cell r="O1755">
            <v>0</v>
          </cell>
          <cell r="P1755">
            <v>0</v>
          </cell>
        </row>
        <row r="1756">
          <cell r="C1756" t="str">
            <v>101BPE0390</v>
          </cell>
          <cell r="D1756" t="str">
            <v>ENTR PE-035 (IGARASSÚ)</v>
          </cell>
          <cell r="E1756" t="str">
            <v>ENTR PE-015 (P/PAULISTA)</v>
          </cell>
          <cell r="F1756">
            <v>41.4</v>
          </cell>
          <cell r="G1756">
            <v>51.6</v>
          </cell>
          <cell r="H1756">
            <v>10.199999999999999</v>
          </cell>
          <cell r="I1756" t="str">
            <v>DUP</v>
          </cell>
          <cell r="J1756" t="str">
            <v>*</v>
          </cell>
          <cell r="L1756">
            <v>0</v>
          </cell>
          <cell r="M1756">
            <v>0</v>
          </cell>
          <cell r="O1756">
            <v>0</v>
          </cell>
          <cell r="P1756">
            <v>0</v>
          </cell>
        </row>
        <row r="1757">
          <cell r="C1757" t="str">
            <v>101BPE0410</v>
          </cell>
          <cell r="D1757" t="str">
            <v>ENTR PE-015 (P/PAULISTA)</v>
          </cell>
          <cell r="E1757" t="str">
            <v>VIADUTO SOBRE AVENIDA CAXANGÁ</v>
          </cell>
          <cell r="F1757">
            <v>51.6</v>
          </cell>
          <cell r="G1757">
            <v>66.599999999999994</v>
          </cell>
          <cell r="H1757">
            <v>15</v>
          </cell>
          <cell r="I1757" t="str">
            <v>DUP</v>
          </cell>
          <cell r="J1757" t="str">
            <v>*</v>
          </cell>
          <cell r="L1757">
            <v>0</v>
          </cell>
          <cell r="M1757">
            <v>0</v>
          </cell>
          <cell r="O1757">
            <v>0</v>
          </cell>
          <cell r="P1757">
            <v>0</v>
          </cell>
        </row>
        <row r="1758">
          <cell r="C1758" t="str">
            <v>101BPE0420</v>
          </cell>
          <cell r="D1758" t="str">
            <v>VIADUTO SOBRE AVENIDA CAXANGÁ</v>
          </cell>
          <cell r="E1758" t="str">
            <v>ENTR BR-232 (RECIFE)</v>
          </cell>
          <cell r="F1758">
            <v>66.599999999999994</v>
          </cell>
          <cell r="G1758">
            <v>69.900000000000006</v>
          </cell>
          <cell r="H1758">
            <v>3.3</v>
          </cell>
          <cell r="I1758" t="str">
            <v>DUP</v>
          </cell>
          <cell r="J1758" t="str">
            <v>*</v>
          </cell>
          <cell r="L1758">
            <v>0</v>
          </cell>
          <cell r="M1758">
            <v>0</v>
          </cell>
          <cell r="O1758">
            <v>0</v>
          </cell>
          <cell r="P1758">
            <v>0</v>
          </cell>
        </row>
        <row r="1759">
          <cell r="C1759" t="str">
            <v>101BPE0430</v>
          </cell>
          <cell r="D1759" t="str">
            <v>ENTR BR-232 (RECIFE)</v>
          </cell>
          <cell r="E1759" t="str">
            <v>ENTR PE-007 (RECIFE)</v>
          </cell>
          <cell r="F1759">
            <v>69.900000000000006</v>
          </cell>
          <cell r="G1759">
            <v>72.900000000000006</v>
          </cell>
          <cell r="H1759">
            <v>3</v>
          </cell>
          <cell r="I1759" t="str">
            <v>DUP</v>
          </cell>
          <cell r="J1759" t="str">
            <v>*</v>
          </cell>
          <cell r="L1759">
            <v>0</v>
          </cell>
          <cell r="M1759">
            <v>0</v>
          </cell>
          <cell r="O1759">
            <v>0</v>
          </cell>
          <cell r="P1759">
            <v>0</v>
          </cell>
        </row>
        <row r="1760">
          <cell r="C1760" t="str">
            <v>101BPE0435</v>
          </cell>
          <cell r="D1760" t="str">
            <v>ENTR PE-007 (RECIFE)</v>
          </cell>
          <cell r="E1760" t="str">
            <v>PRAZERES (ENTR ANTIGA BR-101)</v>
          </cell>
          <cell r="F1760">
            <v>72.900000000000006</v>
          </cell>
          <cell r="G1760">
            <v>82.3</v>
          </cell>
          <cell r="H1760">
            <v>9.4</v>
          </cell>
          <cell r="I1760" t="str">
            <v>DUP</v>
          </cell>
          <cell r="J1760" t="str">
            <v>*</v>
          </cell>
          <cell r="L1760">
            <v>0</v>
          </cell>
          <cell r="M1760">
            <v>0</v>
          </cell>
          <cell r="O1760">
            <v>0</v>
          </cell>
          <cell r="P1760">
            <v>0</v>
          </cell>
        </row>
        <row r="1761">
          <cell r="C1761" t="str">
            <v>101BPE0440</v>
          </cell>
          <cell r="D1761" t="str">
            <v>PRAZERES (ENTR ANTIGA BR-101)</v>
          </cell>
          <cell r="E1761" t="str">
            <v>VIADUTO RANDOM/METALGIL</v>
          </cell>
          <cell r="F1761">
            <v>82.3</v>
          </cell>
          <cell r="G1761">
            <v>94.1</v>
          </cell>
          <cell r="H1761">
            <v>11.8</v>
          </cell>
          <cell r="I1761" t="str">
            <v>DUP</v>
          </cell>
          <cell r="J1761" t="str">
            <v>*</v>
          </cell>
          <cell r="L1761">
            <v>0</v>
          </cell>
          <cell r="M1761">
            <v>0</v>
          </cell>
          <cell r="O1761">
            <v>0</v>
          </cell>
          <cell r="P1761">
            <v>0</v>
          </cell>
        </row>
        <row r="1762">
          <cell r="C1762" t="str">
            <v>101BPE0450</v>
          </cell>
          <cell r="D1762" t="str">
            <v>VIADUTO RANDOM/METALGIL</v>
          </cell>
          <cell r="E1762" t="str">
            <v>ENTR PE-025 (P/ USINA BOM JESUS)</v>
          </cell>
          <cell r="F1762">
            <v>94.1</v>
          </cell>
          <cell r="G1762">
            <v>96.6</v>
          </cell>
          <cell r="H1762">
            <v>2.5</v>
          </cell>
          <cell r="I1762" t="str">
            <v>DUP</v>
          </cell>
          <cell r="J1762" t="str">
            <v>*</v>
          </cell>
          <cell r="L1762">
            <v>0</v>
          </cell>
          <cell r="M1762">
            <v>0</v>
          </cell>
          <cell r="O1762">
            <v>0</v>
          </cell>
          <cell r="P1762">
            <v>0</v>
          </cell>
        </row>
        <row r="1763">
          <cell r="C1763" t="str">
            <v>101BPE0460</v>
          </cell>
          <cell r="D1763" t="str">
            <v>ENTR PE-025 (P/ USINA BOM JESUS)</v>
          </cell>
          <cell r="E1763" t="str">
            <v>ENTR PE-037 (P/DISTRITO INDUSTRIAL DO CABO)</v>
          </cell>
          <cell r="F1763">
            <v>96.6</v>
          </cell>
          <cell r="G1763">
            <v>101.9</v>
          </cell>
          <cell r="H1763">
            <v>5.3</v>
          </cell>
          <cell r="I1763" t="str">
            <v>DUP</v>
          </cell>
          <cell r="J1763" t="str">
            <v>*</v>
          </cell>
          <cell r="L1763">
            <v>0</v>
          </cell>
          <cell r="M1763">
            <v>0</v>
          </cell>
          <cell r="O1763">
            <v>0</v>
          </cell>
          <cell r="P1763">
            <v>0</v>
          </cell>
        </row>
        <row r="1764">
          <cell r="C1764" t="str">
            <v>101BPE0465</v>
          </cell>
          <cell r="D1764" t="str">
            <v>ENTR PE-037 (P/DISTRITO INDUSTRIAL DO CABO)</v>
          </cell>
          <cell r="E1764" t="str">
            <v>VIADUTO DA CHARNECA (ENTR ANTIGA BR-101)</v>
          </cell>
          <cell r="F1764">
            <v>101.9</v>
          </cell>
          <cell r="G1764">
            <v>103.2</v>
          </cell>
          <cell r="H1764">
            <v>1.3</v>
          </cell>
          <cell r="I1764" t="str">
            <v>DUP</v>
          </cell>
          <cell r="J1764" t="str">
            <v>*</v>
          </cell>
          <cell r="L1764">
            <v>0</v>
          </cell>
          <cell r="M1764">
            <v>0</v>
          </cell>
          <cell r="O1764">
            <v>0</v>
          </cell>
          <cell r="P1764">
            <v>0</v>
          </cell>
        </row>
        <row r="1765">
          <cell r="C1765" t="str">
            <v>101BPE0470</v>
          </cell>
          <cell r="D1765" t="str">
            <v>VIADUTO DA CHARNECA (ENTR ANTIGA BR-101)</v>
          </cell>
          <cell r="E1765" t="str">
            <v>ENTR PE-042 (P/IPOJUCA)</v>
          </cell>
          <cell r="F1765">
            <v>103.2</v>
          </cell>
          <cell r="G1765">
            <v>115.6</v>
          </cell>
          <cell r="H1765">
            <v>12.4</v>
          </cell>
          <cell r="I1765" t="str">
            <v>DUP</v>
          </cell>
          <cell r="J1765" t="str">
            <v>*</v>
          </cell>
          <cell r="L1765">
            <v>0</v>
          </cell>
          <cell r="M1765">
            <v>0</v>
          </cell>
          <cell r="O1765">
            <v>0</v>
          </cell>
          <cell r="P1765">
            <v>0</v>
          </cell>
        </row>
        <row r="1766">
          <cell r="C1766" t="str">
            <v>101BPE0475</v>
          </cell>
          <cell r="D1766" t="str">
            <v>ENTR PE-042 (P/IPOJUCA)</v>
          </cell>
          <cell r="E1766" t="str">
            <v>ENTR PE-051 (P/CAMELA)</v>
          </cell>
          <cell r="F1766">
            <v>115.6</v>
          </cell>
          <cell r="G1766">
            <v>121.2</v>
          </cell>
          <cell r="H1766">
            <v>5.6</v>
          </cell>
          <cell r="I1766" t="str">
            <v>EOD</v>
          </cell>
          <cell r="J1766" t="str">
            <v>*</v>
          </cell>
          <cell r="L1766">
            <v>0</v>
          </cell>
          <cell r="M1766">
            <v>0</v>
          </cell>
          <cell r="O1766">
            <v>0</v>
          </cell>
          <cell r="P1766">
            <v>0</v>
          </cell>
        </row>
        <row r="1767">
          <cell r="C1767" t="str">
            <v>101BPE0480</v>
          </cell>
          <cell r="D1767" t="str">
            <v>ENTR PE-051 (P/CAMELA)</v>
          </cell>
          <cell r="E1767" t="str">
            <v>ENTR PE-045 (ESCADA)</v>
          </cell>
          <cell r="F1767">
            <v>121.2</v>
          </cell>
          <cell r="G1767">
            <v>124.3</v>
          </cell>
          <cell r="H1767">
            <v>3.1</v>
          </cell>
          <cell r="I1767" t="str">
            <v>EOD</v>
          </cell>
          <cell r="J1767" t="str">
            <v>*</v>
          </cell>
          <cell r="L1767">
            <v>0</v>
          </cell>
          <cell r="M1767">
            <v>0</v>
          </cell>
          <cell r="O1767">
            <v>0</v>
          </cell>
          <cell r="P1767">
            <v>0</v>
          </cell>
        </row>
        <row r="1768">
          <cell r="C1768" t="str">
            <v>101BPE0490</v>
          </cell>
          <cell r="D1768" t="str">
            <v>ENTR PE-045 (ESCADA)</v>
          </cell>
          <cell r="E1768" t="str">
            <v>ENTR PE-070</v>
          </cell>
          <cell r="F1768">
            <v>124.3</v>
          </cell>
          <cell r="G1768">
            <v>127.8</v>
          </cell>
          <cell r="H1768">
            <v>3.5</v>
          </cell>
          <cell r="I1768" t="str">
            <v>EOD</v>
          </cell>
          <cell r="J1768" t="str">
            <v>*</v>
          </cell>
          <cell r="L1768">
            <v>0</v>
          </cell>
          <cell r="M1768">
            <v>0</v>
          </cell>
          <cell r="O1768">
            <v>0</v>
          </cell>
          <cell r="P1768">
            <v>0</v>
          </cell>
        </row>
        <row r="1769">
          <cell r="C1769" t="str">
            <v>101BPE0495</v>
          </cell>
          <cell r="D1769" t="str">
            <v>ENTR PE-070</v>
          </cell>
          <cell r="E1769" t="str">
            <v>ENTR PE-063 (P/AMARAJI)</v>
          </cell>
          <cell r="F1769">
            <v>127.8</v>
          </cell>
          <cell r="G1769">
            <v>135.80000000000001</v>
          </cell>
          <cell r="H1769">
            <v>8</v>
          </cell>
          <cell r="I1769" t="str">
            <v>EOD</v>
          </cell>
          <cell r="J1769" t="str">
            <v>*</v>
          </cell>
          <cell r="L1769">
            <v>0</v>
          </cell>
          <cell r="M1769">
            <v>0</v>
          </cell>
          <cell r="O1769">
            <v>0</v>
          </cell>
          <cell r="P1769">
            <v>0</v>
          </cell>
        </row>
        <row r="1770">
          <cell r="C1770" t="str">
            <v>101BPE0510</v>
          </cell>
          <cell r="D1770" t="str">
            <v>ENTR PE-063 (P/AMARAJI)</v>
          </cell>
          <cell r="E1770" t="str">
            <v>ENTR PE-064/085 (RIBEIRÃO)</v>
          </cell>
          <cell r="F1770">
            <v>135.80000000000001</v>
          </cell>
          <cell r="G1770">
            <v>149.30000000000001</v>
          </cell>
          <cell r="H1770">
            <v>13.5</v>
          </cell>
          <cell r="I1770" t="str">
            <v>EOD</v>
          </cell>
          <cell r="J1770" t="str">
            <v>*</v>
          </cell>
          <cell r="L1770">
            <v>0</v>
          </cell>
          <cell r="M1770">
            <v>0</v>
          </cell>
          <cell r="O1770">
            <v>0</v>
          </cell>
          <cell r="P1770">
            <v>0</v>
          </cell>
        </row>
        <row r="1771">
          <cell r="C1771" t="str">
            <v>101BPE0530</v>
          </cell>
          <cell r="D1771" t="str">
            <v>ENTR PE-064/085 (RIBEIRÃO)</v>
          </cell>
          <cell r="E1771" t="str">
            <v>ENTR PE-073 (P/GAMELEIRA)</v>
          </cell>
          <cell r="F1771">
            <v>149.30000000000001</v>
          </cell>
          <cell r="G1771">
            <v>157.19999999999999</v>
          </cell>
          <cell r="H1771">
            <v>7.9</v>
          </cell>
          <cell r="I1771" t="str">
            <v>EOD</v>
          </cell>
          <cell r="J1771" t="str">
            <v>*</v>
          </cell>
          <cell r="L1771">
            <v>0</v>
          </cell>
          <cell r="M1771">
            <v>0</v>
          </cell>
          <cell r="O1771">
            <v>0</v>
          </cell>
          <cell r="P1771">
            <v>0</v>
          </cell>
        </row>
        <row r="1772">
          <cell r="C1772" t="str">
            <v>101BPE0550</v>
          </cell>
          <cell r="D1772" t="str">
            <v>ENTR PE-073 (P/GAMELEIRA)</v>
          </cell>
          <cell r="E1772" t="str">
            <v>ENTR PE-087/096 (PALMARES)</v>
          </cell>
          <cell r="F1772">
            <v>157.19999999999999</v>
          </cell>
          <cell r="G1772">
            <v>185.7</v>
          </cell>
          <cell r="H1772">
            <v>28.5</v>
          </cell>
          <cell r="I1772" t="str">
            <v>EOD</v>
          </cell>
          <cell r="J1772" t="str">
            <v>*</v>
          </cell>
          <cell r="L1772">
            <v>0</v>
          </cell>
          <cell r="M1772">
            <v>0</v>
          </cell>
          <cell r="O1772">
            <v>0</v>
          </cell>
          <cell r="P1772">
            <v>0</v>
          </cell>
        </row>
        <row r="1773">
          <cell r="C1773" t="str">
            <v>101BPE0570</v>
          </cell>
          <cell r="D1773" t="str">
            <v>ENTR PE-087/096 (PALMARES)</v>
          </cell>
          <cell r="E1773" t="str">
            <v>ENTR PE-103/126 (P/CATENDE)</v>
          </cell>
          <cell r="F1773">
            <v>185.7</v>
          </cell>
          <cell r="G1773">
            <v>189.3</v>
          </cell>
          <cell r="H1773">
            <v>3.6</v>
          </cell>
          <cell r="I1773" t="str">
            <v>EOD</v>
          </cell>
          <cell r="J1773" t="str">
            <v>*</v>
          </cell>
          <cell r="L1773">
            <v>0</v>
          </cell>
          <cell r="M1773">
            <v>0</v>
          </cell>
          <cell r="O1773">
            <v>0</v>
          </cell>
          <cell r="P1773">
            <v>0</v>
          </cell>
        </row>
        <row r="1774">
          <cell r="C1774" t="str">
            <v>101BPE0575</v>
          </cell>
          <cell r="D1774" t="str">
            <v>ENTR PE-103/126 (P/CATENDE)</v>
          </cell>
          <cell r="E1774" t="str">
            <v>DIV PE/AL (PONTE SOBRE O RIO JACUÍPE)</v>
          </cell>
          <cell r="F1774">
            <v>189.3</v>
          </cell>
          <cell r="G1774">
            <v>214</v>
          </cell>
          <cell r="H1774">
            <v>24.7</v>
          </cell>
          <cell r="I1774" t="str">
            <v>PAV</v>
          </cell>
          <cell r="J1774" t="str">
            <v>*</v>
          </cell>
          <cell r="L1774">
            <v>0</v>
          </cell>
          <cell r="M1774">
            <v>0</v>
          </cell>
          <cell r="O1774">
            <v>0</v>
          </cell>
          <cell r="P1774">
            <v>0</v>
          </cell>
        </row>
        <row r="1775">
          <cell r="C1775" t="str">
            <v>101BPE9010</v>
          </cell>
          <cell r="D1775" t="str">
            <v>ENTR BR-101 (KM 82,3) (VIADUTO SOBRE LINHA FÉRREA)</v>
          </cell>
          <cell r="E1775" t="str">
            <v>TREVO RANDOM/METALGIL</v>
          </cell>
          <cell r="F1775">
            <v>0</v>
          </cell>
          <cell r="G1775">
            <v>11.3</v>
          </cell>
          <cell r="H1775">
            <v>11.3</v>
          </cell>
          <cell r="I1775" t="str">
            <v>PAV</v>
          </cell>
          <cell r="J1775" t="str">
            <v>*</v>
          </cell>
          <cell r="L1775">
            <v>0</v>
          </cell>
          <cell r="M1775">
            <v>0</v>
          </cell>
          <cell r="O1775">
            <v>0</v>
          </cell>
          <cell r="P1775">
            <v>0</v>
          </cell>
        </row>
        <row r="1776">
          <cell r="C1776" t="str">
            <v>101BPE9020</v>
          </cell>
          <cell r="D1776" t="str">
            <v>TREVO RANDOM/METALGIL</v>
          </cell>
          <cell r="E1776" t="str">
            <v>ENTR PE-060 (ACESSO AO PORTO DE SUAPE)</v>
          </cell>
          <cell r="F1776">
            <v>11.3</v>
          </cell>
          <cell r="G1776">
            <v>15.3</v>
          </cell>
          <cell r="H1776">
            <v>4</v>
          </cell>
          <cell r="I1776" t="str">
            <v>PAV</v>
          </cell>
          <cell r="J1776" t="str">
            <v>*</v>
          </cell>
          <cell r="L1776">
            <v>0</v>
          </cell>
          <cell r="M1776">
            <v>0</v>
          </cell>
          <cell r="O1776">
            <v>0</v>
          </cell>
          <cell r="P1776">
            <v>0</v>
          </cell>
        </row>
        <row r="1777">
          <cell r="C1777" t="str">
            <v>101BPE9030</v>
          </cell>
          <cell r="D1777" t="str">
            <v>ENTR PE-060 (ACESSO AO PORTO DE SUAPE)</v>
          </cell>
          <cell r="E1777" t="str">
            <v>ENTR BR-101 (KM 103,2) (VIADUTO DA CHARNECA)</v>
          </cell>
          <cell r="F1777">
            <v>15.3</v>
          </cell>
          <cell r="G1777">
            <v>18.399999999999999</v>
          </cell>
          <cell r="H1777">
            <v>3.1</v>
          </cell>
          <cell r="I1777" t="str">
            <v>PAV</v>
          </cell>
          <cell r="J1777" t="str">
            <v>*</v>
          </cell>
          <cell r="L1777">
            <v>0</v>
          </cell>
          <cell r="M1777">
            <v>0</v>
          </cell>
          <cell r="O1777">
            <v>0</v>
          </cell>
          <cell r="P1777">
            <v>0</v>
          </cell>
        </row>
        <row r="1778">
          <cell r="J1778">
            <v>0</v>
          </cell>
        </row>
        <row r="1779">
          <cell r="C1779" t="str">
            <v>104BPE0330</v>
          </cell>
          <cell r="D1779" t="str">
            <v>DIV PB/PE</v>
          </cell>
          <cell r="E1779" t="str">
            <v>ENTR PE-130 (P/TAQUARITINGA)</v>
          </cell>
          <cell r="F1779">
            <v>0</v>
          </cell>
          <cell r="G1779">
            <v>12</v>
          </cell>
          <cell r="H1779">
            <v>12</v>
          </cell>
          <cell r="I1779" t="str">
            <v>PAV</v>
          </cell>
          <cell r="J1779" t="str">
            <v>*</v>
          </cell>
          <cell r="L1779">
            <v>0</v>
          </cell>
          <cell r="M1779">
            <v>0</v>
          </cell>
          <cell r="O1779">
            <v>0</v>
          </cell>
          <cell r="P1779">
            <v>0</v>
          </cell>
        </row>
        <row r="1780">
          <cell r="C1780" t="str">
            <v>104BPE0350</v>
          </cell>
          <cell r="D1780" t="str">
            <v>ENTR PE-130 (P/TAQUARITINGA)</v>
          </cell>
          <cell r="E1780" t="str">
            <v>ENTR PE-160 (PÃO DE AÇÚCAR)</v>
          </cell>
          <cell r="F1780">
            <v>12</v>
          </cell>
          <cell r="G1780">
            <v>19.8</v>
          </cell>
          <cell r="H1780">
            <v>7.8</v>
          </cell>
          <cell r="I1780" t="str">
            <v>PAV</v>
          </cell>
          <cell r="J1780" t="str">
            <v>*</v>
          </cell>
          <cell r="L1780">
            <v>0</v>
          </cell>
          <cell r="M1780">
            <v>0</v>
          </cell>
          <cell r="O1780">
            <v>0</v>
          </cell>
          <cell r="P1780">
            <v>0</v>
          </cell>
        </row>
        <row r="1781">
          <cell r="C1781" t="str">
            <v>104BPE0370</v>
          </cell>
          <cell r="D1781" t="str">
            <v>ENTR PE-160 (PÃO DE AÇÚCAR)</v>
          </cell>
          <cell r="E1781" t="str">
            <v>ENTR PE-090</v>
          </cell>
          <cell r="F1781">
            <v>19.8</v>
          </cell>
          <cell r="G1781">
            <v>30.5</v>
          </cell>
          <cell r="H1781">
            <v>10.7</v>
          </cell>
          <cell r="I1781" t="str">
            <v>PAV</v>
          </cell>
          <cell r="J1781" t="str">
            <v>*</v>
          </cell>
          <cell r="L1781">
            <v>0</v>
          </cell>
          <cell r="M1781">
            <v>0</v>
          </cell>
          <cell r="O1781">
            <v>0</v>
          </cell>
          <cell r="P1781">
            <v>0</v>
          </cell>
        </row>
        <row r="1782">
          <cell r="C1782" t="str">
            <v>104BPE0390</v>
          </cell>
          <cell r="D1782" t="str">
            <v>ENTR PE-090</v>
          </cell>
          <cell r="E1782" t="str">
            <v>TORITAMA</v>
          </cell>
          <cell r="F1782">
            <v>30.5</v>
          </cell>
          <cell r="G1782">
            <v>31</v>
          </cell>
          <cell r="H1782">
            <v>0.5</v>
          </cell>
          <cell r="I1782" t="str">
            <v>PAV</v>
          </cell>
          <cell r="J1782" t="str">
            <v>*</v>
          </cell>
          <cell r="L1782">
            <v>0</v>
          </cell>
          <cell r="M1782">
            <v>0</v>
          </cell>
          <cell r="O1782">
            <v>0</v>
          </cell>
          <cell r="P1782">
            <v>0</v>
          </cell>
        </row>
        <row r="1783">
          <cell r="C1783" t="str">
            <v>104BPE0410</v>
          </cell>
          <cell r="D1783" t="str">
            <v>TORITAMA</v>
          </cell>
          <cell r="E1783" t="str">
            <v>ENTR PE-145 (P/FAZENDA NOVA)</v>
          </cell>
          <cell r="F1783">
            <v>31</v>
          </cell>
          <cell r="G1783">
            <v>43.2</v>
          </cell>
          <cell r="H1783">
            <v>12.2</v>
          </cell>
          <cell r="I1783" t="str">
            <v>PAV</v>
          </cell>
          <cell r="J1783" t="str">
            <v>*</v>
          </cell>
          <cell r="L1783">
            <v>0</v>
          </cell>
          <cell r="M1783">
            <v>0</v>
          </cell>
          <cell r="O1783">
            <v>0</v>
          </cell>
          <cell r="P1783">
            <v>0</v>
          </cell>
        </row>
        <row r="1784">
          <cell r="C1784" t="str">
            <v>104BPE0430</v>
          </cell>
          <cell r="D1784" t="str">
            <v>ENTR PE-145 (P/FAZENDA NOVA)</v>
          </cell>
          <cell r="E1784" t="str">
            <v>ENTR PE-095 (P/RIACHO DAS ALMAS)</v>
          </cell>
          <cell r="F1784">
            <v>43.2</v>
          </cell>
          <cell r="G1784">
            <v>62.2</v>
          </cell>
          <cell r="H1784">
            <v>19</v>
          </cell>
          <cell r="I1784" t="str">
            <v>PAV</v>
          </cell>
          <cell r="J1784" t="str">
            <v>*</v>
          </cell>
          <cell r="L1784">
            <v>0</v>
          </cell>
          <cell r="M1784">
            <v>0</v>
          </cell>
          <cell r="O1784">
            <v>0</v>
          </cell>
          <cell r="P1784">
            <v>0</v>
          </cell>
        </row>
        <row r="1785">
          <cell r="C1785" t="str">
            <v>104BPE0440</v>
          </cell>
          <cell r="D1785" t="str">
            <v>ENTR PE-095 (P/RIACHO DAS ALMAS)</v>
          </cell>
          <cell r="E1785" t="str">
            <v>ENTR BR-232/423 (CARUARÚ)</v>
          </cell>
          <cell r="F1785">
            <v>62.2</v>
          </cell>
          <cell r="G1785">
            <v>67.900000000000006</v>
          </cell>
          <cell r="H1785">
            <v>5.7</v>
          </cell>
          <cell r="I1785" t="str">
            <v>PAV</v>
          </cell>
          <cell r="J1785" t="str">
            <v>*</v>
          </cell>
          <cell r="L1785">
            <v>0</v>
          </cell>
          <cell r="M1785">
            <v>0</v>
          </cell>
          <cell r="O1785">
            <v>0</v>
          </cell>
          <cell r="P1785">
            <v>0</v>
          </cell>
        </row>
        <row r="1786">
          <cell r="C1786" t="str">
            <v>104BPE0450</v>
          </cell>
          <cell r="D1786" t="str">
            <v>ENTR BR-232/423 (CARUARÚ)</v>
          </cell>
          <cell r="E1786" t="str">
            <v>ENTR PE-149 (AGRESTINA)</v>
          </cell>
          <cell r="F1786">
            <v>67.900000000000006</v>
          </cell>
          <cell r="G1786">
            <v>85.6</v>
          </cell>
          <cell r="H1786">
            <v>17.7</v>
          </cell>
          <cell r="I1786" t="str">
            <v>PAV</v>
          </cell>
          <cell r="J1786" t="str">
            <v>*</v>
          </cell>
          <cell r="L1786">
            <v>0</v>
          </cell>
          <cell r="M1786">
            <v>0</v>
          </cell>
          <cell r="O1786">
            <v>0</v>
          </cell>
          <cell r="P1786">
            <v>0</v>
          </cell>
        </row>
        <row r="1787">
          <cell r="C1787" t="str">
            <v>104BPE0470</v>
          </cell>
          <cell r="D1787" t="str">
            <v>ENTR PE-149 (AGRESTINA)</v>
          </cell>
          <cell r="E1787" t="str">
            <v>ENTR PE-120 (BARRA DO RIACHÃO)</v>
          </cell>
          <cell r="F1787">
            <v>85.6</v>
          </cell>
          <cell r="G1787">
            <v>87.9</v>
          </cell>
          <cell r="H1787">
            <v>2.2999999999999998</v>
          </cell>
          <cell r="I1787" t="str">
            <v>PAV</v>
          </cell>
          <cell r="J1787" t="str">
            <v>*</v>
          </cell>
          <cell r="L1787">
            <v>0</v>
          </cell>
          <cell r="M1787">
            <v>0</v>
          </cell>
          <cell r="O1787">
            <v>0</v>
          </cell>
          <cell r="P1787">
            <v>0</v>
          </cell>
        </row>
        <row r="1788">
          <cell r="C1788" t="str">
            <v>104BPE0490</v>
          </cell>
          <cell r="D1788" t="str">
            <v>ENTR PE-120 (BARRA DO RIACHÃO)</v>
          </cell>
          <cell r="E1788" t="str">
            <v>ENTR PE-123 (CUPIRA)</v>
          </cell>
          <cell r="F1788">
            <v>87.9</v>
          </cell>
          <cell r="G1788">
            <v>106.1</v>
          </cell>
          <cell r="H1788">
            <v>18.2</v>
          </cell>
          <cell r="I1788" t="str">
            <v>PAV</v>
          </cell>
          <cell r="J1788" t="str">
            <v>*</v>
          </cell>
          <cell r="L1788">
            <v>0</v>
          </cell>
          <cell r="M1788">
            <v>0</v>
          </cell>
          <cell r="O1788">
            <v>0</v>
          </cell>
          <cell r="P1788">
            <v>0</v>
          </cell>
        </row>
        <row r="1789">
          <cell r="C1789" t="str">
            <v>104BPE0510</v>
          </cell>
          <cell r="D1789" t="str">
            <v>ENTR PE-123 (CUPIRA)</v>
          </cell>
          <cell r="E1789" t="str">
            <v>ENTR PE-158</v>
          </cell>
          <cell r="F1789">
            <v>106.1</v>
          </cell>
          <cell r="G1789">
            <v>115.2</v>
          </cell>
          <cell r="H1789">
            <v>9.1</v>
          </cell>
          <cell r="I1789" t="str">
            <v>PAV</v>
          </cell>
          <cell r="J1789" t="str">
            <v>*</v>
          </cell>
          <cell r="L1789">
            <v>0</v>
          </cell>
          <cell r="M1789">
            <v>0</v>
          </cell>
          <cell r="O1789">
            <v>0</v>
          </cell>
          <cell r="P1789">
            <v>0</v>
          </cell>
        </row>
        <row r="1790">
          <cell r="C1790" t="str">
            <v>104BPE0520</v>
          </cell>
          <cell r="D1790" t="str">
            <v>ENTR PE-158</v>
          </cell>
          <cell r="E1790" t="str">
            <v>ENTR PE-126</v>
          </cell>
          <cell r="F1790">
            <v>115.2</v>
          </cell>
          <cell r="G1790">
            <v>134.19999999999999</v>
          </cell>
          <cell r="H1790">
            <v>19</v>
          </cell>
          <cell r="I1790" t="str">
            <v>PAV</v>
          </cell>
          <cell r="J1790" t="str">
            <v>*</v>
          </cell>
          <cell r="L1790">
            <v>0</v>
          </cell>
          <cell r="M1790">
            <v>0</v>
          </cell>
          <cell r="O1790">
            <v>0</v>
          </cell>
          <cell r="P1790">
            <v>0</v>
          </cell>
        </row>
        <row r="1791">
          <cell r="C1791" t="str">
            <v>104BPE0530</v>
          </cell>
          <cell r="D1791" t="str">
            <v>ENTR PE-126</v>
          </cell>
          <cell r="E1791" t="str">
            <v>ENTR PE-177 (QUIPAPÁ)</v>
          </cell>
          <cell r="F1791">
            <v>134.19999999999999</v>
          </cell>
          <cell r="G1791">
            <v>138.4</v>
          </cell>
          <cell r="H1791">
            <v>4.2</v>
          </cell>
          <cell r="I1791" t="str">
            <v>PAV</v>
          </cell>
          <cell r="J1791" t="str">
            <v>*</v>
          </cell>
          <cell r="L1791">
            <v>0</v>
          </cell>
          <cell r="M1791">
            <v>0</v>
          </cell>
          <cell r="O1791">
            <v>0</v>
          </cell>
          <cell r="P1791">
            <v>0</v>
          </cell>
        </row>
        <row r="1792">
          <cell r="C1792" t="str">
            <v>104BPE0550</v>
          </cell>
          <cell r="D1792" t="str">
            <v>ENTR PE-177 (QUIPAPÁ)</v>
          </cell>
          <cell r="E1792" t="str">
            <v>DIV PE/AL</v>
          </cell>
          <cell r="F1792">
            <v>138.4</v>
          </cell>
          <cell r="G1792">
            <v>146.69999999999999</v>
          </cell>
          <cell r="H1792">
            <v>8.3000000000000007</v>
          </cell>
          <cell r="I1792" t="str">
            <v>PAV</v>
          </cell>
          <cell r="J1792" t="str">
            <v>*</v>
          </cell>
          <cell r="L1792">
            <v>0</v>
          </cell>
          <cell r="M1792">
            <v>0</v>
          </cell>
          <cell r="O1792">
            <v>0</v>
          </cell>
          <cell r="P1792">
            <v>0</v>
          </cell>
        </row>
        <row r="1793">
          <cell r="J1793">
            <v>0</v>
          </cell>
        </row>
        <row r="1794">
          <cell r="C1794" t="str">
            <v>110BPE0270</v>
          </cell>
          <cell r="D1794" t="str">
            <v>DIV PB/PE</v>
          </cell>
          <cell r="E1794" t="str">
            <v>ENTR PE-263 (P/ITAPETIM)</v>
          </cell>
          <cell r="F1794">
            <v>0</v>
          </cell>
          <cell r="G1794">
            <v>14.4</v>
          </cell>
          <cell r="H1794">
            <v>14.4</v>
          </cell>
          <cell r="I1794" t="str">
            <v>PAV</v>
          </cell>
          <cell r="J1794">
            <v>0</v>
          </cell>
          <cell r="L1794">
            <v>0</v>
          </cell>
          <cell r="M1794">
            <v>0</v>
          </cell>
          <cell r="O1794">
            <v>0</v>
          </cell>
          <cell r="P1794" t="str">
            <v>2004</v>
          </cell>
        </row>
        <row r="1795">
          <cell r="C1795" t="str">
            <v>110BPE0280</v>
          </cell>
          <cell r="D1795" t="str">
            <v>ENTR PE-263 (P/ITAPETIM)</v>
          </cell>
          <cell r="E1795" t="str">
            <v>ENTR PE-320 (SÃO JOSÉ DO EGITO)</v>
          </cell>
          <cell r="F1795">
            <v>14.4</v>
          </cell>
          <cell r="G1795">
            <v>24.6</v>
          </cell>
          <cell r="H1795">
            <v>10.199999999999999</v>
          </cell>
          <cell r="I1795" t="str">
            <v>PAV</v>
          </cell>
          <cell r="J1795">
            <v>0</v>
          </cell>
          <cell r="L1795">
            <v>0</v>
          </cell>
          <cell r="M1795">
            <v>0</v>
          </cell>
          <cell r="O1795">
            <v>0</v>
          </cell>
          <cell r="P1795" t="str">
            <v>2004</v>
          </cell>
        </row>
        <row r="1796">
          <cell r="C1796" t="str">
            <v>110BPE0290</v>
          </cell>
          <cell r="D1796" t="str">
            <v>ENTR PE-320 (SÃO JOSÉ DO EGITO)</v>
          </cell>
          <cell r="E1796" t="str">
            <v>DIV PE/PB</v>
          </cell>
          <cell r="F1796">
            <v>24.6</v>
          </cell>
          <cell r="G1796">
            <v>47.1</v>
          </cell>
          <cell r="H1796">
            <v>22.5</v>
          </cell>
          <cell r="I1796" t="str">
            <v>PLA</v>
          </cell>
          <cell r="J1796">
            <v>0</v>
          </cell>
          <cell r="L1796">
            <v>0</v>
          </cell>
          <cell r="M1796">
            <v>0</v>
          </cell>
          <cell r="N1796" t="str">
            <v>PET-110</v>
          </cell>
          <cell r="O1796" t="str">
            <v>PAV</v>
          </cell>
          <cell r="P1796">
            <v>0</v>
          </cell>
        </row>
        <row r="1797">
          <cell r="C1797" t="str">
            <v>110BPE0370</v>
          </cell>
          <cell r="D1797" t="str">
            <v>DIV PB/PE</v>
          </cell>
          <cell r="E1797" t="str">
            <v>ENTR PE-280 (SERTÂNIA)</v>
          </cell>
          <cell r="F1797">
            <v>47.1</v>
          </cell>
          <cell r="G1797">
            <v>63.4</v>
          </cell>
          <cell r="H1797">
            <v>16.3</v>
          </cell>
          <cell r="I1797" t="str">
            <v>PAV</v>
          </cell>
          <cell r="J1797">
            <v>0</v>
          </cell>
          <cell r="L1797">
            <v>0</v>
          </cell>
          <cell r="M1797">
            <v>0</v>
          </cell>
          <cell r="O1797">
            <v>0</v>
          </cell>
          <cell r="P1797" t="str">
            <v>2003</v>
          </cell>
        </row>
        <row r="1798">
          <cell r="C1798" t="str">
            <v>110BPE0390</v>
          </cell>
          <cell r="D1798" t="str">
            <v>ENTR PE-280 (SERTÂNIA)</v>
          </cell>
          <cell r="E1798" t="str">
            <v>ENTR BR-232 (CRUZEIRO DO NORDESTE)</v>
          </cell>
          <cell r="F1798">
            <v>63.4</v>
          </cell>
          <cell r="G1798">
            <v>95.4</v>
          </cell>
          <cell r="H1798">
            <v>32</v>
          </cell>
          <cell r="I1798" t="str">
            <v>PAV</v>
          </cell>
          <cell r="J1798">
            <v>0</v>
          </cell>
          <cell r="L1798">
            <v>0</v>
          </cell>
          <cell r="M1798">
            <v>0</v>
          </cell>
          <cell r="O1798">
            <v>0</v>
          </cell>
          <cell r="P1798" t="str">
            <v>2003</v>
          </cell>
        </row>
        <row r="1799">
          <cell r="C1799" t="str">
            <v>110BPE0410</v>
          </cell>
          <cell r="D1799" t="str">
            <v>ENTR BR-232 (CRUZEIRO DO NORDESTE)</v>
          </cell>
          <cell r="E1799" t="str">
            <v>ENTR PE-290/312/360 (IBIMIRIM)</v>
          </cell>
          <cell r="F1799">
            <v>95.4</v>
          </cell>
          <cell r="G1799">
            <v>149.1</v>
          </cell>
          <cell r="H1799">
            <v>53.7</v>
          </cell>
          <cell r="I1799" t="str">
            <v>PAV</v>
          </cell>
          <cell r="J1799" t="str">
            <v>*</v>
          </cell>
          <cell r="L1799">
            <v>0</v>
          </cell>
          <cell r="M1799">
            <v>0</v>
          </cell>
          <cell r="O1799">
            <v>0</v>
          </cell>
          <cell r="P1799">
            <v>0</v>
          </cell>
        </row>
        <row r="1800">
          <cell r="C1800" t="str">
            <v>110BPE0430</v>
          </cell>
          <cell r="D1800" t="str">
            <v>ENTR PE-290/312/360 (IBIMIRIM)</v>
          </cell>
          <cell r="E1800" t="str">
            <v>ENTR BR-316(A)/PE-355 (HOTEL DO PEBA)</v>
          </cell>
          <cell r="F1800">
            <v>149.1</v>
          </cell>
          <cell r="G1800">
            <v>179.3</v>
          </cell>
          <cell r="H1800">
            <v>30.2</v>
          </cell>
          <cell r="I1800" t="str">
            <v>IMP</v>
          </cell>
          <cell r="J1800">
            <v>0</v>
          </cell>
          <cell r="L1800">
            <v>0</v>
          </cell>
          <cell r="M1800">
            <v>0</v>
          </cell>
          <cell r="O1800">
            <v>0</v>
          </cell>
          <cell r="P1800">
            <v>0</v>
          </cell>
        </row>
        <row r="1801">
          <cell r="C1801" t="str">
            <v>110BPE0450</v>
          </cell>
          <cell r="D1801" t="str">
            <v>ENTR BR-316(A)/PE-355 (HOTEL DO PEBA)</v>
          </cell>
          <cell r="E1801" t="str">
            <v>ENTR BR-316(B) (P/FLORESTA)</v>
          </cell>
          <cell r="F1801">
            <v>179.3</v>
          </cell>
          <cell r="G1801">
            <v>220.7</v>
          </cell>
          <cell r="H1801">
            <v>41.4</v>
          </cell>
          <cell r="I1801" t="str">
            <v>IMP</v>
          </cell>
          <cell r="J1801">
            <v>0</v>
          </cell>
          <cell r="K1801" t="str">
            <v>316BPE0770</v>
          </cell>
          <cell r="L1801">
            <v>0</v>
          </cell>
          <cell r="M1801">
            <v>0</v>
          </cell>
          <cell r="O1801">
            <v>0</v>
          </cell>
          <cell r="P1801">
            <v>0</v>
          </cell>
        </row>
        <row r="1802">
          <cell r="C1802" t="str">
            <v>110BPE0470</v>
          </cell>
          <cell r="D1802" t="str">
            <v>ENTR BR-316(B) (P/FLORESTA)</v>
          </cell>
          <cell r="E1802" t="str">
            <v>ENTR PE-375</v>
          </cell>
          <cell r="F1802">
            <v>220.7</v>
          </cell>
          <cell r="G1802">
            <v>226.8</v>
          </cell>
          <cell r="H1802">
            <v>6.1</v>
          </cell>
          <cell r="I1802" t="str">
            <v>PAV</v>
          </cell>
          <cell r="J1802" t="str">
            <v>*</v>
          </cell>
          <cell r="L1802">
            <v>0</v>
          </cell>
          <cell r="M1802">
            <v>0</v>
          </cell>
          <cell r="O1802">
            <v>0</v>
          </cell>
          <cell r="P1802">
            <v>0</v>
          </cell>
        </row>
        <row r="1803">
          <cell r="C1803" t="str">
            <v>110BPE0510</v>
          </cell>
          <cell r="D1803" t="str">
            <v>ENTR PE-375</v>
          </cell>
          <cell r="E1803" t="str">
            <v>DIV PE/AL</v>
          </cell>
          <cell r="F1803">
            <v>226.8</v>
          </cell>
          <cell r="G1803">
            <v>261.8</v>
          </cell>
          <cell r="H1803">
            <v>35</v>
          </cell>
          <cell r="I1803" t="str">
            <v>PAV</v>
          </cell>
          <cell r="J1803" t="str">
            <v>*</v>
          </cell>
          <cell r="L1803">
            <v>0</v>
          </cell>
          <cell r="M1803">
            <v>0</v>
          </cell>
          <cell r="O1803">
            <v>0</v>
          </cell>
          <cell r="P1803">
            <v>0</v>
          </cell>
        </row>
        <row r="1804">
          <cell r="J1804">
            <v>0</v>
          </cell>
        </row>
        <row r="1805">
          <cell r="C1805" t="str">
            <v>116BPE0430</v>
          </cell>
          <cell r="D1805" t="str">
            <v>DIV CE/PE</v>
          </cell>
          <cell r="E1805" t="str">
            <v>ENTR PE-475 (P/CEDRO)</v>
          </cell>
          <cell r="F1805">
            <v>0</v>
          </cell>
          <cell r="G1805">
            <v>0.1</v>
          </cell>
          <cell r="H1805">
            <v>0.1</v>
          </cell>
          <cell r="I1805" t="str">
            <v>PAV</v>
          </cell>
          <cell r="J1805" t="str">
            <v>*</v>
          </cell>
          <cell r="L1805">
            <v>0</v>
          </cell>
          <cell r="M1805">
            <v>0</v>
          </cell>
          <cell r="O1805">
            <v>0</v>
          </cell>
          <cell r="P1805">
            <v>0</v>
          </cell>
        </row>
        <row r="1806">
          <cell r="C1806" t="str">
            <v>116BPE0440</v>
          </cell>
          <cell r="D1806" t="str">
            <v>ENTR PE-475 (P/CEDRO)</v>
          </cell>
          <cell r="E1806" t="str">
            <v>ENTR BR-232/361 (SALGUEIRO)</v>
          </cell>
          <cell r="F1806">
            <v>0.1</v>
          </cell>
          <cell r="G1806">
            <v>25.7</v>
          </cell>
          <cell r="H1806">
            <v>25.6</v>
          </cell>
          <cell r="I1806" t="str">
            <v>PAV</v>
          </cell>
          <cell r="J1806" t="str">
            <v>*</v>
          </cell>
          <cell r="L1806">
            <v>0</v>
          </cell>
          <cell r="M1806">
            <v>0</v>
          </cell>
          <cell r="O1806">
            <v>0</v>
          </cell>
          <cell r="P1806">
            <v>0</v>
          </cell>
        </row>
        <row r="1807">
          <cell r="C1807" t="str">
            <v>116BPE0450</v>
          </cell>
          <cell r="D1807" t="str">
            <v>ENTR BR-232/361 (SALGUEIRO)</v>
          </cell>
          <cell r="E1807" t="str">
            <v>ENTR PE-460</v>
          </cell>
          <cell r="F1807">
            <v>25.7</v>
          </cell>
          <cell r="G1807">
            <v>43.5</v>
          </cell>
          <cell r="H1807">
            <v>17.8</v>
          </cell>
          <cell r="I1807" t="str">
            <v>PAV</v>
          </cell>
          <cell r="J1807" t="str">
            <v>*</v>
          </cell>
          <cell r="L1807">
            <v>0</v>
          </cell>
          <cell r="M1807">
            <v>0</v>
          </cell>
          <cell r="O1807">
            <v>0</v>
          </cell>
          <cell r="P1807">
            <v>0</v>
          </cell>
        </row>
        <row r="1808">
          <cell r="C1808" t="str">
            <v>116BPE0460</v>
          </cell>
          <cell r="D1808" t="str">
            <v>ENTR PE-460</v>
          </cell>
          <cell r="E1808" t="str">
            <v>ENTR BR-316/428 (P/CABROBÓ)</v>
          </cell>
          <cell r="F1808">
            <v>43.5</v>
          </cell>
          <cell r="G1808">
            <v>82.7</v>
          </cell>
          <cell r="H1808">
            <v>39.200000000000003</v>
          </cell>
          <cell r="I1808" t="str">
            <v>PAV</v>
          </cell>
          <cell r="J1808" t="str">
            <v>*</v>
          </cell>
          <cell r="L1808">
            <v>0</v>
          </cell>
          <cell r="M1808">
            <v>0</v>
          </cell>
          <cell r="O1808">
            <v>0</v>
          </cell>
          <cell r="P1808">
            <v>0</v>
          </cell>
        </row>
        <row r="1809">
          <cell r="C1809" t="str">
            <v>116BPE0470</v>
          </cell>
          <cell r="D1809" t="str">
            <v>ENTR BR-316/428 (P/CABROBÓ)</v>
          </cell>
          <cell r="E1809" t="str">
            <v>DIV PE/BA</v>
          </cell>
          <cell r="F1809">
            <v>82.7</v>
          </cell>
          <cell r="G1809">
            <v>92.2</v>
          </cell>
          <cell r="H1809">
            <v>9.5</v>
          </cell>
          <cell r="I1809" t="str">
            <v>PAV</v>
          </cell>
          <cell r="J1809" t="str">
            <v>*</v>
          </cell>
          <cell r="L1809">
            <v>0</v>
          </cell>
          <cell r="M1809">
            <v>0</v>
          </cell>
          <cell r="O1809">
            <v>0</v>
          </cell>
          <cell r="P1809">
            <v>0</v>
          </cell>
        </row>
        <row r="1810">
          <cell r="J1810">
            <v>0</v>
          </cell>
        </row>
        <row r="1811">
          <cell r="C1811" t="str">
            <v>122BPE0270</v>
          </cell>
          <cell r="D1811" t="str">
            <v>DIV CE/PE</v>
          </cell>
          <cell r="E1811" t="str">
            <v>ENTR PE-585</v>
          </cell>
          <cell r="F1811">
            <v>0</v>
          </cell>
          <cell r="G1811">
            <v>20.5</v>
          </cell>
          <cell r="H1811">
            <v>20.5</v>
          </cell>
          <cell r="I1811" t="str">
            <v>PAV</v>
          </cell>
          <cell r="J1811">
            <v>0</v>
          </cell>
          <cell r="L1811">
            <v>0</v>
          </cell>
          <cell r="M1811">
            <v>0</v>
          </cell>
          <cell r="O1811">
            <v>0</v>
          </cell>
          <cell r="P1811" t="str">
            <v>2003</v>
          </cell>
        </row>
        <row r="1812">
          <cell r="C1812" t="str">
            <v>122BPE0290</v>
          </cell>
          <cell r="D1812" t="str">
            <v>ENTR PE-585</v>
          </cell>
          <cell r="E1812" t="str">
            <v>EXÚ</v>
          </cell>
          <cell r="F1812">
            <v>20.5</v>
          </cell>
          <cell r="G1812">
            <v>36.799999999999997</v>
          </cell>
          <cell r="H1812">
            <v>16.3</v>
          </cell>
          <cell r="I1812" t="str">
            <v>PAV</v>
          </cell>
          <cell r="J1812">
            <v>0</v>
          </cell>
          <cell r="L1812">
            <v>0</v>
          </cell>
          <cell r="M1812">
            <v>0</v>
          </cell>
          <cell r="O1812">
            <v>0</v>
          </cell>
          <cell r="P1812" t="str">
            <v>2003</v>
          </cell>
        </row>
        <row r="1813">
          <cell r="C1813" t="str">
            <v>122BPE0295</v>
          </cell>
          <cell r="D1813" t="str">
            <v>EXÚ</v>
          </cell>
          <cell r="E1813" t="str">
            <v>ENTR PE-507</v>
          </cell>
          <cell r="F1813">
            <v>36.799999999999997</v>
          </cell>
          <cell r="G1813">
            <v>40.1</v>
          </cell>
          <cell r="H1813">
            <v>3.3</v>
          </cell>
          <cell r="I1813" t="str">
            <v>PAV</v>
          </cell>
          <cell r="J1813">
            <v>0</v>
          </cell>
          <cell r="L1813">
            <v>0</v>
          </cell>
          <cell r="M1813">
            <v>0</v>
          </cell>
          <cell r="O1813">
            <v>0</v>
          </cell>
          <cell r="P1813" t="str">
            <v>2003</v>
          </cell>
        </row>
        <row r="1814">
          <cell r="C1814" t="str">
            <v>122BPE0300</v>
          </cell>
          <cell r="D1814" t="str">
            <v>ENTR PE-507</v>
          </cell>
          <cell r="E1814" t="str">
            <v>BODOCÓ</v>
          </cell>
          <cell r="F1814">
            <v>40.1</v>
          </cell>
          <cell r="G1814">
            <v>77.099999999999994</v>
          </cell>
          <cell r="H1814">
            <v>37</v>
          </cell>
          <cell r="I1814" t="str">
            <v>PAV</v>
          </cell>
          <cell r="J1814">
            <v>0</v>
          </cell>
          <cell r="L1814">
            <v>0</v>
          </cell>
          <cell r="M1814">
            <v>0</v>
          </cell>
          <cell r="O1814">
            <v>0</v>
          </cell>
          <cell r="P1814" t="str">
            <v>2003</v>
          </cell>
        </row>
        <row r="1815">
          <cell r="C1815" t="str">
            <v>122BPE0305</v>
          </cell>
          <cell r="D1815" t="str">
            <v>BODOCÓ</v>
          </cell>
          <cell r="E1815" t="str">
            <v>ENTR BR-316 (OURICURI)</v>
          </cell>
          <cell r="F1815">
            <v>77.099999999999994</v>
          </cell>
          <cell r="G1815">
            <v>95.8</v>
          </cell>
          <cell r="H1815">
            <v>18.7</v>
          </cell>
          <cell r="I1815" t="str">
            <v>PAV</v>
          </cell>
          <cell r="J1815">
            <v>0</v>
          </cell>
          <cell r="L1815">
            <v>0</v>
          </cell>
          <cell r="M1815">
            <v>0</v>
          </cell>
          <cell r="O1815">
            <v>0</v>
          </cell>
          <cell r="P1815" t="str">
            <v>2003</v>
          </cell>
        </row>
        <row r="1816">
          <cell r="C1816" t="str">
            <v>122BPE0310</v>
          </cell>
          <cell r="D1816" t="str">
            <v>ENTR BR-316 (OURICURI)</v>
          </cell>
          <cell r="E1816" t="str">
            <v>ENTR PE-605 (SANTA CRUZ)</v>
          </cell>
          <cell r="F1816">
            <v>95.8</v>
          </cell>
          <cell r="G1816">
            <v>149.80000000000001</v>
          </cell>
          <cell r="H1816">
            <v>54</v>
          </cell>
          <cell r="I1816" t="str">
            <v>PAV</v>
          </cell>
          <cell r="J1816">
            <v>0</v>
          </cell>
          <cell r="L1816">
            <v>0</v>
          </cell>
          <cell r="M1816">
            <v>0</v>
          </cell>
          <cell r="O1816">
            <v>0</v>
          </cell>
          <cell r="P1816" t="str">
            <v>2003</v>
          </cell>
        </row>
        <row r="1817">
          <cell r="C1817" t="str">
            <v>122BPE0330</v>
          </cell>
          <cell r="D1817" t="str">
            <v>ENTR PE-605 (SANTA CRUZ)</v>
          </cell>
          <cell r="E1817" t="str">
            <v>ENTR PE-635</v>
          </cell>
          <cell r="F1817">
            <v>149.80000000000001</v>
          </cell>
          <cell r="G1817">
            <v>181</v>
          </cell>
          <cell r="H1817">
            <v>31.2</v>
          </cell>
          <cell r="I1817" t="str">
            <v>PAV</v>
          </cell>
          <cell r="J1817">
            <v>0</v>
          </cell>
          <cell r="L1817">
            <v>0</v>
          </cell>
          <cell r="M1817">
            <v>0</v>
          </cell>
          <cell r="O1817">
            <v>0</v>
          </cell>
          <cell r="P1817" t="str">
            <v>2003</v>
          </cell>
        </row>
        <row r="1818">
          <cell r="C1818" t="str">
            <v>122BPE0340</v>
          </cell>
          <cell r="D1818" t="str">
            <v>ENTR PE-635</v>
          </cell>
          <cell r="E1818" t="str">
            <v>ENTR PE-555</v>
          </cell>
          <cell r="F1818">
            <v>181</v>
          </cell>
          <cell r="G1818">
            <v>221.3</v>
          </cell>
          <cell r="H1818">
            <v>40.299999999999997</v>
          </cell>
          <cell r="I1818" t="str">
            <v>PAV</v>
          </cell>
          <cell r="J1818">
            <v>0</v>
          </cell>
          <cell r="L1818">
            <v>0</v>
          </cell>
          <cell r="M1818">
            <v>0</v>
          </cell>
          <cell r="O1818">
            <v>0</v>
          </cell>
          <cell r="P1818" t="str">
            <v>2003</v>
          </cell>
        </row>
        <row r="1819">
          <cell r="C1819" t="str">
            <v>122BPE0350</v>
          </cell>
          <cell r="D1819" t="str">
            <v>ENTR PE-555</v>
          </cell>
          <cell r="E1819" t="str">
            <v>ENTR BR-428(A) (LAGOA GRANDE)</v>
          </cell>
          <cell r="F1819">
            <v>221.3</v>
          </cell>
          <cell r="G1819">
            <v>255.6</v>
          </cell>
          <cell r="H1819">
            <v>34.299999999999997</v>
          </cell>
          <cell r="I1819" t="str">
            <v>PAV</v>
          </cell>
          <cell r="J1819">
            <v>0</v>
          </cell>
          <cell r="L1819">
            <v>0</v>
          </cell>
          <cell r="M1819">
            <v>0</v>
          </cell>
          <cell r="O1819">
            <v>0</v>
          </cell>
          <cell r="P1819" t="str">
            <v>2003</v>
          </cell>
        </row>
        <row r="1820">
          <cell r="C1820" t="str">
            <v>122BPE0370</v>
          </cell>
          <cell r="D1820" t="str">
            <v>ENTR BR-428(A) (LAGOA GRANDE)</v>
          </cell>
          <cell r="E1820" t="str">
            <v>ENTR BR-235/407/423/428(B) (DIV PE/BA) (PETROLINA/JUAZEIRO)</v>
          </cell>
          <cell r="F1820">
            <v>255.6</v>
          </cell>
          <cell r="G1820">
            <v>308.8</v>
          </cell>
          <cell r="H1820">
            <v>53.2</v>
          </cell>
          <cell r="I1820" t="str">
            <v>PAV</v>
          </cell>
          <cell r="J1820" t="str">
            <v>*</v>
          </cell>
          <cell r="K1820" t="str">
            <v>428BPE0070</v>
          </cell>
          <cell r="L1820">
            <v>0</v>
          </cell>
          <cell r="M1820">
            <v>0</v>
          </cell>
          <cell r="O1820">
            <v>0</v>
          </cell>
          <cell r="P1820">
            <v>0</v>
          </cell>
        </row>
        <row r="1821">
          <cell r="J1821">
            <v>0</v>
          </cell>
        </row>
        <row r="1822">
          <cell r="C1822" t="str">
            <v>232BPE0010</v>
          </cell>
          <cell r="D1822" t="str">
            <v>PONTE LIMA CASTRO (RECIFE)</v>
          </cell>
          <cell r="E1822" t="str">
            <v>ENTR BR-101 (RECIFE)</v>
          </cell>
          <cell r="F1822">
            <v>0</v>
          </cell>
          <cell r="G1822">
            <v>4.7</v>
          </cell>
          <cell r="H1822">
            <v>4.7</v>
          </cell>
          <cell r="I1822" t="str">
            <v>DUP</v>
          </cell>
          <cell r="J1822">
            <v>0</v>
          </cell>
          <cell r="L1822">
            <v>0</v>
          </cell>
          <cell r="M1822">
            <v>0</v>
          </cell>
          <cell r="O1822">
            <v>0</v>
          </cell>
          <cell r="P1822">
            <v>0</v>
          </cell>
        </row>
        <row r="1823">
          <cell r="C1823" t="str">
            <v>232BPE0015</v>
          </cell>
          <cell r="D1823" t="str">
            <v>ENTR BR-101 (RECIFE)</v>
          </cell>
          <cell r="E1823" t="str">
            <v>ENTR BR-408 (VIADUTO DE ITAPACURA)</v>
          </cell>
          <cell r="F1823">
            <v>4.7</v>
          </cell>
          <cell r="G1823">
            <v>10.4</v>
          </cell>
          <cell r="H1823">
            <v>5.7</v>
          </cell>
          <cell r="I1823" t="str">
            <v>DUP</v>
          </cell>
          <cell r="J1823">
            <v>0</v>
          </cell>
          <cell r="L1823">
            <v>0</v>
          </cell>
          <cell r="M1823">
            <v>0</v>
          </cell>
          <cell r="O1823">
            <v>0</v>
          </cell>
          <cell r="P1823">
            <v>0</v>
          </cell>
          <cell r="Q1823" t="str">
            <v>CV 12/02</v>
          </cell>
        </row>
        <row r="1824">
          <cell r="C1824" t="str">
            <v>232BPE0017</v>
          </cell>
          <cell r="D1824" t="str">
            <v>ENTR BR-408 (VIADUTO DE ITAPACURA)</v>
          </cell>
          <cell r="E1824" t="str">
            <v>ENTR PE-020 (P/JABOATÃO)</v>
          </cell>
          <cell r="F1824">
            <v>10.4</v>
          </cell>
          <cell r="G1824">
            <v>14.4</v>
          </cell>
          <cell r="H1824">
            <v>4</v>
          </cell>
          <cell r="I1824" t="str">
            <v>DUP</v>
          </cell>
          <cell r="J1824">
            <v>0</v>
          </cell>
          <cell r="L1824">
            <v>0</v>
          </cell>
          <cell r="M1824">
            <v>0</v>
          </cell>
          <cell r="O1824">
            <v>0</v>
          </cell>
          <cell r="P1824">
            <v>0</v>
          </cell>
          <cell r="Q1824" t="str">
            <v>CV 12/02</v>
          </cell>
        </row>
        <row r="1825">
          <cell r="C1825" t="str">
            <v>232BPE0020</v>
          </cell>
          <cell r="D1825" t="str">
            <v>ENTR PE-020 (P/JABOATÃO)</v>
          </cell>
          <cell r="E1825" t="str">
            <v>ENTR PE-007 (P/MORENO)</v>
          </cell>
          <cell r="F1825">
            <v>14.4</v>
          </cell>
          <cell r="G1825">
            <v>26.9</v>
          </cell>
          <cell r="H1825">
            <v>12.5</v>
          </cell>
          <cell r="I1825" t="str">
            <v>DUP</v>
          </cell>
          <cell r="J1825">
            <v>0</v>
          </cell>
          <cell r="L1825">
            <v>0</v>
          </cell>
          <cell r="M1825">
            <v>0</v>
          </cell>
          <cell r="O1825">
            <v>0</v>
          </cell>
          <cell r="P1825">
            <v>0</v>
          </cell>
          <cell r="Q1825" t="str">
            <v>CV 12/02</v>
          </cell>
        </row>
        <row r="1826">
          <cell r="C1826" t="str">
            <v>232BPE0030</v>
          </cell>
          <cell r="D1826" t="str">
            <v>ENTR PE-007 (P/MORENO)</v>
          </cell>
          <cell r="E1826" t="str">
            <v>ENTR PE-050</v>
          </cell>
          <cell r="F1826">
            <v>26.9</v>
          </cell>
          <cell r="G1826">
            <v>42.9</v>
          </cell>
          <cell r="H1826">
            <v>16</v>
          </cell>
          <cell r="I1826" t="str">
            <v>DUP</v>
          </cell>
          <cell r="J1826">
            <v>0</v>
          </cell>
          <cell r="L1826">
            <v>0</v>
          </cell>
          <cell r="M1826">
            <v>0</v>
          </cell>
          <cell r="O1826">
            <v>0</v>
          </cell>
          <cell r="P1826">
            <v>0</v>
          </cell>
          <cell r="Q1826" t="str">
            <v>CV 12/02</v>
          </cell>
        </row>
        <row r="1827">
          <cell r="C1827" t="str">
            <v>232BPE0050</v>
          </cell>
          <cell r="D1827" t="str">
            <v>ENTR PE-050</v>
          </cell>
          <cell r="E1827" t="str">
            <v>ENTR PE-045 (VITÓRIA DE SANTO ANTÃO)</v>
          </cell>
          <cell r="F1827">
            <v>42.9</v>
          </cell>
          <cell r="G1827">
            <v>45</v>
          </cell>
          <cell r="H1827">
            <v>2.1</v>
          </cell>
          <cell r="I1827" t="str">
            <v>DUP</v>
          </cell>
          <cell r="J1827">
            <v>0</v>
          </cell>
          <cell r="L1827">
            <v>0</v>
          </cell>
          <cell r="M1827">
            <v>0</v>
          </cell>
          <cell r="O1827">
            <v>0</v>
          </cell>
          <cell r="P1827">
            <v>0</v>
          </cell>
          <cell r="Q1827" t="str">
            <v>CV 12/02</v>
          </cell>
        </row>
        <row r="1828">
          <cell r="C1828" t="str">
            <v>232BPE0060</v>
          </cell>
          <cell r="D1828" t="str">
            <v>ENTR PE-045 (VITÓRIA DE SANTO ANTÃO)</v>
          </cell>
          <cell r="E1828" t="str">
            <v>ENTR PE-058</v>
          </cell>
          <cell r="F1828">
            <v>45</v>
          </cell>
          <cell r="G1828">
            <v>58.5</v>
          </cell>
          <cell r="H1828">
            <v>13.5</v>
          </cell>
          <cell r="I1828" t="str">
            <v>DUP</v>
          </cell>
          <cell r="J1828">
            <v>0</v>
          </cell>
          <cell r="L1828">
            <v>0</v>
          </cell>
          <cell r="M1828">
            <v>0</v>
          </cell>
          <cell r="O1828">
            <v>0</v>
          </cell>
          <cell r="P1828">
            <v>0</v>
          </cell>
          <cell r="Q1828" t="str">
            <v>CV 12/02</v>
          </cell>
        </row>
        <row r="1829">
          <cell r="C1829" t="str">
            <v>232BPE0070</v>
          </cell>
          <cell r="D1829" t="str">
            <v>ENTR PE-058</v>
          </cell>
          <cell r="E1829" t="str">
            <v>ENTR PE-071 (P/CHÁ GRANDE)</v>
          </cell>
          <cell r="F1829">
            <v>58.5</v>
          </cell>
          <cell r="G1829">
            <v>71.5</v>
          </cell>
          <cell r="H1829">
            <v>13</v>
          </cell>
          <cell r="I1829" t="str">
            <v>DUP</v>
          </cell>
          <cell r="J1829">
            <v>0</v>
          </cell>
          <cell r="L1829">
            <v>0</v>
          </cell>
          <cell r="M1829">
            <v>0</v>
          </cell>
          <cell r="O1829">
            <v>0</v>
          </cell>
          <cell r="P1829">
            <v>0</v>
          </cell>
          <cell r="Q1829" t="str">
            <v>CV 12/02</v>
          </cell>
        </row>
        <row r="1830">
          <cell r="C1830" t="str">
            <v>232BPE0090</v>
          </cell>
          <cell r="D1830" t="str">
            <v>ENTR PE-071 (P/CHÁ GRANDE)</v>
          </cell>
          <cell r="E1830" t="str">
            <v>ENTR PE-078</v>
          </cell>
          <cell r="F1830">
            <v>71.5</v>
          </cell>
          <cell r="G1830">
            <v>77.2</v>
          </cell>
          <cell r="H1830">
            <v>5.7</v>
          </cell>
          <cell r="I1830" t="str">
            <v>DUP</v>
          </cell>
          <cell r="J1830">
            <v>0</v>
          </cell>
          <cell r="L1830">
            <v>0</v>
          </cell>
          <cell r="M1830">
            <v>0</v>
          </cell>
          <cell r="O1830">
            <v>0</v>
          </cell>
          <cell r="P1830">
            <v>0</v>
          </cell>
          <cell r="Q1830" t="str">
            <v>CV 12/02</v>
          </cell>
        </row>
        <row r="1831">
          <cell r="C1831" t="str">
            <v>232BPE0110</v>
          </cell>
          <cell r="D1831" t="str">
            <v>ENTR PE-078</v>
          </cell>
          <cell r="E1831" t="str">
            <v>ENTR PE-087 (GRAVATÁ)</v>
          </cell>
          <cell r="F1831">
            <v>77.2</v>
          </cell>
          <cell r="G1831">
            <v>88.4</v>
          </cell>
          <cell r="H1831">
            <v>11.2</v>
          </cell>
          <cell r="I1831" t="str">
            <v>DUP</v>
          </cell>
          <cell r="J1831">
            <v>0</v>
          </cell>
          <cell r="L1831">
            <v>0</v>
          </cell>
          <cell r="M1831">
            <v>0</v>
          </cell>
          <cell r="O1831">
            <v>0</v>
          </cell>
          <cell r="P1831">
            <v>0</v>
          </cell>
          <cell r="Q1831" t="str">
            <v>CV 12/02</v>
          </cell>
        </row>
        <row r="1832">
          <cell r="C1832" t="str">
            <v>232BPE0120</v>
          </cell>
          <cell r="D1832" t="str">
            <v>ENTR PE-087 (GRAVATÁ)</v>
          </cell>
          <cell r="E1832" t="str">
            <v>ENTR PE-097 (BEZERROS)</v>
          </cell>
          <cell r="F1832">
            <v>88.4</v>
          </cell>
          <cell r="G1832">
            <v>99.9</v>
          </cell>
          <cell r="H1832">
            <v>11.5</v>
          </cell>
          <cell r="I1832" t="str">
            <v>DUP</v>
          </cell>
          <cell r="J1832">
            <v>0</v>
          </cell>
          <cell r="L1832">
            <v>0</v>
          </cell>
          <cell r="M1832">
            <v>0</v>
          </cell>
          <cell r="O1832">
            <v>0</v>
          </cell>
          <cell r="P1832">
            <v>0</v>
          </cell>
          <cell r="Q1832" t="str">
            <v>CV 12/02</v>
          </cell>
        </row>
        <row r="1833">
          <cell r="C1833" t="str">
            <v>232BPE0130</v>
          </cell>
          <cell r="D1833" t="str">
            <v>ENTR PE-097 (BEZERROS)</v>
          </cell>
          <cell r="E1833" t="str">
            <v>ENTR PE-103 (P/BONITO)</v>
          </cell>
          <cell r="F1833">
            <v>99.9</v>
          </cell>
          <cell r="G1833">
            <v>102.1</v>
          </cell>
          <cell r="H1833">
            <v>2.2000000000000002</v>
          </cell>
          <cell r="I1833" t="str">
            <v>DUP</v>
          </cell>
          <cell r="J1833">
            <v>0</v>
          </cell>
          <cell r="L1833">
            <v>0</v>
          </cell>
          <cell r="M1833">
            <v>0</v>
          </cell>
          <cell r="O1833">
            <v>0</v>
          </cell>
          <cell r="P1833">
            <v>0</v>
          </cell>
          <cell r="Q1833" t="str">
            <v>CV 12/02</v>
          </cell>
        </row>
        <row r="1834">
          <cell r="C1834" t="str">
            <v>232BPE0140</v>
          </cell>
          <cell r="D1834" t="str">
            <v>ENTR PE-103 (P/BONITO)</v>
          </cell>
          <cell r="E1834" t="str">
            <v>ENTR BR-104/423(A) (CARUARÚ)</v>
          </cell>
          <cell r="F1834">
            <v>102.1</v>
          </cell>
          <cell r="G1834">
            <v>129.9</v>
          </cell>
          <cell r="H1834">
            <v>27.8</v>
          </cell>
          <cell r="I1834" t="str">
            <v>DUP</v>
          </cell>
          <cell r="J1834">
            <v>0</v>
          </cell>
          <cell r="L1834">
            <v>0</v>
          </cell>
          <cell r="M1834">
            <v>0</v>
          </cell>
          <cell r="O1834">
            <v>0</v>
          </cell>
          <cell r="P1834">
            <v>0</v>
          </cell>
          <cell r="Q1834" t="str">
            <v>CV 12/02</v>
          </cell>
        </row>
        <row r="1835">
          <cell r="C1835" t="str">
            <v>232BPE0150</v>
          </cell>
          <cell r="D1835" t="str">
            <v>ENTR BR-104/423(A) (CARUARÚ)</v>
          </cell>
          <cell r="E1835" t="str">
            <v>ENTR BR-423(B) (SÃO CAETANO)</v>
          </cell>
          <cell r="F1835">
            <v>129.9</v>
          </cell>
          <cell r="G1835">
            <v>148.1</v>
          </cell>
          <cell r="H1835">
            <v>18.2</v>
          </cell>
          <cell r="I1835" t="str">
            <v>EOD</v>
          </cell>
          <cell r="J1835" t="str">
            <v>*</v>
          </cell>
          <cell r="K1835" t="str">
            <v>423BPE0010</v>
          </cell>
          <cell r="L1835">
            <v>0</v>
          </cell>
          <cell r="M1835">
            <v>0</v>
          </cell>
          <cell r="O1835">
            <v>0</v>
          </cell>
          <cell r="P1835">
            <v>0</v>
          </cell>
        </row>
        <row r="1836">
          <cell r="C1836" t="str">
            <v>232BPE0170</v>
          </cell>
          <cell r="D1836" t="str">
            <v>ENTR BR-423(B) (SÃO CAETANO)</v>
          </cell>
          <cell r="E1836" t="str">
            <v>ENTR PE-144</v>
          </cell>
          <cell r="F1836">
            <v>148.1</v>
          </cell>
          <cell r="G1836">
            <v>163.4</v>
          </cell>
          <cell r="H1836">
            <v>15.3</v>
          </cell>
          <cell r="I1836" t="str">
            <v>PAV</v>
          </cell>
          <cell r="J1836" t="str">
            <v>*</v>
          </cell>
          <cell r="L1836">
            <v>0</v>
          </cell>
          <cell r="M1836">
            <v>0</v>
          </cell>
          <cell r="O1836">
            <v>0</v>
          </cell>
          <cell r="P1836">
            <v>0</v>
          </cell>
        </row>
        <row r="1837">
          <cell r="C1837" t="str">
            <v>232BPE0190</v>
          </cell>
          <cell r="D1837" t="str">
            <v>ENTR PE-144</v>
          </cell>
          <cell r="E1837" t="str">
            <v>ENTR PE-180 (BELO JARDIM)</v>
          </cell>
          <cell r="F1837">
            <v>163.4</v>
          </cell>
          <cell r="G1837">
            <v>181.8</v>
          </cell>
          <cell r="H1837">
            <v>18.399999999999999</v>
          </cell>
          <cell r="I1837" t="str">
            <v>PAV</v>
          </cell>
          <cell r="J1837" t="str">
            <v>*</v>
          </cell>
          <cell r="L1837">
            <v>0</v>
          </cell>
          <cell r="M1837">
            <v>0</v>
          </cell>
          <cell r="O1837">
            <v>0</v>
          </cell>
          <cell r="P1837">
            <v>0</v>
          </cell>
        </row>
        <row r="1838">
          <cell r="C1838" t="str">
            <v>232BPE0210</v>
          </cell>
          <cell r="D1838" t="str">
            <v>ENTR PE-180 (BELO JARDIM)</v>
          </cell>
          <cell r="E1838" t="str">
            <v>ENTR PE-217 (PESQUEIRA)</v>
          </cell>
          <cell r="F1838">
            <v>181.8</v>
          </cell>
          <cell r="G1838">
            <v>213</v>
          </cell>
          <cell r="H1838">
            <v>31.2</v>
          </cell>
          <cell r="I1838" t="str">
            <v>PAV</v>
          </cell>
          <cell r="J1838" t="str">
            <v>*</v>
          </cell>
          <cell r="L1838">
            <v>0</v>
          </cell>
          <cell r="M1838">
            <v>0</v>
          </cell>
          <cell r="O1838">
            <v>0</v>
          </cell>
          <cell r="P1838">
            <v>0</v>
          </cell>
        </row>
        <row r="1839">
          <cell r="C1839" t="str">
            <v>232BPE0230</v>
          </cell>
          <cell r="D1839" t="str">
            <v>ENTR PE-217 (PESQUEIRA)</v>
          </cell>
          <cell r="E1839" t="str">
            <v>ENTR BR-424 (ARCOVERDE)</v>
          </cell>
          <cell r="F1839">
            <v>213</v>
          </cell>
          <cell r="G1839">
            <v>253.1</v>
          </cell>
          <cell r="H1839">
            <v>40.1</v>
          </cell>
          <cell r="I1839" t="str">
            <v>PAV</v>
          </cell>
          <cell r="J1839" t="str">
            <v>*</v>
          </cell>
          <cell r="L1839">
            <v>0</v>
          </cell>
          <cell r="M1839">
            <v>0</v>
          </cell>
          <cell r="O1839">
            <v>0</v>
          </cell>
          <cell r="P1839">
            <v>0</v>
          </cell>
        </row>
        <row r="1840">
          <cell r="C1840" t="str">
            <v>232BPE0250</v>
          </cell>
          <cell r="D1840" t="str">
            <v>ENTR BR-424 (ARCOVERDE)</v>
          </cell>
          <cell r="E1840" t="str">
            <v>ENTR PE-270 (P/BUÍQUE)</v>
          </cell>
          <cell r="F1840">
            <v>253.1</v>
          </cell>
          <cell r="G1840">
            <v>253.4</v>
          </cell>
          <cell r="H1840">
            <v>0.3</v>
          </cell>
          <cell r="I1840" t="str">
            <v>PAV</v>
          </cell>
          <cell r="J1840" t="str">
            <v>*</v>
          </cell>
          <cell r="L1840">
            <v>0</v>
          </cell>
          <cell r="M1840">
            <v>0</v>
          </cell>
          <cell r="O1840">
            <v>0</v>
          </cell>
          <cell r="P1840">
            <v>0</v>
          </cell>
        </row>
        <row r="1841">
          <cell r="C1841" t="str">
            <v>232BPE0260</v>
          </cell>
          <cell r="D1841" t="str">
            <v>ENTR PE-270 (P/BUÍQUE)</v>
          </cell>
          <cell r="E1841" t="str">
            <v>ENTR BR-110 (CRUZEIRO DO NORDESTE)</v>
          </cell>
          <cell r="F1841">
            <v>253.4</v>
          </cell>
          <cell r="G1841">
            <v>279.5</v>
          </cell>
          <cell r="H1841">
            <v>26.1</v>
          </cell>
          <cell r="I1841" t="str">
            <v>PAV</v>
          </cell>
          <cell r="J1841" t="str">
            <v>*</v>
          </cell>
          <cell r="L1841">
            <v>0</v>
          </cell>
          <cell r="M1841">
            <v>0</v>
          </cell>
          <cell r="O1841">
            <v>0</v>
          </cell>
          <cell r="P1841">
            <v>0</v>
          </cell>
        </row>
        <row r="1842">
          <cell r="C1842" t="str">
            <v>232BPE0270</v>
          </cell>
          <cell r="D1842" t="str">
            <v>ENTR BR-110 (CRUZEIRO DO NORDESTE)</v>
          </cell>
          <cell r="E1842" t="str">
            <v>ENTR PE-280 (P/SERTÂNIA)</v>
          </cell>
          <cell r="F1842">
            <v>279.5</v>
          </cell>
          <cell r="G1842">
            <v>326.60000000000002</v>
          </cell>
          <cell r="H1842">
            <v>47.1</v>
          </cell>
          <cell r="I1842" t="str">
            <v>PAV</v>
          </cell>
          <cell r="J1842" t="str">
            <v>*</v>
          </cell>
          <cell r="L1842">
            <v>0</v>
          </cell>
          <cell r="M1842">
            <v>0</v>
          </cell>
          <cell r="O1842">
            <v>0</v>
          </cell>
          <cell r="P1842">
            <v>0</v>
          </cell>
        </row>
        <row r="1843">
          <cell r="C1843" t="str">
            <v>232BPE0290</v>
          </cell>
          <cell r="D1843" t="str">
            <v>ENTR PE-280 (P/SERTÂNIA)</v>
          </cell>
          <cell r="E1843" t="str">
            <v>ENTR PE-310/312 (CUSTÓDIA)</v>
          </cell>
          <cell r="F1843">
            <v>326.60000000000002</v>
          </cell>
          <cell r="G1843">
            <v>334.4</v>
          </cell>
          <cell r="H1843">
            <v>7.8</v>
          </cell>
          <cell r="I1843" t="str">
            <v>PAV</v>
          </cell>
          <cell r="J1843" t="str">
            <v>*</v>
          </cell>
          <cell r="L1843">
            <v>0</v>
          </cell>
          <cell r="M1843">
            <v>0</v>
          </cell>
          <cell r="O1843">
            <v>0</v>
          </cell>
          <cell r="P1843">
            <v>0</v>
          </cell>
        </row>
        <row r="1844">
          <cell r="C1844" t="str">
            <v>232BPE0300</v>
          </cell>
          <cell r="D1844" t="str">
            <v>ENTR PE-310/312 (CUSTÓDIA)</v>
          </cell>
          <cell r="E1844" t="str">
            <v>ENTR BR-426/PE-340 (SÍTIO DOS NUNES)</v>
          </cell>
          <cell r="F1844">
            <v>334.4</v>
          </cell>
          <cell r="G1844">
            <v>358.3</v>
          </cell>
          <cell r="H1844">
            <v>23.9</v>
          </cell>
          <cell r="I1844" t="str">
            <v>PAV</v>
          </cell>
          <cell r="J1844" t="str">
            <v>*</v>
          </cell>
          <cell r="L1844">
            <v>0</v>
          </cell>
          <cell r="M1844">
            <v>0</v>
          </cell>
          <cell r="O1844">
            <v>0</v>
          </cell>
          <cell r="P1844">
            <v>0</v>
          </cell>
        </row>
        <row r="1845">
          <cell r="C1845" t="str">
            <v>232BPE0310</v>
          </cell>
          <cell r="D1845" t="str">
            <v>ENTR BR-426/PE-340 (SÍTIO DOS NUNES)</v>
          </cell>
          <cell r="E1845" t="str">
            <v>ENTR PE-390 (P/FLORESTA)</v>
          </cell>
          <cell r="F1845">
            <v>358.3</v>
          </cell>
          <cell r="G1845">
            <v>405.9</v>
          </cell>
          <cell r="H1845">
            <v>47.6</v>
          </cell>
          <cell r="I1845" t="str">
            <v>PAV</v>
          </cell>
          <cell r="J1845" t="str">
            <v>*</v>
          </cell>
          <cell r="L1845">
            <v>0</v>
          </cell>
          <cell r="M1845">
            <v>0</v>
          </cell>
          <cell r="O1845">
            <v>0</v>
          </cell>
          <cell r="P1845">
            <v>0</v>
          </cell>
        </row>
        <row r="1846">
          <cell r="C1846" t="str">
            <v>232BPE0330</v>
          </cell>
          <cell r="D1846" t="str">
            <v>ENTR PE-390 (P/FLORESTA)</v>
          </cell>
          <cell r="E1846" t="str">
            <v>ENTR PE-320 (P/FLÔRES)</v>
          </cell>
          <cell r="F1846">
            <v>405.9</v>
          </cell>
          <cell r="G1846">
            <v>408.3</v>
          </cell>
          <cell r="H1846">
            <v>2.4</v>
          </cell>
          <cell r="I1846" t="str">
            <v>PAV</v>
          </cell>
          <cell r="J1846" t="str">
            <v>*</v>
          </cell>
          <cell r="L1846">
            <v>0</v>
          </cell>
          <cell r="M1846">
            <v>0</v>
          </cell>
          <cell r="O1846">
            <v>0</v>
          </cell>
          <cell r="P1846">
            <v>0</v>
          </cell>
        </row>
        <row r="1847">
          <cell r="C1847" t="str">
            <v>232BPE0350</v>
          </cell>
          <cell r="D1847" t="str">
            <v>ENTR PE-320 (P/FLÔRES)</v>
          </cell>
          <cell r="E1847" t="str">
            <v>ENTR PE-365 (SERRA TALHADA)</v>
          </cell>
          <cell r="F1847">
            <v>408.3</v>
          </cell>
          <cell r="G1847">
            <v>412.2</v>
          </cell>
          <cell r="H1847">
            <v>3.9</v>
          </cell>
          <cell r="I1847" t="str">
            <v>PAV</v>
          </cell>
          <cell r="J1847" t="str">
            <v>*</v>
          </cell>
          <cell r="L1847">
            <v>0</v>
          </cell>
          <cell r="M1847">
            <v>0</v>
          </cell>
          <cell r="O1847">
            <v>0</v>
          </cell>
          <cell r="P1847">
            <v>0</v>
          </cell>
        </row>
        <row r="1848">
          <cell r="C1848" t="str">
            <v>232BPE0370</v>
          </cell>
          <cell r="D1848" t="str">
            <v>ENTR PE-365 (SERRA TALHADA)</v>
          </cell>
          <cell r="E1848" t="str">
            <v>ENTR PE-414</v>
          </cell>
          <cell r="F1848">
            <v>412.2</v>
          </cell>
          <cell r="G1848">
            <v>428.8</v>
          </cell>
          <cell r="H1848">
            <v>16.600000000000001</v>
          </cell>
          <cell r="I1848" t="str">
            <v>PAV</v>
          </cell>
          <cell r="J1848" t="str">
            <v>*</v>
          </cell>
          <cell r="L1848">
            <v>0</v>
          </cell>
          <cell r="M1848">
            <v>0</v>
          </cell>
          <cell r="O1848">
            <v>0</v>
          </cell>
          <cell r="P1848">
            <v>0</v>
          </cell>
        </row>
        <row r="1849">
          <cell r="C1849" t="str">
            <v>232BPE0390</v>
          </cell>
          <cell r="D1849" t="str">
            <v>ENTR PE-414</v>
          </cell>
          <cell r="E1849" t="str">
            <v>ENTR PE-430 (BOM NOME)</v>
          </cell>
          <cell r="F1849">
            <v>428.8</v>
          </cell>
          <cell r="G1849">
            <v>453.3</v>
          </cell>
          <cell r="H1849">
            <v>24.5</v>
          </cell>
          <cell r="I1849" t="str">
            <v>PAV</v>
          </cell>
          <cell r="J1849" t="str">
            <v>*</v>
          </cell>
          <cell r="L1849">
            <v>0</v>
          </cell>
          <cell r="M1849">
            <v>0</v>
          </cell>
          <cell r="O1849">
            <v>0</v>
          </cell>
          <cell r="P1849">
            <v>0</v>
          </cell>
        </row>
        <row r="1850">
          <cell r="C1850" t="str">
            <v>232BPE0400</v>
          </cell>
          <cell r="D1850" t="str">
            <v>ENTR PE-430 (BOM NOME)</v>
          </cell>
          <cell r="E1850" t="str">
            <v>ENTR PE-423 (P/MIRANDIBA)</v>
          </cell>
          <cell r="F1850">
            <v>453.3</v>
          </cell>
          <cell r="G1850">
            <v>462.7</v>
          </cell>
          <cell r="H1850">
            <v>9.4</v>
          </cell>
          <cell r="I1850" t="str">
            <v>PAV</v>
          </cell>
          <cell r="J1850" t="str">
            <v>*</v>
          </cell>
          <cell r="L1850">
            <v>0</v>
          </cell>
          <cell r="M1850">
            <v>0</v>
          </cell>
          <cell r="O1850">
            <v>0</v>
          </cell>
          <cell r="P1850">
            <v>0</v>
          </cell>
        </row>
        <row r="1851">
          <cell r="C1851" t="str">
            <v>232BPE0410</v>
          </cell>
          <cell r="D1851" t="str">
            <v>ENTR PE-423 (P/MIRANDIBA)</v>
          </cell>
          <cell r="E1851" t="str">
            <v>ENTR PE-450 (P/VERDEJANTE)</v>
          </cell>
          <cell r="F1851">
            <v>462.7</v>
          </cell>
          <cell r="G1851">
            <v>493.8</v>
          </cell>
          <cell r="H1851">
            <v>31.1</v>
          </cell>
          <cell r="I1851" t="str">
            <v>PAV</v>
          </cell>
          <cell r="J1851" t="str">
            <v>*</v>
          </cell>
          <cell r="L1851">
            <v>0</v>
          </cell>
          <cell r="M1851">
            <v>0</v>
          </cell>
          <cell r="O1851">
            <v>0</v>
          </cell>
          <cell r="P1851">
            <v>0</v>
          </cell>
        </row>
        <row r="1852">
          <cell r="C1852" t="str">
            <v>232BPE0420</v>
          </cell>
          <cell r="D1852" t="str">
            <v>ENTR PE-450 (P/VERDEJANTE)</v>
          </cell>
          <cell r="E1852" t="str">
            <v>ENTR BR-116/361 (SALGUEIRO)</v>
          </cell>
          <cell r="F1852">
            <v>493.8</v>
          </cell>
          <cell r="G1852">
            <v>513.20000000000005</v>
          </cell>
          <cell r="H1852">
            <v>19.399999999999999</v>
          </cell>
          <cell r="I1852" t="str">
            <v>PAV</v>
          </cell>
          <cell r="J1852" t="str">
            <v>*</v>
          </cell>
          <cell r="L1852">
            <v>0</v>
          </cell>
          <cell r="M1852">
            <v>0</v>
          </cell>
          <cell r="O1852">
            <v>0</v>
          </cell>
          <cell r="P1852">
            <v>0</v>
          </cell>
        </row>
        <row r="1853">
          <cell r="C1853" t="str">
            <v>232BPE0430</v>
          </cell>
          <cell r="D1853" t="str">
            <v>ENTR BR-116/361 (SALGUEIRO)</v>
          </cell>
          <cell r="E1853" t="str">
            <v>ENTR PE-507</v>
          </cell>
          <cell r="F1853">
            <v>513.20000000000005</v>
          </cell>
          <cell r="G1853">
            <v>521.70000000000005</v>
          </cell>
          <cell r="H1853">
            <v>8.5</v>
          </cell>
          <cell r="I1853" t="str">
            <v>PAV</v>
          </cell>
          <cell r="J1853" t="str">
            <v>*</v>
          </cell>
          <cell r="L1853">
            <v>0</v>
          </cell>
          <cell r="M1853">
            <v>0</v>
          </cell>
          <cell r="O1853">
            <v>0</v>
          </cell>
          <cell r="P1853">
            <v>0</v>
          </cell>
        </row>
        <row r="1854">
          <cell r="C1854" t="str">
            <v>232BPE0450</v>
          </cell>
          <cell r="D1854" t="str">
            <v>ENTR PE-507</v>
          </cell>
          <cell r="E1854" t="str">
            <v>ENTR BR-316 (PARNAMIRIM)</v>
          </cell>
          <cell r="F1854">
            <v>521.70000000000005</v>
          </cell>
          <cell r="G1854">
            <v>553.5</v>
          </cell>
          <cell r="H1854">
            <v>31.8</v>
          </cell>
          <cell r="I1854" t="str">
            <v>PAV</v>
          </cell>
          <cell r="J1854" t="str">
            <v>*</v>
          </cell>
          <cell r="L1854">
            <v>0</v>
          </cell>
          <cell r="M1854">
            <v>0</v>
          </cell>
          <cell r="O1854">
            <v>0</v>
          </cell>
          <cell r="P1854">
            <v>0</v>
          </cell>
        </row>
        <row r="1855">
          <cell r="C1855" t="str">
            <v>232BPE9010</v>
          </cell>
          <cell r="D1855" t="str">
            <v>ENTR BR-232 (KM 412,4)</v>
          </cell>
          <cell r="E1855" t="str">
            <v>ESTAÇÃO EXPERIMENTAL DR LAURO BEZERRA</v>
          </cell>
          <cell r="F1855">
            <v>0</v>
          </cell>
          <cell r="G1855">
            <v>3.6</v>
          </cell>
          <cell r="H1855">
            <v>3.6</v>
          </cell>
          <cell r="I1855" t="str">
            <v>LEN</v>
          </cell>
          <cell r="J1855">
            <v>0</v>
          </cell>
          <cell r="L1855">
            <v>0</v>
          </cell>
          <cell r="M1855">
            <v>0</v>
          </cell>
          <cell r="O1855">
            <v>0</v>
          </cell>
          <cell r="P1855">
            <v>0</v>
          </cell>
        </row>
        <row r="1856">
          <cell r="J1856">
            <v>0</v>
          </cell>
        </row>
        <row r="1857">
          <cell r="C1857" t="str">
            <v>235BPE0270</v>
          </cell>
          <cell r="D1857" t="str">
            <v>ENTR BR-122/407(A)/428 (DIV BA/PE) (PETROLINA/JUAZEIRO)</v>
          </cell>
          <cell r="E1857" t="str">
            <v>ENTR BR-407(B)</v>
          </cell>
          <cell r="F1857">
            <v>0</v>
          </cell>
          <cell r="G1857">
            <v>5.5</v>
          </cell>
          <cell r="H1857">
            <v>5.5</v>
          </cell>
          <cell r="I1857" t="str">
            <v>PAV</v>
          </cell>
          <cell r="J1857" t="str">
            <v>*</v>
          </cell>
          <cell r="K1857" t="str">
            <v>407BPE0270</v>
          </cell>
          <cell r="L1857">
            <v>0</v>
          </cell>
          <cell r="M1857">
            <v>0</v>
          </cell>
          <cell r="O1857">
            <v>0</v>
          </cell>
          <cell r="P1857">
            <v>0</v>
          </cell>
        </row>
        <row r="1858">
          <cell r="C1858" t="str">
            <v>235BPE0290</v>
          </cell>
          <cell r="D1858" t="str">
            <v>ENTR BR-407(B)</v>
          </cell>
          <cell r="E1858" t="str">
            <v>DIV PE/BA</v>
          </cell>
          <cell r="F1858">
            <v>5.5</v>
          </cell>
          <cell r="G1858">
            <v>27.5</v>
          </cell>
          <cell r="H1858">
            <v>22</v>
          </cell>
          <cell r="I1858" t="str">
            <v>PAV</v>
          </cell>
          <cell r="J1858">
            <v>0</v>
          </cell>
          <cell r="L1858">
            <v>0</v>
          </cell>
          <cell r="M1858">
            <v>0</v>
          </cell>
          <cell r="O1858">
            <v>0</v>
          </cell>
          <cell r="P1858" t="str">
            <v>2003</v>
          </cell>
        </row>
        <row r="1859">
          <cell r="J1859">
            <v>0</v>
          </cell>
        </row>
        <row r="1860">
          <cell r="C1860" t="str">
            <v>316BPE0570</v>
          </cell>
          <cell r="D1860" t="str">
            <v>DIV PI/PE</v>
          </cell>
          <cell r="E1860" t="str">
            <v>ENTR PE-585 (P/SERROLÂNDIA)</v>
          </cell>
          <cell r="F1860">
            <v>0</v>
          </cell>
          <cell r="G1860">
            <v>20.399999999999999</v>
          </cell>
          <cell r="H1860">
            <v>20.399999999999999</v>
          </cell>
          <cell r="I1860" t="str">
            <v>PAV</v>
          </cell>
          <cell r="J1860" t="str">
            <v>*</v>
          </cell>
          <cell r="L1860">
            <v>0</v>
          </cell>
          <cell r="M1860">
            <v>0</v>
          </cell>
          <cell r="O1860">
            <v>0</v>
          </cell>
          <cell r="P1860">
            <v>0</v>
          </cell>
        </row>
        <row r="1861">
          <cell r="C1861" t="str">
            <v>316BPE0590</v>
          </cell>
          <cell r="D1861" t="str">
            <v>ENTR PE-585 (P/SERROLÂNDIA)</v>
          </cell>
          <cell r="E1861" t="str">
            <v>ARARIPINA</v>
          </cell>
          <cell r="F1861">
            <v>20.399999999999999</v>
          </cell>
          <cell r="G1861">
            <v>24</v>
          </cell>
          <cell r="H1861">
            <v>3.6</v>
          </cell>
          <cell r="I1861" t="str">
            <v>PAV</v>
          </cell>
          <cell r="J1861" t="str">
            <v>*</v>
          </cell>
          <cell r="L1861">
            <v>0</v>
          </cell>
          <cell r="M1861">
            <v>0</v>
          </cell>
          <cell r="O1861">
            <v>0</v>
          </cell>
          <cell r="P1861">
            <v>0</v>
          </cell>
        </row>
        <row r="1862">
          <cell r="C1862" t="str">
            <v>316BPE0610</v>
          </cell>
          <cell r="D1862" t="str">
            <v>ARARIPINA</v>
          </cell>
          <cell r="E1862" t="str">
            <v>ENTR PE-630 (TRINDADE)</v>
          </cell>
          <cell r="F1862">
            <v>24</v>
          </cell>
          <cell r="G1862">
            <v>58.7</v>
          </cell>
          <cell r="H1862">
            <v>34.700000000000003</v>
          </cell>
          <cell r="I1862" t="str">
            <v>PAV</v>
          </cell>
          <cell r="J1862" t="str">
            <v>*</v>
          </cell>
          <cell r="L1862">
            <v>0</v>
          </cell>
          <cell r="M1862">
            <v>0</v>
          </cell>
          <cell r="O1862">
            <v>0</v>
          </cell>
          <cell r="P1862">
            <v>0</v>
          </cell>
        </row>
        <row r="1863">
          <cell r="C1863" t="str">
            <v>316BPE0620</v>
          </cell>
          <cell r="D1863" t="str">
            <v>ENTR PE-630 (TRINDADE)</v>
          </cell>
          <cell r="E1863" t="str">
            <v>ENTR PE-590 (P/IPUBÍ)</v>
          </cell>
          <cell r="F1863">
            <v>58.7</v>
          </cell>
          <cell r="G1863">
            <v>71.2</v>
          </cell>
          <cell r="H1863">
            <v>12.5</v>
          </cell>
          <cell r="I1863" t="str">
            <v>PAV</v>
          </cell>
          <cell r="J1863" t="str">
            <v>*</v>
          </cell>
          <cell r="L1863">
            <v>0</v>
          </cell>
          <cell r="M1863">
            <v>0</v>
          </cell>
          <cell r="O1863">
            <v>0</v>
          </cell>
          <cell r="P1863">
            <v>0</v>
          </cell>
        </row>
        <row r="1864">
          <cell r="C1864" t="str">
            <v>316BPE0630</v>
          </cell>
          <cell r="D1864" t="str">
            <v>ENTR PE-590 (P/IPUBÍ)</v>
          </cell>
          <cell r="E1864" t="str">
            <v>ENTR BR-122 (OURICURÍ)</v>
          </cell>
          <cell r="F1864">
            <v>71.2</v>
          </cell>
          <cell r="G1864">
            <v>83.9</v>
          </cell>
          <cell r="H1864">
            <v>12.7</v>
          </cell>
          <cell r="I1864" t="str">
            <v>PAV</v>
          </cell>
          <cell r="J1864" t="str">
            <v>*</v>
          </cell>
          <cell r="L1864">
            <v>0</v>
          </cell>
          <cell r="M1864">
            <v>0</v>
          </cell>
          <cell r="O1864">
            <v>0</v>
          </cell>
          <cell r="P1864">
            <v>0</v>
          </cell>
        </row>
        <row r="1865">
          <cell r="C1865" t="str">
            <v>316BPE0650</v>
          </cell>
          <cell r="D1865" t="str">
            <v>ENTR BR-122 (OURICURÍ)</v>
          </cell>
          <cell r="E1865" t="str">
            <v>ENTR PE-555</v>
          </cell>
          <cell r="F1865">
            <v>83.9</v>
          </cell>
          <cell r="G1865">
            <v>141.4</v>
          </cell>
          <cell r="H1865">
            <v>57.5</v>
          </cell>
          <cell r="I1865" t="str">
            <v>PAV</v>
          </cell>
          <cell r="J1865" t="str">
            <v>*</v>
          </cell>
          <cell r="L1865">
            <v>0</v>
          </cell>
          <cell r="M1865">
            <v>0</v>
          </cell>
          <cell r="O1865">
            <v>0</v>
          </cell>
          <cell r="P1865">
            <v>0</v>
          </cell>
        </row>
        <row r="1866">
          <cell r="C1866" t="str">
            <v>316BPE0660</v>
          </cell>
          <cell r="D1866" t="str">
            <v>ENTR PE-555</v>
          </cell>
          <cell r="E1866" t="str">
            <v>ENTR BR-232 (PARNAMIRIM)</v>
          </cell>
          <cell r="F1866">
            <v>141.4</v>
          </cell>
          <cell r="G1866">
            <v>154.30000000000001</v>
          </cell>
          <cell r="H1866">
            <v>12.9</v>
          </cell>
          <cell r="I1866" t="str">
            <v>PAV</v>
          </cell>
          <cell r="J1866" t="str">
            <v>*</v>
          </cell>
          <cell r="L1866">
            <v>0</v>
          </cell>
          <cell r="M1866">
            <v>0</v>
          </cell>
          <cell r="O1866">
            <v>0</v>
          </cell>
          <cell r="P1866">
            <v>0</v>
          </cell>
        </row>
        <row r="1867">
          <cell r="C1867" t="str">
            <v>316BPE0670</v>
          </cell>
          <cell r="D1867" t="str">
            <v>ENTR BR-232 (PARNAMIRIM)</v>
          </cell>
          <cell r="E1867" t="str">
            <v>ENTR PE-483</v>
          </cell>
          <cell r="F1867">
            <v>154.30000000000001</v>
          </cell>
          <cell r="G1867">
            <v>177.1</v>
          </cell>
          <cell r="H1867">
            <v>22.8</v>
          </cell>
          <cell r="I1867" t="str">
            <v>PLA</v>
          </cell>
          <cell r="J1867">
            <v>0</v>
          </cell>
          <cell r="L1867">
            <v>0</v>
          </cell>
          <cell r="M1867">
            <v>0</v>
          </cell>
          <cell r="O1867">
            <v>0</v>
          </cell>
          <cell r="P1867">
            <v>0</v>
          </cell>
        </row>
        <row r="1868">
          <cell r="C1868" t="str">
            <v>316BPE0680</v>
          </cell>
          <cell r="D1868" t="str">
            <v>ENTR PE-483</v>
          </cell>
          <cell r="E1868" t="str">
            <v>ENTR BR-428(A) (CABROBÓ)</v>
          </cell>
          <cell r="F1868">
            <v>177.1</v>
          </cell>
          <cell r="G1868">
            <v>217.1</v>
          </cell>
          <cell r="H1868">
            <v>40</v>
          </cell>
          <cell r="I1868" t="str">
            <v>PLA</v>
          </cell>
          <cell r="J1868">
            <v>0</v>
          </cell>
          <cell r="L1868">
            <v>0</v>
          </cell>
          <cell r="M1868">
            <v>0</v>
          </cell>
          <cell r="O1868">
            <v>0</v>
          </cell>
          <cell r="P1868">
            <v>0</v>
          </cell>
        </row>
        <row r="1869">
          <cell r="C1869" t="str">
            <v>316BPE0690</v>
          </cell>
          <cell r="D1869" t="str">
            <v>ENTR BR-428(A) (CABROBÓ)</v>
          </cell>
          <cell r="E1869" t="str">
            <v>ENTR BR-116/428(B)</v>
          </cell>
          <cell r="F1869">
            <v>217.1</v>
          </cell>
          <cell r="G1869">
            <v>227.7</v>
          </cell>
          <cell r="H1869">
            <v>10.6</v>
          </cell>
          <cell r="I1869" t="str">
            <v>PAV</v>
          </cell>
          <cell r="J1869" t="str">
            <v>*</v>
          </cell>
          <cell r="K1869" t="str">
            <v>428BPE0010</v>
          </cell>
          <cell r="L1869">
            <v>0</v>
          </cell>
          <cell r="M1869">
            <v>0</v>
          </cell>
          <cell r="O1869">
            <v>0</v>
          </cell>
          <cell r="P1869">
            <v>0</v>
          </cell>
        </row>
        <row r="1870">
          <cell r="C1870" t="str">
            <v>316BPE0710</v>
          </cell>
          <cell r="D1870" t="str">
            <v>ENTR BR-116/428(B)</v>
          </cell>
          <cell r="E1870" t="str">
            <v>ENTR PE-460(A)</v>
          </cell>
          <cell r="F1870">
            <v>227.7</v>
          </cell>
          <cell r="G1870">
            <v>259.3</v>
          </cell>
          <cell r="H1870">
            <v>31.6</v>
          </cell>
          <cell r="I1870" t="str">
            <v>PAV</v>
          </cell>
          <cell r="J1870" t="str">
            <v>*</v>
          </cell>
          <cell r="L1870">
            <v>0</v>
          </cell>
          <cell r="M1870">
            <v>0</v>
          </cell>
          <cell r="O1870">
            <v>0</v>
          </cell>
          <cell r="P1870">
            <v>0</v>
          </cell>
        </row>
        <row r="1871">
          <cell r="C1871" t="str">
            <v>316BPE0720</v>
          </cell>
          <cell r="D1871" t="str">
            <v>ENTR PE-460(A)</v>
          </cell>
          <cell r="E1871" t="str">
            <v>ENTR PE-460(B) (BELÉM DO SÃO FRANCISCO)</v>
          </cell>
          <cell r="F1871">
            <v>259.3</v>
          </cell>
          <cell r="G1871">
            <v>267.39999999999998</v>
          </cell>
          <cell r="H1871">
            <v>8.1</v>
          </cell>
          <cell r="I1871" t="str">
            <v>PAV</v>
          </cell>
          <cell r="J1871" t="str">
            <v>*</v>
          </cell>
          <cell r="L1871">
            <v>0</v>
          </cell>
          <cell r="M1871">
            <v>0</v>
          </cell>
          <cell r="O1871">
            <v>0</v>
          </cell>
          <cell r="P1871">
            <v>0</v>
          </cell>
        </row>
        <row r="1872">
          <cell r="C1872" t="str">
            <v>316BPE0723</v>
          </cell>
          <cell r="D1872" t="str">
            <v>ENTR PE-460(B) (BELÉM DO SÃO FRANCISCO)</v>
          </cell>
          <cell r="E1872" t="str">
            <v>ENTR PE-423</v>
          </cell>
          <cell r="F1872">
            <v>267.39999999999998</v>
          </cell>
          <cell r="G1872">
            <v>288.3</v>
          </cell>
          <cell r="H1872">
            <v>20.9</v>
          </cell>
          <cell r="I1872" t="str">
            <v>PAV</v>
          </cell>
          <cell r="J1872" t="str">
            <v>*</v>
          </cell>
          <cell r="L1872">
            <v>0</v>
          </cell>
          <cell r="M1872">
            <v>0</v>
          </cell>
          <cell r="O1872">
            <v>0</v>
          </cell>
          <cell r="P1872">
            <v>0</v>
          </cell>
        </row>
        <row r="1873">
          <cell r="C1873" t="str">
            <v>316BPE0725</v>
          </cell>
          <cell r="D1873" t="str">
            <v>ENTR PE-423</v>
          </cell>
          <cell r="E1873" t="str">
            <v>ENTR PE-422 (P/ITACURUBA)</v>
          </cell>
          <cell r="F1873">
            <v>288.3</v>
          </cell>
          <cell r="G1873">
            <v>293.2</v>
          </cell>
          <cell r="H1873">
            <v>4.9000000000000004</v>
          </cell>
          <cell r="I1873" t="str">
            <v>PAV</v>
          </cell>
          <cell r="J1873" t="str">
            <v>*</v>
          </cell>
          <cell r="L1873">
            <v>0</v>
          </cell>
          <cell r="M1873">
            <v>0</v>
          </cell>
          <cell r="O1873">
            <v>0</v>
          </cell>
          <cell r="P1873">
            <v>0</v>
          </cell>
        </row>
        <row r="1874">
          <cell r="C1874" t="str">
            <v>316BPE0730</v>
          </cell>
          <cell r="D1874" t="str">
            <v>ENTR PE-422 (P/ITACURUBA)</v>
          </cell>
          <cell r="E1874" t="str">
            <v>ENTR PE-360 (FLORESTA)</v>
          </cell>
          <cell r="F1874">
            <v>293.2</v>
          </cell>
          <cell r="G1874">
            <v>313.8</v>
          </cell>
          <cell r="H1874">
            <v>20.6</v>
          </cell>
          <cell r="I1874" t="str">
            <v>PAV</v>
          </cell>
          <cell r="J1874" t="str">
            <v>*</v>
          </cell>
          <cell r="L1874">
            <v>0</v>
          </cell>
          <cell r="M1874">
            <v>0</v>
          </cell>
          <cell r="O1874">
            <v>0</v>
          </cell>
          <cell r="P1874">
            <v>0</v>
          </cell>
        </row>
        <row r="1875">
          <cell r="C1875" t="str">
            <v>316BPE0750</v>
          </cell>
          <cell r="D1875" t="str">
            <v>ENTR PE-360 (FLORESTA)</v>
          </cell>
          <cell r="E1875" t="str">
            <v>ENTR BR-110(A)</v>
          </cell>
          <cell r="F1875">
            <v>313.8</v>
          </cell>
          <cell r="G1875">
            <v>378.9</v>
          </cell>
          <cell r="H1875">
            <v>65.099999999999994</v>
          </cell>
          <cell r="I1875" t="str">
            <v>PAV</v>
          </cell>
          <cell r="J1875" t="str">
            <v>*</v>
          </cell>
          <cell r="L1875">
            <v>0</v>
          </cell>
          <cell r="M1875">
            <v>0</v>
          </cell>
          <cell r="O1875">
            <v>0</v>
          </cell>
          <cell r="P1875">
            <v>0</v>
          </cell>
        </row>
        <row r="1876">
          <cell r="C1876" t="str">
            <v>316BPE0770</v>
          </cell>
          <cell r="D1876" t="str">
            <v>ENTR BR-110(A)</v>
          </cell>
          <cell r="E1876" t="str">
            <v>ENTR BR-110(B)/PE-355 (HOTEL DO PEBA)</v>
          </cell>
          <cell r="F1876">
            <v>378.9</v>
          </cell>
          <cell r="G1876">
            <v>420.3</v>
          </cell>
          <cell r="H1876">
            <v>41.4</v>
          </cell>
          <cell r="I1876" t="str">
            <v>IMP</v>
          </cell>
          <cell r="J1876">
            <v>0</v>
          </cell>
          <cell r="K1876" t="str">
            <v>110BPE0450</v>
          </cell>
          <cell r="L1876">
            <v>0</v>
          </cell>
          <cell r="M1876">
            <v>0</v>
          </cell>
          <cell r="O1876">
            <v>0</v>
          </cell>
          <cell r="P1876">
            <v>0</v>
          </cell>
        </row>
        <row r="1877">
          <cell r="C1877" t="str">
            <v>316BPE0790</v>
          </cell>
          <cell r="D1877" t="str">
            <v>ENTR BR-110(B)/PE-355 (HOTEL DO PEBA)</v>
          </cell>
          <cell r="E1877" t="str">
            <v>ENTR PE-345 (INAJÁ)</v>
          </cell>
          <cell r="F1877">
            <v>420.3</v>
          </cell>
          <cell r="G1877">
            <v>444</v>
          </cell>
          <cell r="H1877">
            <v>23.7</v>
          </cell>
          <cell r="I1877" t="str">
            <v>IMP</v>
          </cell>
          <cell r="J1877">
            <v>0</v>
          </cell>
          <cell r="L1877">
            <v>0</v>
          </cell>
          <cell r="M1877">
            <v>0</v>
          </cell>
          <cell r="O1877">
            <v>0</v>
          </cell>
          <cell r="P1877">
            <v>0</v>
          </cell>
        </row>
        <row r="1878">
          <cell r="C1878" t="str">
            <v>316BPE0810</v>
          </cell>
          <cell r="D1878" t="str">
            <v>ENTR PE-345 (INAJÁ)</v>
          </cell>
          <cell r="E1878" t="str">
            <v>DIV PE/AL</v>
          </cell>
          <cell r="F1878">
            <v>444</v>
          </cell>
          <cell r="G1878">
            <v>444.1</v>
          </cell>
          <cell r="H1878">
            <v>0.1</v>
          </cell>
          <cell r="I1878" t="str">
            <v>IMP</v>
          </cell>
          <cell r="J1878">
            <v>0</v>
          </cell>
          <cell r="L1878">
            <v>0</v>
          </cell>
          <cell r="M1878">
            <v>0</v>
          </cell>
          <cell r="O1878">
            <v>0</v>
          </cell>
          <cell r="P1878">
            <v>0</v>
          </cell>
        </row>
        <row r="1879">
          <cell r="J1879">
            <v>0</v>
          </cell>
        </row>
        <row r="1880">
          <cell r="C1880" t="str">
            <v>361BPE0130</v>
          </cell>
          <cell r="D1880" t="str">
            <v>DIV PB/PE</v>
          </cell>
          <cell r="E1880" t="str">
            <v>ENTR PE-414 (P/SERRA TALHADA)</v>
          </cell>
          <cell r="F1880">
            <v>0</v>
          </cell>
          <cell r="G1880">
            <v>8</v>
          </cell>
          <cell r="H1880">
            <v>8</v>
          </cell>
          <cell r="I1880" t="str">
            <v>PLA</v>
          </cell>
          <cell r="J1880">
            <v>0</v>
          </cell>
          <cell r="L1880">
            <v>0</v>
          </cell>
          <cell r="M1880">
            <v>0</v>
          </cell>
          <cell r="O1880">
            <v>0</v>
          </cell>
          <cell r="P1880">
            <v>0</v>
          </cell>
        </row>
        <row r="1881">
          <cell r="C1881" t="str">
            <v>361BPE0150</v>
          </cell>
          <cell r="D1881" t="str">
            <v>ENTR PE-414 (P/SERRA TALHADA)</v>
          </cell>
          <cell r="E1881" t="str">
            <v>ENTR PE-430 (P/SÃO JOSÉ DO BELMONTE)</v>
          </cell>
          <cell r="F1881">
            <v>8</v>
          </cell>
          <cell r="G1881">
            <v>41</v>
          </cell>
          <cell r="H1881">
            <v>33</v>
          </cell>
          <cell r="I1881" t="str">
            <v>PLA</v>
          </cell>
          <cell r="J1881">
            <v>0</v>
          </cell>
          <cell r="L1881">
            <v>0</v>
          </cell>
          <cell r="M1881">
            <v>0</v>
          </cell>
          <cell r="O1881">
            <v>0</v>
          </cell>
          <cell r="P1881">
            <v>0</v>
          </cell>
        </row>
        <row r="1882">
          <cell r="C1882" t="str">
            <v>361BPE0170</v>
          </cell>
          <cell r="D1882" t="str">
            <v>ENTR PE-430 (P/SÃO JOSÉ DO BELMONTE)</v>
          </cell>
          <cell r="E1882" t="str">
            <v>ENTR PE-450 (VERDEJANTE)</v>
          </cell>
          <cell r="F1882">
            <v>41</v>
          </cell>
          <cell r="G1882">
            <v>55</v>
          </cell>
          <cell r="H1882">
            <v>14</v>
          </cell>
          <cell r="I1882" t="str">
            <v>PLA</v>
          </cell>
          <cell r="J1882">
            <v>0</v>
          </cell>
          <cell r="L1882">
            <v>0</v>
          </cell>
          <cell r="M1882">
            <v>0</v>
          </cell>
          <cell r="O1882">
            <v>0</v>
          </cell>
          <cell r="P1882">
            <v>0</v>
          </cell>
        </row>
        <row r="1883">
          <cell r="C1883" t="str">
            <v>361BPE0175</v>
          </cell>
          <cell r="D1883" t="str">
            <v>ENTR PE-450 (VERDEJANTE)</v>
          </cell>
          <cell r="E1883" t="str">
            <v>ENTR BR-116/232 (SALGUEIRO)</v>
          </cell>
          <cell r="F1883">
            <v>55</v>
          </cell>
          <cell r="G1883">
            <v>67</v>
          </cell>
          <cell r="H1883">
            <v>12</v>
          </cell>
          <cell r="I1883" t="str">
            <v>PLA</v>
          </cell>
          <cell r="J1883">
            <v>0</v>
          </cell>
          <cell r="L1883">
            <v>0</v>
          </cell>
          <cell r="M1883">
            <v>0</v>
          </cell>
          <cell r="O1883">
            <v>0</v>
          </cell>
          <cell r="P1883">
            <v>0</v>
          </cell>
        </row>
        <row r="1884">
          <cell r="J1884">
            <v>0</v>
          </cell>
        </row>
        <row r="1885">
          <cell r="C1885" t="str">
            <v>363BPE0010</v>
          </cell>
          <cell r="D1885" t="str">
            <v>BAIA DE SANTO ANTÔNIO</v>
          </cell>
          <cell r="E1885" t="str">
            <v>BAÍA DE SUESTE</v>
          </cell>
          <cell r="F1885">
            <v>0</v>
          </cell>
          <cell r="G1885">
            <v>6.8</v>
          </cell>
          <cell r="H1885">
            <v>6.8</v>
          </cell>
          <cell r="I1885" t="str">
            <v>PAV</v>
          </cell>
          <cell r="J1885" t="str">
            <v>*</v>
          </cell>
          <cell r="L1885">
            <v>0</v>
          </cell>
          <cell r="M1885">
            <v>0</v>
          </cell>
          <cell r="O1885">
            <v>0</v>
          </cell>
          <cell r="P1885">
            <v>0</v>
          </cell>
        </row>
        <row r="1886">
          <cell r="C1886" t="str">
            <v>363BPE0030</v>
          </cell>
          <cell r="D1886" t="str">
            <v>BAÍA DE SUESTE</v>
          </cell>
          <cell r="E1886" t="str">
            <v>ALTO BANDEIRA</v>
          </cell>
          <cell r="F1886">
            <v>6.8</v>
          </cell>
          <cell r="G1886">
            <v>13.6</v>
          </cell>
          <cell r="H1886">
            <v>6.8</v>
          </cell>
          <cell r="I1886" t="str">
            <v>PLA</v>
          </cell>
          <cell r="J1886">
            <v>0</v>
          </cell>
          <cell r="L1886">
            <v>0</v>
          </cell>
          <cell r="M1886">
            <v>0</v>
          </cell>
          <cell r="O1886">
            <v>0</v>
          </cell>
          <cell r="P1886">
            <v>0</v>
          </cell>
        </row>
        <row r="1887">
          <cell r="J1887">
            <v>0</v>
          </cell>
        </row>
        <row r="1888">
          <cell r="C1888" t="str">
            <v>407BPE0210</v>
          </cell>
          <cell r="D1888" t="str">
            <v>DIV PI/PE</v>
          </cell>
          <cell r="E1888" t="str">
            <v>ENTR PE-635 (AFRÂNIO)</v>
          </cell>
          <cell r="F1888">
            <v>0</v>
          </cell>
          <cell r="G1888">
            <v>10.8</v>
          </cell>
          <cell r="H1888">
            <v>10.8</v>
          </cell>
          <cell r="I1888" t="str">
            <v>PAV</v>
          </cell>
          <cell r="J1888" t="str">
            <v>*</v>
          </cell>
          <cell r="L1888">
            <v>0</v>
          </cell>
          <cell r="M1888">
            <v>0</v>
          </cell>
          <cell r="O1888">
            <v>0</v>
          </cell>
          <cell r="P1888">
            <v>0</v>
          </cell>
        </row>
        <row r="1889">
          <cell r="C1889" t="str">
            <v>407BPE0230</v>
          </cell>
          <cell r="D1889" t="str">
            <v>ENTR PE-635 (AFRÂNIO)</v>
          </cell>
          <cell r="E1889" t="str">
            <v>ENTR PE-630</v>
          </cell>
          <cell r="F1889">
            <v>10.8</v>
          </cell>
          <cell r="G1889">
            <v>41.1</v>
          </cell>
          <cell r="H1889">
            <v>30.3</v>
          </cell>
          <cell r="I1889" t="str">
            <v>PAV</v>
          </cell>
          <cell r="J1889" t="str">
            <v>*</v>
          </cell>
          <cell r="L1889">
            <v>0</v>
          </cell>
          <cell r="M1889">
            <v>0</v>
          </cell>
          <cell r="O1889">
            <v>0</v>
          </cell>
          <cell r="P1889">
            <v>0</v>
          </cell>
        </row>
        <row r="1890">
          <cell r="C1890" t="str">
            <v>407BPE0240</v>
          </cell>
          <cell r="D1890" t="str">
            <v>ENTR PE-630</v>
          </cell>
          <cell r="E1890" t="str">
            <v>RAJADA</v>
          </cell>
          <cell r="F1890">
            <v>41.1</v>
          </cell>
          <cell r="G1890">
            <v>52.6</v>
          </cell>
          <cell r="H1890">
            <v>11.5</v>
          </cell>
          <cell r="I1890" t="str">
            <v>PAV</v>
          </cell>
          <cell r="J1890" t="str">
            <v>*</v>
          </cell>
          <cell r="L1890">
            <v>0</v>
          </cell>
          <cell r="M1890">
            <v>0</v>
          </cell>
          <cell r="O1890">
            <v>0</v>
          </cell>
          <cell r="P1890">
            <v>0</v>
          </cell>
        </row>
        <row r="1891">
          <cell r="C1891" t="str">
            <v>407BPE0250</v>
          </cell>
          <cell r="D1891" t="str">
            <v>RAJADA</v>
          </cell>
          <cell r="E1891" t="str">
            <v>ENTR BR-235(A)</v>
          </cell>
          <cell r="F1891">
            <v>52.6</v>
          </cell>
          <cell r="G1891">
            <v>124.6</v>
          </cell>
          <cell r="H1891">
            <v>72</v>
          </cell>
          <cell r="I1891" t="str">
            <v>PAV</v>
          </cell>
          <cell r="J1891" t="str">
            <v>*</v>
          </cell>
          <cell r="L1891">
            <v>0</v>
          </cell>
          <cell r="M1891">
            <v>0</v>
          </cell>
          <cell r="O1891">
            <v>0</v>
          </cell>
          <cell r="P1891">
            <v>0</v>
          </cell>
        </row>
        <row r="1892">
          <cell r="C1892" t="str">
            <v>407BPE0270</v>
          </cell>
          <cell r="D1892" t="str">
            <v>ENTR BR-235(A)</v>
          </cell>
          <cell r="E1892" t="str">
            <v>ENTR BR-122/235(B)/423/428 (DIV PE/BA) (PETROLINA/JUAZEIRO)</v>
          </cell>
          <cell r="F1892">
            <v>124.6</v>
          </cell>
          <cell r="G1892">
            <v>130.1</v>
          </cell>
          <cell r="H1892">
            <v>5.5</v>
          </cell>
          <cell r="I1892" t="str">
            <v>PAV</v>
          </cell>
          <cell r="J1892">
            <v>0</v>
          </cell>
          <cell r="K1892" t="str">
            <v>235BPE0270</v>
          </cell>
          <cell r="L1892">
            <v>0</v>
          </cell>
          <cell r="M1892">
            <v>0</v>
          </cell>
          <cell r="O1892">
            <v>0</v>
          </cell>
          <cell r="P1892">
            <v>0</v>
          </cell>
        </row>
        <row r="1893">
          <cell r="J1893">
            <v>0</v>
          </cell>
        </row>
        <row r="1894">
          <cell r="C1894" t="str">
            <v>408BPE0090</v>
          </cell>
          <cell r="D1894" t="str">
            <v>DIV PB/PE (JURIPIRANGA/IBIRANGA)</v>
          </cell>
          <cell r="E1894" t="str">
            <v>ENTR PE-089 (TIMBAÚBA)</v>
          </cell>
          <cell r="F1894">
            <v>0</v>
          </cell>
          <cell r="G1894">
            <v>20.3</v>
          </cell>
          <cell r="H1894">
            <v>20.3</v>
          </cell>
          <cell r="I1894" t="str">
            <v>PLA</v>
          </cell>
          <cell r="J1894">
            <v>0</v>
          </cell>
          <cell r="L1894">
            <v>0</v>
          </cell>
          <cell r="M1894">
            <v>0</v>
          </cell>
          <cell r="N1894" t="str">
            <v xml:space="preserve">PE-082 </v>
          </cell>
          <cell r="O1894" t="str">
            <v>PAV</v>
          </cell>
          <cell r="P1894">
            <v>0</v>
          </cell>
        </row>
        <row r="1895">
          <cell r="C1895" t="str">
            <v>408BPE0110</v>
          </cell>
          <cell r="D1895" t="str">
            <v>ENTR PE-089 (TIMBAÚBA)</v>
          </cell>
          <cell r="E1895" t="str">
            <v>ENTR PE-062 (P/ALIANÇA)</v>
          </cell>
          <cell r="F1895">
            <v>20.3</v>
          </cell>
          <cell r="G1895">
            <v>33.6</v>
          </cell>
          <cell r="H1895">
            <v>13.3</v>
          </cell>
          <cell r="I1895" t="str">
            <v>PAV</v>
          </cell>
          <cell r="J1895" t="str">
            <v>*</v>
          </cell>
          <cell r="L1895">
            <v>0</v>
          </cell>
          <cell r="M1895">
            <v>0</v>
          </cell>
          <cell r="O1895">
            <v>0</v>
          </cell>
          <cell r="P1895">
            <v>0</v>
          </cell>
        </row>
        <row r="1896">
          <cell r="C1896" t="str">
            <v>408BPE0130</v>
          </cell>
          <cell r="D1896" t="str">
            <v>ENTR PE-062 (P/ALIANÇA)</v>
          </cell>
          <cell r="E1896" t="str">
            <v>ENTR PE-074</v>
          </cell>
          <cell r="F1896">
            <v>33.6</v>
          </cell>
          <cell r="G1896">
            <v>40.5</v>
          </cell>
          <cell r="H1896">
            <v>6.9</v>
          </cell>
          <cell r="I1896" t="str">
            <v>PAV</v>
          </cell>
          <cell r="J1896" t="str">
            <v>*</v>
          </cell>
          <cell r="L1896">
            <v>0</v>
          </cell>
          <cell r="M1896">
            <v>0</v>
          </cell>
          <cell r="O1896">
            <v>0</v>
          </cell>
          <cell r="P1896">
            <v>0</v>
          </cell>
        </row>
        <row r="1897">
          <cell r="C1897" t="str">
            <v>408BPE0150</v>
          </cell>
          <cell r="D1897" t="str">
            <v>ENTR PE-074</v>
          </cell>
          <cell r="E1897" t="str">
            <v>ENTR PE-059 (P/BUENOS AIRES)</v>
          </cell>
          <cell r="F1897">
            <v>40.5</v>
          </cell>
          <cell r="G1897">
            <v>49.7</v>
          </cell>
          <cell r="H1897">
            <v>9.1999999999999993</v>
          </cell>
          <cell r="I1897" t="str">
            <v>PAV</v>
          </cell>
          <cell r="J1897" t="str">
            <v>*</v>
          </cell>
          <cell r="L1897">
            <v>0</v>
          </cell>
          <cell r="M1897">
            <v>0</v>
          </cell>
          <cell r="O1897">
            <v>0</v>
          </cell>
          <cell r="P1897">
            <v>0</v>
          </cell>
        </row>
        <row r="1898">
          <cell r="C1898" t="str">
            <v>408BPE0160</v>
          </cell>
          <cell r="D1898" t="str">
            <v>ENTR PE-059 (P/BUENOS AIRES)</v>
          </cell>
          <cell r="E1898" t="str">
            <v>ENTR PE-052 (NAZARÉ DA MATA)</v>
          </cell>
          <cell r="F1898">
            <v>49.7</v>
          </cell>
          <cell r="G1898">
            <v>55.9</v>
          </cell>
          <cell r="H1898">
            <v>6.2</v>
          </cell>
          <cell r="I1898" t="str">
            <v>PAV</v>
          </cell>
          <cell r="J1898" t="str">
            <v>*</v>
          </cell>
          <cell r="L1898">
            <v>0</v>
          </cell>
          <cell r="M1898">
            <v>0</v>
          </cell>
          <cell r="O1898">
            <v>0</v>
          </cell>
          <cell r="P1898">
            <v>0</v>
          </cell>
        </row>
        <row r="1899">
          <cell r="C1899" t="str">
            <v>408BPE0170</v>
          </cell>
          <cell r="D1899" t="str">
            <v>ENTR PE-052 (NAZARÉ DA MATA)</v>
          </cell>
          <cell r="E1899" t="str">
            <v>ENTR PE-090 (CARPINA)</v>
          </cell>
          <cell r="F1899">
            <v>55.9</v>
          </cell>
          <cell r="G1899">
            <v>64</v>
          </cell>
          <cell r="H1899">
            <v>8.1</v>
          </cell>
          <cell r="I1899" t="str">
            <v>PAV</v>
          </cell>
          <cell r="J1899" t="str">
            <v>*</v>
          </cell>
          <cell r="L1899">
            <v>0</v>
          </cell>
          <cell r="M1899">
            <v>0</v>
          </cell>
          <cell r="O1899">
            <v>0</v>
          </cell>
          <cell r="P1899">
            <v>0</v>
          </cell>
        </row>
        <row r="1900">
          <cell r="C1900" t="str">
            <v>408BPE0190</v>
          </cell>
          <cell r="D1900" t="str">
            <v>ENTR PE-090 (CARPINA)</v>
          </cell>
          <cell r="E1900" t="str">
            <v>ENTR PE-041 (P/ARAÇOIABA)</v>
          </cell>
          <cell r="F1900">
            <v>64</v>
          </cell>
          <cell r="G1900">
            <v>65.900000000000006</v>
          </cell>
          <cell r="H1900">
            <v>1.9</v>
          </cell>
          <cell r="I1900" t="str">
            <v>PAV</v>
          </cell>
          <cell r="J1900" t="str">
            <v>*</v>
          </cell>
          <cell r="L1900">
            <v>0</v>
          </cell>
          <cell r="M1900">
            <v>0</v>
          </cell>
          <cell r="O1900">
            <v>0</v>
          </cell>
          <cell r="P1900">
            <v>0</v>
          </cell>
        </row>
        <row r="1901">
          <cell r="C1901" t="str">
            <v>408BPE0200</v>
          </cell>
          <cell r="D1901" t="str">
            <v>ENTR PE-041 (P/ARAÇOIABA)</v>
          </cell>
          <cell r="E1901" t="str">
            <v>ENTR PE-040 (PAUDALHO)</v>
          </cell>
          <cell r="F1901">
            <v>65.900000000000006</v>
          </cell>
          <cell r="G1901">
            <v>76.599999999999994</v>
          </cell>
          <cell r="H1901">
            <v>10.7</v>
          </cell>
          <cell r="I1901" t="str">
            <v>PAV</v>
          </cell>
          <cell r="J1901" t="str">
            <v>*</v>
          </cell>
          <cell r="L1901">
            <v>0</v>
          </cell>
          <cell r="M1901">
            <v>0</v>
          </cell>
          <cell r="O1901">
            <v>0</v>
          </cell>
          <cell r="P1901">
            <v>0</v>
          </cell>
        </row>
        <row r="1902">
          <cell r="C1902" t="str">
            <v>408BPE0220</v>
          </cell>
          <cell r="D1902" t="str">
            <v>ENTR PE-040 (PAUDALHO)</v>
          </cell>
          <cell r="E1902" t="str">
            <v>ENTR PE-005 (BICOPEBA)</v>
          </cell>
          <cell r="F1902">
            <v>76.599999999999994</v>
          </cell>
          <cell r="G1902">
            <v>86.1</v>
          </cell>
          <cell r="H1902">
            <v>9.5</v>
          </cell>
          <cell r="I1902" t="str">
            <v>PAV</v>
          </cell>
          <cell r="J1902" t="str">
            <v>*</v>
          </cell>
          <cell r="L1902">
            <v>0</v>
          </cell>
          <cell r="M1902">
            <v>0</v>
          </cell>
          <cell r="O1902">
            <v>0</v>
          </cell>
          <cell r="P1902">
            <v>0</v>
          </cell>
        </row>
        <row r="1903">
          <cell r="C1903" t="str">
            <v>408BPE0240</v>
          </cell>
          <cell r="D1903" t="str">
            <v>ENTR PE-005 (BICOPEBA)</v>
          </cell>
          <cell r="E1903" t="str">
            <v>ACESSO SÃO LOURENÇO DA MATA</v>
          </cell>
          <cell r="F1903">
            <v>86.1</v>
          </cell>
          <cell r="G1903">
            <v>94.3</v>
          </cell>
          <cell r="H1903">
            <v>8.1999999999999993</v>
          </cell>
          <cell r="I1903" t="str">
            <v>PAV</v>
          </cell>
          <cell r="J1903" t="str">
            <v>*</v>
          </cell>
          <cell r="L1903">
            <v>0</v>
          </cell>
          <cell r="M1903">
            <v>0</v>
          </cell>
          <cell r="O1903">
            <v>0</v>
          </cell>
          <cell r="P1903">
            <v>0</v>
          </cell>
        </row>
        <row r="1904">
          <cell r="C1904" t="str">
            <v>408BPE0260</v>
          </cell>
          <cell r="D1904" t="str">
            <v>ACESSO SÃO LOURENÇO DA MATA</v>
          </cell>
          <cell r="E1904" t="str">
            <v>ENTR BR-232</v>
          </cell>
          <cell r="F1904">
            <v>94.3</v>
          </cell>
          <cell r="G1904">
            <v>105.8</v>
          </cell>
          <cell r="H1904">
            <v>11.5</v>
          </cell>
          <cell r="I1904" t="str">
            <v>PAV</v>
          </cell>
          <cell r="J1904" t="str">
            <v>*</v>
          </cell>
          <cell r="L1904">
            <v>0</v>
          </cell>
          <cell r="M1904">
            <v>0</v>
          </cell>
          <cell r="O1904">
            <v>0</v>
          </cell>
          <cell r="P1904">
            <v>0</v>
          </cell>
        </row>
        <row r="1905">
          <cell r="J1905">
            <v>0</v>
          </cell>
        </row>
        <row r="1906">
          <cell r="C1906" t="str">
            <v>423BPE0010</v>
          </cell>
          <cell r="D1906" t="str">
            <v>ENTR BR-104/232(A) (CARUARÚ)</v>
          </cell>
          <cell r="E1906" t="str">
            <v>ENTR BR-232(B) (SÃO CAETANO)</v>
          </cell>
          <cell r="F1906">
            <v>0</v>
          </cell>
          <cell r="G1906">
            <v>18.2</v>
          </cell>
          <cell r="H1906">
            <v>18.2</v>
          </cell>
          <cell r="I1906" t="str">
            <v>EOD</v>
          </cell>
          <cell r="J1906">
            <v>0</v>
          </cell>
          <cell r="K1906" t="str">
            <v>232BPE0150</v>
          </cell>
          <cell r="L1906">
            <v>0</v>
          </cell>
          <cell r="M1906">
            <v>0</v>
          </cell>
          <cell r="O1906">
            <v>0</v>
          </cell>
          <cell r="P1906">
            <v>0</v>
          </cell>
        </row>
        <row r="1907">
          <cell r="C1907" t="str">
            <v>423BPE0030</v>
          </cell>
          <cell r="D1907" t="str">
            <v>ENTR BR-232(B) (SÃO CAETANO)</v>
          </cell>
          <cell r="E1907" t="str">
            <v>CACHOEIRINHA</v>
          </cell>
          <cell r="F1907">
            <v>18.2</v>
          </cell>
          <cell r="G1907">
            <v>39.200000000000003</v>
          </cell>
          <cell r="H1907">
            <v>21</v>
          </cell>
          <cell r="I1907" t="str">
            <v>PAV</v>
          </cell>
          <cell r="J1907" t="str">
            <v>*</v>
          </cell>
          <cell r="L1907">
            <v>0</v>
          </cell>
          <cell r="M1907">
            <v>0</v>
          </cell>
          <cell r="O1907">
            <v>0</v>
          </cell>
          <cell r="P1907">
            <v>0</v>
          </cell>
        </row>
        <row r="1908">
          <cell r="C1908" t="str">
            <v>423BPE0050</v>
          </cell>
          <cell r="D1908" t="str">
            <v>CACHOEIRINHA</v>
          </cell>
          <cell r="E1908" t="str">
            <v>ENTR PE-149/170/180 (LAJEDO)</v>
          </cell>
          <cell r="F1908">
            <v>39.200000000000003</v>
          </cell>
          <cell r="G1908">
            <v>61.3</v>
          </cell>
          <cell r="H1908">
            <v>22.1</v>
          </cell>
          <cell r="I1908" t="str">
            <v>PAV</v>
          </cell>
          <cell r="J1908" t="str">
            <v>*</v>
          </cell>
          <cell r="L1908">
            <v>0</v>
          </cell>
          <cell r="M1908">
            <v>0</v>
          </cell>
          <cell r="O1908">
            <v>0</v>
          </cell>
          <cell r="P1908">
            <v>0</v>
          </cell>
        </row>
        <row r="1909">
          <cell r="C1909" t="str">
            <v>423BPE0070</v>
          </cell>
          <cell r="D1909" t="str">
            <v>ENTR PE-149/170/180 (LAJEDO)</v>
          </cell>
          <cell r="E1909" t="str">
            <v>ENTR PE-158 (JUPÍ)</v>
          </cell>
          <cell r="F1909">
            <v>61.3</v>
          </cell>
          <cell r="G1909">
            <v>73.099999999999994</v>
          </cell>
          <cell r="H1909">
            <v>11.8</v>
          </cell>
          <cell r="I1909" t="str">
            <v>PAV</v>
          </cell>
          <cell r="J1909" t="str">
            <v>*</v>
          </cell>
          <cell r="L1909">
            <v>0</v>
          </cell>
          <cell r="M1909">
            <v>0</v>
          </cell>
          <cell r="O1909">
            <v>0</v>
          </cell>
          <cell r="P1909">
            <v>0</v>
          </cell>
        </row>
        <row r="1910">
          <cell r="C1910" t="str">
            <v>423BPE0075</v>
          </cell>
          <cell r="D1910" t="str">
            <v>ENTR PE-158 (JUPÍ)</v>
          </cell>
          <cell r="E1910" t="str">
            <v>ENTR PE-177 (P/QUIPAPA)</v>
          </cell>
          <cell r="F1910">
            <v>73.099999999999994</v>
          </cell>
          <cell r="G1910">
            <v>93.9</v>
          </cell>
          <cell r="H1910">
            <v>20.8</v>
          </cell>
          <cell r="I1910" t="str">
            <v>PAV</v>
          </cell>
          <cell r="J1910" t="str">
            <v>*</v>
          </cell>
          <cell r="L1910">
            <v>0</v>
          </cell>
          <cell r="M1910">
            <v>0</v>
          </cell>
          <cell r="O1910">
            <v>0</v>
          </cell>
          <cell r="P1910">
            <v>0</v>
          </cell>
        </row>
        <row r="1911">
          <cell r="C1911" t="str">
            <v>423BPE0080</v>
          </cell>
          <cell r="D1911" t="str">
            <v>ENTR PE-177 (P/QUIPAPA)</v>
          </cell>
          <cell r="E1911" t="str">
            <v>ENTR BR-424/PE-218 (GARANHUNS)</v>
          </cell>
          <cell r="F1911">
            <v>93.9</v>
          </cell>
          <cell r="G1911">
            <v>98.4</v>
          </cell>
          <cell r="H1911">
            <v>4.5</v>
          </cell>
          <cell r="I1911" t="str">
            <v>PAV</v>
          </cell>
          <cell r="J1911" t="str">
            <v>*</v>
          </cell>
          <cell r="L1911">
            <v>0</v>
          </cell>
          <cell r="M1911">
            <v>0</v>
          </cell>
          <cell r="O1911">
            <v>0</v>
          </cell>
          <cell r="P1911">
            <v>0</v>
          </cell>
        </row>
        <row r="1912">
          <cell r="C1912" t="str">
            <v>423BPE0090</v>
          </cell>
          <cell r="D1912" t="str">
            <v>ENTR BR-424/PE-218 (GARANHUNS)</v>
          </cell>
          <cell r="E1912" t="str">
            <v>PARANATAMA</v>
          </cell>
          <cell r="F1912">
            <v>98.4</v>
          </cell>
          <cell r="G1912">
            <v>115.2</v>
          </cell>
          <cell r="H1912">
            <v>16.8</v>
          </cell>
          <cell r="I1912" t="str">
            <v>PAV</v>
          </cell>
          <cell r="J1912" t="str">
            <v>*</v>
          </cell>
          <cell r="L1912">
            <v>0</v>
          </cell>
          <cell r="M1912">
            <v>0</v>
          </cell>
          <cell r="O1912">
            <v>0</v>
          </cell>
          <cell r="P1912">
            <v>0</v>
          </cell>
        </row>
        <row r="1913">
          <cell r="C1913" t="str">
            <v>423BPE0110</v>
          </cell>
          <cell r="D1913" t="str">
            <v>PARANATAMA</v>
          </cell>
          <cell r="E1913" t="str">
            <v>SALOA</v>
          </cell>
          <cell r="F1913">
            <v>115.2</v>
          </cell>
          <cell r="G1913">
            <v>121.7</v>
          </cell>
          <cell r="H1913">
            <v>6.5</v>
          </cell>
          <cell r="I1913" t="str">
            <v>PAV</v>
          </cell>
          <cell r="J1913" t="str">
            <v>*</v>
          </cell>
          <cell r="L1913">
            <v>0</v>
          </cell>
          <cell r="M1913">
            <v>0</v>
          </cell>
          <cell r="O1913">
            <v>0</v>
          </cell>
          <cell r="P1913">
            <v>0</v>
          </cell>
        </row>
        <row r="1914">
          <cell r="C1914" t="str">
            <v>423BPE0130</v>
          </cell>
          <cell r="D1914" t="str">
            <v>SALOA</v>
          </cell>
          <cell r="E1914" t="str">
            <v>ENTR PE-233 (IATÍ)</v>
          </cell>
          <cell r="F1914">
            <v>121.7</v>
          </cell>
          <cell r="G1914">
            <v>144.9</v>
          </cell>
          <cell r="H1914">
            <v>23.2</v>
          </cell>
          <cell r="I1914" t="str">
            <v>PAV</v>
          </cell>
          <cell r="J1914" t="str">
            <v>*</v>
          </cell>
          <cell r="L1914">
            <v>0</v>
          </cell>
          <cell r="M1914">
            <v>0</v>
          </cell>
          <cell r="O1914">
            <v>0</v>
          </cell>
          <cell r="P1914">
            <v>0</v>
          </cell>
        </row>
        <row r="1915">
          <cell r="C1915" t="str">
            <v>423BPE0150</v>
          </cell>
          <cell r="D1915" t="str">
            <v>ENTR PE-233 (IATÍ)</v>
          </cell>
          <cell r="E1915" t="str">
            <v>ENTR PE-300 (ÁGUAS BELAS)</v>
          </cell>
          <cell r="F1915">
            <v>144.9</v>
          </cell>
          <cell r="G1915">
            <v>177.1</v>
          </cell>
          <cell r="H1915">
            <v>32.200000000000003</v>
          </cell>
          <cell r="I1915" t="str">
            <v>PAV</v>
          </cell>
          <cell r="J1915" t="str">
            <v>*</v>
          </cell>
          <cell r="L1915">
            <v>0</v>
          </cell>
          <cell r="M1915">
            <v>0</v>
          </cell>
          <cell r="O1915">
            <v>0</v>
          </cell>
          <cell r="P1915">
            <v>0</v>
          </cell>
        </row>
        <row r="1916">
          <cell r="C1916" t="str">
            <v>423BPE0170</v>
          </cell>
          <cell r="D1916" t="str">
            <v>ENTR PE-300 (ÁGUAS BELAS)</v>
          </cell>
          <cell r="E1916" t="str">
            <v>DIV PE/AL</v>
          </cell>
          <cell r="F1916">
            <v>177.1</v>
          </cell>
          <cell r="G1916">
            <v>196.2</v>
          </cell>
          <cell r="H1916">
            <v>19.100000000000001</v>
          </cell>
          <cell r="I1916" t="str">
            <v>PAV</v>
          </cell>
          <cell r="J1916" t="str">
            <v>*</v>
          </cell>
          <cell r="L1916">
            <v>0</v>
          </cell>
          <cell r="M1916">
            <v>0</v>
          </cell>
          <cell r="O1916">
            <v>0</v>
          </cell>
          <cell r="P1916">
            <v>0</v>
          </cell>
        </row>
        <row r="1917">
          <cell r="J1917">
            <v>0</v>
          </cell>
        </row>
        <row r="1918">
          <cell r="C1918" t="str">
            <v>424BPE0010</v>
          </cell>
          <cell r="D1918" t="str">
            <v>ENTR BR-232 (ARCOVERDE)</v>
          </cell>
          <cell r="E1918" t="str">
            <v>ENTR PE-217 (VENTUROSA)</v>
          </cell>
          <cell r="F1918">
            <v>0</v>
          </cell>
          <cell r="G1918">
            <v>29.7</v>
          </cell>
          <cell r="H1918">
            <v>29.7</v>
          </cell>
          <cell r="I1918" t="str">
            <v>PAV</v>
          </cell>
          <cell r="J1918" t="str">
            <v>*</v>
          </cell>
          <cell r="L1918">
            <v>0</v>
          </cell>
          <cell r="M1918">
            <v>0</v>
          </cell>
          <cell r="O1918">
            <v>0</v>
          </cell>
          <cell r="P1918">
            <v>0</v>
          </cell>
        </row>
        <row r="1919">
          <cell r="C1919" t="str">
            <v>424BPE0030</v>
          </cell>
          <cell r="D1919" t="str">
            <v>ENTR PE-217 (VENTUROSA)</v>
          </cell>
          <cell r="E1919" t="str">
            <v>ENTR PE-244 (P/ÁGUAS BELAS)</v>
          </cell>
          <cell r="F1919">
            <v>29.7</v>
          </cell>
          <cell r="G1919">
            <v>42.6</v>
          </cell>
          <cell r="H1919">
            <v>12.9</v>
          </cell>
          <cell r="I1919" t="str">
            <v>PAV</v>
          </cell>
          <cell r="J1919" t="str">
            <v>*</v>
          </cell>
          <cell r="L1919">
            <v>0</v>
          </cell>
          <cell r="M1919">
            <v>0</v>
          </cell>
          <cell r="O1919">
            <v>0</v>
          </cell>
          <cell r="P1919">
            <v>0</v>
          </cell>
        </row>
        <row r="1920">
          <cell r="C1920" t="str">
            <v>424BPE0035</v>
          </cell>
          <cell r="D1920" t="str">
            <v>ENTR PE-244 (P/ÁGUAS BELAS)</v>
          </cell>
          <cell r="E1920" t="str">
            <v>ENTR PE-193 (CAETÉS)</v>
          </cell>
          <cell r="F1920">
            <v>42.6</v>
          </cell>
          <cell r="G1920">
            <v>66.900000000000006</v>
          </cell>
          <cell r="H1920">
            <v>24.3</v>
          </cell>
          <cell r="I1920" t="str">
            <v>PAV</v>
          </cell>
          <cell r="J1920" t="str">
            <v>*</v>
          </cell>
          <cell r="L1920">
            <v>0</v>
          </cell>
          <cell r="M1920">
            <v>0</v>
          </cell>
          <cell r="O1920">
            <v>0</v>
          </cell>
          <cell r="P1920">
            <v>0</v>
          </cell>
        </row>
        <row r="1921">
          <cell r="C1921" t="str">
            <v>424BPE0050</v>
          </cell>
          <cell r="D1921" t="str">
            <v>ENTR PE-193 (CAETÉS)</v>
          </cell>
          <cell r="E1921" t="str">
            <v>ENTR BR-423 (GARANHUNS)</v>
          </cell>
          <cell r="F1921">
            <v>66.900000000000006</v>
          </cell>
          <cell r="G1921">
            <v>87.3</v>
          </cell>
          <cell r="H1921">
            <v>20.399999999999999</v>
          </cell>
          <cell r="I1921" t="str">
            <v>PAV</v>
          </cell>
          <cell r="J1921" t="str">
            <v>*</v>
          </cell>
          <cell r="L1921">
            <v>0</v>
          </cell>
          <cell r="M1921">
            <v>0</v>
          </cell>
          <cell r="O1921">
            <v>0</v>
          </cell>
          <cell r="P1921">
            <v>0</v>
          </cell>
        </row>
        <row r="1922">
          <cell r="C1922" t="str">
            <v>424BPE0070</v>
          </cell>
          <cell r="D1922" t="str">
            <v>ENTR BR-423 (GARANHUNS)</v>
          </cell>
          <cell r="E1922" t="str">
            <v>ENTR PE-218 (P/BOM CONSELHO)</v>
          </cell>
          <cell r="F1922">
            <v>87.3</v>
          </cell>
          <cell r="G1922">
            <v>101.9</v>
          </cell>
          <cell r="H1922">
            <v>14.6</v>
          </cell>
          <cell r="I1922" t="str">
            <v>PAV</v>
          </cell>
          <cell r="J1922" t="str">
            <v>*</v>
          </cell>
          <cell r="L1922">
            <v>0</v>
          </cell>
          <cell r="M1922">
            <v>0</v>
          </cell>
          <cell r="O1922">
            <v>0</v>
          </cell>
          <cell r="P1922">
            <v>0</v>
          </cell>
        </row>
        <row r="1923">
          <cell r="C1923" t="str">
            <v>424BPE0090</v>
          </cell>
          <cell r="D1923" t="str">
            <v>ENTR PE-218 (P/BOM CONSELHO)</v>
          </cell>
          <cell r="E1923" t="str">
            <v>ENTR PE-187 (P/PALMEIRINA)</v>
          </cell>
          <cell r="F1923">
            <v>101.9</v>
          </cell>
          <cell r="G1923">
            <v>120.9</v>
          </cell>
          <cell r="H1923">
            <v>19</v>
          </cell>
          <cell r="I1923" t="str">
            <v>PAV</v>
          </cell>
          <cell r="J1923" t="str">
            <v>*</v>
          </cell>
          <cell r="L1923">
            <v>0</v>
          </cell>
          <cell r="M1923">
            <v>0</v>
          </cell>
          <cell r="O1923">
            <v>0</v>
          </cell>
          <cell r="P1923">
            <v>0</v>
          </cell>
        </row>
        <row r="1924">
          <cell r="C1924" t="str">
            <v>424BPE0115</v>
          </cell>
          <cell r="D1924" t="str">
            <v>ENTR PE-187 (P/PALMEIRINA)</v>
          </cell>
          <cell r="E1924" t="str">
            <v>CORRENTES</v>
          </cell>
          <cell r="F1924">
            <v>120.9</v>
          </cell>
          <cell r="G1924">
            <v>133.9</v>
          </cell>
          <cell r="H1924">
            <v>13</v>
          </cell>
          <cell r="I1924" t="str">
            <v>PAV</v>
          </cell>
          <cell r="J1924" t="str">
            <v>*</v>
          </cell>
          <cell r="L1924">
            <v>0</v>
          </cell>
          <cell r="M1924">
            <v>0</v>
          </cell>
          <cell r="O1924">
            <v>0</v>
          </cell>
          <cell r="P1924">
            <v>0</v>
          </cell>
        </row>
        <row r="1925">
          <cell r="C1925" t="str">
            <v>424BPE0130</v>
          </cell>
          <cell r="D1925" t="str">
            <v>CORRENTES</v>
          </cell>
          <cell r="E1925" t="str">
            <v>DIV PE/AL</v>
          </cell>
          <cell r="F1925">
            <v>133.9</v>
          </cell>
          <cell r="G1925">
            <v>140.9</v>
          </cell>
          <cell r="H1925">
            <v>7</v>
          </cell>
          <cell r="I1925" t="str">
            <v>LEN</v>
          </cell>
          <cell r="J1925">
            <v>0</v>
          </cell>
          <cell r="L1925">
            <v>0</v>
          </cell>
          <cell r="M1925">
            <v>0</v>
          </cell>
          <cell r="O1925">
            <v>0</v>
          </cell>
          <cell r="P1925">
            <v>0</v>
          </cell>
        </row>
        <row r="1926">
          <cell r="J1926">
            <v>0</v>
          </cell>
        </row>
        <row r="1927">
          <cell r="C1927" t="str">
            <v>426BPE0130</v>
          </cell>
          <cell r="D1927" t="str">
            <v>DIV PB/PE</v>
          </cell>
          <cell r="E1927" t="str">
            <v>ENTR PE-320 (FLÔRES)</v>
          </cell>
          <cell r="F1927">
            <v>0</v>
          </cell>
          <cell r="G1927">
            <v>13.2</v>
          </cell>
          <cell r="H1927">
            <v>13.2</v>
          </cell>
          <cell r="I1927" t="str">
            <v>PLA</v>
          </cell>
          <cell r="J1927">
            <v>0</v>
          </cell>
          <cell r="L1927">
            <v>0</v>
          </cell>
          <cell r="M1927">
            <v>0</v>
          </cell>
          <cell r="N1927" t="str">
            <v xml:space="preserve">PE-337 </v>
          </cell>
          <cell r="O1927" t="str">
            <v>PAV</v>
          </cell>
          <cell r="P1927">
            <v>0</v>
          </cell>
        </row>
        <row r="1928">
          <cell r="C1928" t="str">
            <v>426BPE0150</v>
          </cell>
          <cell r="D1928" t="str">
            <v>ENTR PE-320 (FLÔRES)</v>
          </cell>
          <cell r="E1928" t="str">
            <v>ENTR BR-232 (SÍTIO DOS NUNES)</v>
          </cell>
          <cell r="F1928">
            <v>13.2</v>
          </cell>
          <cell r="G1928">
            <v>39.9</v>
          </cell>
          <cell r="H1928">
            <v>26.7</v>
          </cell>
          <cell r="I1928" t="str">
            <v>PLA</v>
          </cell>
          <cell r="J1928">
            <v>0</v>
          </cell>
          <cell r="L1928">
            <v>0</v>
          </cell>
          <cell r="M1928">
            <v>0</v>
          </cell>
          <cell r="N1928" t="str">
            <v xml:space="preserve">PE-337 </v>
          </cell>
          <cell r="O1928" t="str">
            <v>PAV</v>
          </cell>
          <cell r="P1928">
            <v>0</v>
          </cell>
        </row>
        <row r="1929">
          <cell r="J1929">
            <v>0</v>
          </cell>
        </row>
        <row r="1930">
          <cell r="C1930" t="str">
            <v>428BPE0010</v>
          </cell>
          <cell r="D1930" t="str">
            <v>ENTR BR-116/316(A)</v>
          </cell>
          <cell r="E1930" t="str">
            <v>ENTR BR-316(B) (CABROBÓ)</v>
          </cell>
          <cell r="F1930">
            <v>0</v>
          </cell>
          <cell r="G1930">
            <v>10.6</v>
          </cell>
          <cell r="H1930">
            <v>10.6</v>
          </cell>
          <cell r="I1930" t="str">
            <v>PAV</v>
          </cell>
          <cell r="J1930">
            <v>0</v>
          </cell>
          <cell r="K1930" t="str">
            <v>316BPE0690</v>
          </cell>
          <cell r="L1930">
            <v>0</v>
          </cell>
          <cell r="M1930">
            <v>0</v>
          </cell>
          <cell r="O1930">
            <v>0</v>
          </cell>
          <cell r="P1930">
            <v>0</v>
          </cell>
        </row>
        <row r="1931">
          <cell r="C1931" t="str">
            <v>428BPE0030</v>
          </cell>
          <cell r="D1931" t="str">
            <v>ENTR BR-316(B) (CABROBÓ)</v>
          </cell>
          <cell r="E1931" t="str">
            <v>ENTR PE-570 (P/SANTA MARIA DA BOA VISTA)</v>
          </cell>
          <cell r="F1931">
            <v>10.6</v>
          </cell>
          <cell r="G1931">
            <v>89.5</v>
          </cell>
          <cell r="H1931">
            <v>78.900000000000006</v>
          </cell>
          <cell r="I1931" t="str">
            <v>PAV</v>
          </cell>
          <cell r="J1931" t="str">
            <v>*</v>
          </cell>
          <cell r="L1931">
            <v>0</v>
          </cell>
          <cell r="M1931">
            <v>0</v>
          </cell>
          <cell r="O1931">
            <v>0</v>
          </cell>
          <cell r="P1931">
            <v>0</v>
          </cell>
        </row>
        <row r="1932">
          <cell r="C1932" t="str">
            <v>428BPE0050</v>
          </cell>
          <cell r="D1932" t="str">
            <v>ENTR PE-570 (P/SANTA MARIA DA BOA VISTA)</v>
          </cell>
          <cell r="E1932" t="str">
            <v>ENTR BR-122(A) (LAGOA GRANDE)</v>
          </cell>
          <cell r="F1932">
            <v>89.5</v>
          </cell>
          <cell r="G1932">
            <v>140.19999999999999</v>
          </cell>
          <cell r="H1932">
            <v>50.7</v>
          </cell>
          <cell r="I1932" t="str">
            <v>PAV</v>
          </cell>
          <cell r="J1932" t="str">
            <v>*</v>
          </cell>
          <cell r="L1932">
            <v>0</v>
          </cell>
          <cell r="M1932">
            <v>0</v>
          </cell>
          <cell r="O1932">
            <v>0</v>
          </cell>
          <cell r="P1932">
            <v>0</v>
          </cell>
        </row>
        <row r="1933">
          <cell r="C1933" t="str">
            <v>428BPE0070</v>
          </cell>
          <cell r="D1933" t="str">
            <v>ENTR BR-122(A) (LAGOA GRANDE)</v>
          </cell>
          <cell r="E1933" t="str">
            <v>ENTR BR-122(B)/235/407 (PETROLINA)</v>
          </cell>
          <cell r="F1933">
            <v>140.19999999999999</v>
          </cell>
          <cell r="G1933">
            <v>193.4</v>
          </cell>
          <cell r="H1933">
            <v>53.2</v>
          </cell>
          <cell r="I1933" t="str">
            <v>PAV</v>
          </cell>
          <cell r="J1933">
            <v>0</v>
          </cell>
          <cell r="K1933" t="str">
            <v>122BPE0370</v>
          </cell>
          <cell r="L1933">
            <v>0</v>
          </cell>
          <cell r="M1933">
            <v>0</v>
          </cell>
          <cell r="O1933">
            <v>0</v>
          </cell>
          <cell r="P1933">
            <v>0</v>
          </cell>
        </row>
        <row r="1934">
          <cell r="J1934">
            <v>0</v>
          </cell>
        </row>
        <row r="1935">
          <cell r="J1935">
            <v>0</v>
          </cell>
        </row>
        <row r="1936">
          <cell r="C1936" t="str">
            <v>101BAL0590</v>
          </cell>
          <cell r="D1936" t="str">
            <v>DIV PE/AL</v>
          </cell>
          <cell r="E1936" t="str">
            <v>ENTR AL-201 (P/JACUÍPE)</v>
          </cell>
          <cell r="F1936">
            <v>0</v>
          </cell>
          <cell r="G1936">
            <v>1</v>
          </cell>
          <cell r="H1936">
            <v>1</v>
          </cell>
          <cell r="I1936" t="str">
            <v>PAV</v>
          </cell>
          <cell r="J1936" t="str">
            <v>*</v>
          </cell>
          <cell r="L1936">
            <v>0</v>
          </cell>
          <cell r="M1936">
            <v>0</v>
          </cell>
          <cell r="O1936">
            <v>0</v>
          </cell>
          <cell r="P1936">
            <v>0</v>
          </cell>
        </row>
        <row r="1937">
          <cell r="C1937" t="str">
            <v>101BAL0600</v>
          </cell>
          <cell r="D1937" t="str">
            <v>ENTR AL-201 (P/JACUÍPE)</v>
          </cell>
          <cell r="E1937" t="str">
            <v>ENTR BR-416(A)/AL-110 (P/COLÔNIA LEOPOLDINA)</v>
          </cell>
          <cell r="F1937">
            <v>1</v>
          </cell>
          <cell r="G1937">
            <v>2.7</v>
          </cell>
          <cell r="H1937">
            <v>1.7</v>
          </cell>
          <cell r="I1937" t="str">
            <v>PAV</v>
          </cell>
          <cell r="J1937" t="str">
            <v>*</v>
          </cell>
          <cell r="L1937">
            <v>0</v>
          </cell>
          <cell r="M1937">
            <v>0</v>
          </cell>
          <cell r="O1937">
            <v>0</v>
          </cell>
          <cell r="P1937">
            <v>0</v>
          </cell>
        </row>
        <row r="1938">
          <cell r="C1938" t="str">
            <v>101BAL0610</v>
          </cell>
          <cell r="D1938" t="str">
            <v>ENTR BR-416(A)/AL-110 (P/COLÔNIA LEOPOLDINA)</v>
          </cell>
          <cell r="E1938" t="str">
            <v>ENTR AL-480 (P/JUNDIÁ)</v>
          </cell>
          <cell r="F1938">
            <v>2.7</v>
          </cell>
          <cell r="G1938">
            <v>5.4</v>
          </cell>
          <cell r="H1938">
            <v>2.7</v>
          </cell>
          <cell r="I1938" t="str">
            <v>PAV</v>
          </cell>
          <cell r="J1938" t="str">
            <v>*</v>
          </cell>
          <cell r="K1938" t="str">
            <v>416BAL0020</v>
          </cell>
          <cell r="L1938">
            <v>0</v>
          </cell>
          <cell r="M1938">
            <v>0</v>
          </cell>
          <cell r="O1938">
            <v>0</v>
          </cell>
          <cell r="P1938">
            <v>0</v>
          </cell>
        </row>
        <row r="1939">
          <cell r="C1939" t="str">
            <v>101BAL0615</v>
          </cell>
          <cell r="D1939" t="str">
            <v>ENTR AL-480 (P/JUNDIÁ)</v>
          </cell>
          <cell r="E1939" t="str">
            <v>ENTR BR-416(B) (NOVO LINO)</v>
          </cell>
          <cell r="F1939">
            <v>5.4</v>
          </cell>
          <cell r="G1939">
            <v>10.4</v>
          </cell>
          <cell r="H1939">
            <v>5</v>
          </cell>
          <cell r="I1939" t="str">
            <v>PAV</v>
          </cell>
          <cell r="J1939" t="str">
            <v>*</v>
          </cell>
          <cell r="K1939" t="str">
            <v>416BAL0010</v>
          </cell>
          <cell r="L1939">
            <v>0</v>
          </cell>
          <cell r="M1939">
            <v>0</v>
          </cell>
          <cell r="O1939">
            <v>0</v>
          </cell>
          <cell r="P1939">
            <v>0</v>
          </cell>
        </row>
        <row r="1940">
          <cell r="C1940" t="str">
            <v>101BAL0620</v>
          </cell>
          <cell r="D1940" t="str">
            <v>ENTR BR-416(B) (NOVO LINO)</v>
          </cell>
          <cell r="E1940" t="str">
            <v>ENTR AL-205 (P/JOAQUIM GOMES)</v>
          </cell>
          <cell r="F1940">
            <v>10.4</v>
          </cell>
          <cell r="G1940">
            <v>37.5</v>
          </cell>
          <cell r="H1940">
            <v>27.1</v>
          </cell>
          <cell r="I1940" t="str">
            <v>PAV</v>
          </cell>
          <cell r="J1940" t="str">
            <v>*</v>
          </cell>
          <cell r="L1940">
            <v>0</v>
          </cell>
          <cell r="M1940">
            <v>0</v>
          </cell>
          <cell r="O1940">
            <v>0</v>
          </cell>
          <cell r="P1940">
            <v>0</v>
          </cell>
        </row>
        <row r="1941">
          <cell r="C1941" t="str">
            <v>101BAL0630</v>
          </cell>
          <cell r="D1941" t="str">
            <v>ENTR AL-205 (P/JOAQUIM GOMES)</v>
          </cell>
          <cell r="E1941" t="str">
            <v>ENTR AL-430 (P/FLECHEIRAS)</v>
          </cell>
          <cell r="F1941">
            <v>37.5</v>
          </cell>
          <cell r="G1941">
            <v>51.5</v>
          </cell>
          <cell r="H1941">
            <v>14</v>
          </cell>
          <cell r="I1941" t="str">
            <v>PAV</v>
          </cell>
          <cell r="J1941" t="str">
            <v>*</v>
          </cell>
          <cell r="L1941">
            <v>0</v>
          </cell>
          <cell r="M1941">
            <v>0</v>
          </cell>
          <cell r="O1941">
            <v>0</v>
          </cell>
          <cell r="P1941">
            <v>0</v>
          </cell>
        </row>
        <row r="1942">
          <cell r="C1942" t="str">
            <v>101BAL0650</v>
          </cell>
          <cell r="D1942" t="str">
            <v>ENTR AL-430 (P/FLECHEIRAS)</v>
          </cell>
          <cell r="E1942" t="str">
            <v>ENTR BR-104(A)</v>
          </cell>
          <cell r="F1942">
            <v>51.5</v>
          </cell>
          <cell r="G1942">
            <v>69.8</v>
          </cell>
          <cell r="H1942">
            <v>18.3</v>
          </cell>
          <cell r="I1942" t="str">
            <v>PAV</v>
          </cell>
          <cell r="J1942" t="str">
            <v>*</v>
          </cell>
          <cell r="L1942">
            <v>0</v>
          </cell>
          <cell r="M1942">
            <v>0</v>
          </cell>
          <cell r="O1942">
            <v>0</v>
          </cell>
          <cell r="P1942">
            <v>0</v>
          </cell>
        </row>
        <row r="1943">
          <cell r="C1943" t="str">
            <v>101BAL0670</v>
          </cell>
          <cell r="D1943" t="str">
            <v>ENTR BR-104(A)</v>
          </cell>
          <cell r="E1943" t="str">
            <v>ENTR BR-104(B)</v>
          </cell>
          <cell r="F1943">
            <v>69.8</v>
          </cell>
          <cell r="G1943">
            <v>78</v>
          </cell>
          <cell r="H1943">
            <v>8.1999999999999993</v>
          </cell>
          <cell r="I1943" t="str">
            <v>PAV</v>
          </cell>
          <cell r="J1943" t="str">
            <v>*</v>
          </cell>
          <cell r="K1943" t="str">
            <v>104BAL0630</v>
          </cell>
          <cell r="L1943">
            <v>0</v>
          </cell>
          <cell r="M1943">
            <v>0</v>
          </cell>
          <cell r="O1943">
            <v>0</v>
          </cell>
          <cell r="P1943">
            <v>0</v>
          </cell>
        </row>
        <row r="1944">
          <cell r="C1944" t="str">
            <v>101BAL0690</v>
          </cell>
          <cell r="D1944" t="str">
            <v>ENTR BR-104(B)</v>
          </cell>
          <cell r="E1944" t="str">
            <v>ENTR AL-210 (RIO LARGO)</v>
          </cell>
          <cell r="F1944">
            <v>78</v>
          </cell>
          <cell r="G1944">
            <v>86.2</v>
          </cell>
          <cell r="H1944">
            <v>8.1999999999999993</v>
          </cell>
          <cell r="I1944" t="str">
            <v>PAV</v>
          </cell>
          <cell r="J1944" t="str">
            <v>*</v>
          </cell>
          <cell r="L1944">
            <v>0</v>
          </cell>
          <cell r="M1944">
            <v>0</v>
          </cell>
          <cell r="O1944">
            <v>0</v>
          </cell>
          <cell r="P1944">
            <v>0</v>
          </cell>
        </row>
        <row r="1945">
          <cell r="C1945" t="str">
            <v>101BAL0710</v>
          </cell>
          <cell r="D1945" t="str">
            <v>ENTR AL-210 (RIO LARGO)</v>
          </cell>
          <cell r="E1945" t="str">
            <v>ENTR BR-316(A)/424</v>
          </cell>
          <cell r="F1945">
            <v>86.2</v>
          </cell>
          <cell r="G1945">
            <v>100.3</v>
          </cell>
          <cell r="H1945">
            <v>14.1</v>
          </cell>
          <cell r="I1945" t="str">
            <v>PAV</v>
          </cell>
          <cell r="J1945" t="str">
            <v>*</v>
          </cell>
          <cell r="L1945">
            <v>0</v>
          </cell>
          <cell r="M1945">
            <v>0</v>
          </cell>
          <cell r="O1945">
            <v>0</v>
          </cell>
          <cell r="P1945">
            <v>0</v>
          </cell>
        </row>
        <row r="1946">
          <cell r="C1946" t="str">
            <v>101BAL0730</v>
          </cell>
          <cell r="D1946" t="str">
            <v>ENTR BR-316(A)/424</v>
          </cell>
          <cell r="E1946" t="str">
            <v>ENTR BR-316 (RODOVIA SECUNDÁRIA)</v>
          </cell>
          <cell r="F1946">
            <v>100.3</v>
          </cell>
          <cell r="G1946">
            <v>103.5</v>
          </cell>
          <cell r="H1946">
            <v>3.2</v>
          </cell>
          <cell r="I1946" t="str">
            <v>PAV</v>
          </cell>
          <cell r="J1946" t="str">
            <v>*</v>
          </cell>
          <cell r="L1946">
            <v>0</v>
          </cell>
          <cell r="M1946">
            <v>0</v>
          </cell>
          <cell r="O1946">
            <v>0</v>
          </cell>
          <cell r="P1946">
            <v>0</v>
          </cell>
        </row>
        <row r="1947">
          <cell r="C1947" t="str">
            <v>101BAL0750</v>
          </cell>
          <cell r="D1947" t="str">
            <v>ENTR BR-316 (RODOVIA SECUNDÁRIA)</v>
          </cell>
          <cell r="E1947" t="str">
            <v>ENTR AL-215(A)</v>
          </cell>
          <cell r="F1947">
            <v>103.5</v>
          </cell>
          <cell r="G1947">
            <v>111.8</v>
          </cell>
          <cell r="H1947">
            <v>8.3000000000000007</v>
          </cell>
          <cell r="I1947" t="str">
            <v>PAV</v>
          </cell>
          <cell r="J1947" t="str">
            <v>*</v>
          </cell>
          <cell r="L1947">
            <v>0</v>
          </cell>
          <cell r="M1947">
            <v>0</v>
          </cell>
          <cell r="O1947">
            <v>0</v>
          </cell>
          <cell r="P1947">
            <v>0</v>
          </cell>
        </row>
        <row r="1948">
          <cell r="C1948" t="str">
            <v>101BAL0770</v>
          </cell>
          <cell r="D1948" t="str">
            <v>ENTR AL-215(A)</v>
          </cell>
          <cell r="E1948" t="str">
            <v>ENTR AL-215(B)</v>
          </cell>
          <cell r="F1948">
            <v>111.8</v>
          </cell>
          <cell r="G1948">
            <v>118.6</v>
          </cell>
          <cell r="H1948">
            <v>6.8</v>
          </cell>
          <cell r="I1948" t="str">
            <v>PAV</v>
          </cell>
          <cell r="J1948" t="str">
            <v>*</v>
          </cell>
          <cell r="L1948">
            <v>0</v>
          </cell>
          <cell r="M1948">
            <v>0</v>
          </cell>
          <cell r="O1948">
            <v>0</v>
          </cell>
          <cell r="P1948">
            <v>0</v>
          </cell>
        </row>
        <row r="1949">
          <cell r="C1949" t="str">
            <v>101BAL0790</v>
          </cell>
          <cell r="D1949" t="str">
            <v>ENTR AL-215(B)</v>
          </cell>
          <cell r="E1949" t="str">
            <v>ENTR AL-220(A) (P/BARRA DE SÃO MIGUEL)</v>
          </cell>
          <cell r="F1949">
            <v>118.6</v>
          </cell>
          <cell r="G1949">
            <v>129.1</v>
          </cell>
          <cell r="H1949">
            <v>10.5</v>
          </cell>
          <cell r="I1949" t="str">
            <v>PAV</v>
          </cell>
          <cell r="J1949" t="str">
            <v>*</v>
          </cell>
          <cell r="L1949">
            <v>0</v>
          </cell>
          <cell r="M1949">
            <v>0</v>
          </cell>
          <cell r="O1949">
            <v>0</v>
          </cell>
          <cell r="P1949">
            <v>0</v>
          </cell>
        </row>
        <row r="1950">
          <cell r="C1950" t="str">
            <v>101BAL0810</v>
          </cell>
          <cell r="D1950" t="str">
            <v>ENTR AL-220(A) (P/BARRA DE SÃO MIGUEL)</v>
          </cell>
          <cell r="E1950" t="str">
            <v>SÃO MIGUEL DOS CAMPOS</v>
          </cell>
          <cell r="F1950">
            <v>129.1</v>
          </cell>
          <cell r="G1950">
            <v>132.80000000000001</v>
          </cell>
          <cell r="H1950">
            <v>3.7</v>
          </cell>
          <cell r="I1950" t="str">
            <v>PAV</v>
          </cell>
          <cell r="J1950" t="str">
            <v>*</v>
          </cell>
          <cell r="L1950">
            <v>0</v>
          </cell>
          <cell r="M1950">
            <v>0</v>
          </cell>
          <cell r="O1950">
            <v>0</v>
          </cell>
          <cell r="P1950">
            <v>0</v>
          </cell>
        </row>
        <row r="1951">
          <cell r="C1951" t="str">
            <v>101BAL0815</v>
          </cell>
          <cell r="D1951" t="str">
            <v>SÃO MIGUEL DOS CAMPOS</v>
          </cell>
          <cell r="E1951" t="str">
            <v>ENTR AL-420</v>
          </cell>
          <cell r="F1951">
            <v>132.80000000000001</v>
          </cell>
          <cell r="G1951">
            <v>137</v>
          </cell>
          <cell r="H1951">
            <v>4.2</v>
          </cell>
          <cell r="I1951" t="str">
            <v>PAV</v>
          </cell>
          <cell r="J1951" t="str">
            <v>*</v>
          </cell>
          <cell r="L1951">
            <v>0</v>
          </cell>
          <cell r="M1951">
            <v>0</v>
          </cell>
          <cell r="O1951">
            <v>0</v>
          </cell>
          <cell r="P1951">
            <v>0</v>
          </cell>
        </row>
        <row r="1952">
          <cell r="C1952" t="str">
            <v>101BAL0820</v>
          </cell>
          <cell r="D1952" t="str">
            <v>ENTR AL-420</v>
          </cell>
          <cell r="E1952" t="str">
            <v>ENTR AL-220</v>
          </cell>
          <cell r="F1952">
            <v>137</v>
          </cell>
          <cell r="G1952">
            <v>138.19999999999999</v>
          </cell>
          <cell r="H1952">
            <v>1.2</v>
          </cell>
          <cell r="I1952" t="str">
            <v>PAV</v>
          </cell>
          <cell r="J1952" t="str">
            <v>*</v>
          </cell>
          <cell r="L1952">
            <v>0</v>
          </cell>
          <cell r="M1952">
            <v>0</v>
          </cell>
          <cell r="O1952">
            <v>0</v>
          </cell>
          <cell r="P1952">
            <v>0</v>
          </cell>
        </row>
        <row r="1953">
          <cell r="C1953" t="str">
            <v>101BAL0830</v>
          </cell>
          <cell r="D1953" t="str">
            <v>ENTR AL-220</v>
          </cell>
          <cell r="E1953" t="str">
            <v>ENTR AL-105</v>
          </cell>
          <cell r="F1953">
            <v>138.19999999999999</v>
          </cell>
          <cell r="G1953">
            <v>165.3</v>
          </cell>
          <cell r="H1953">
            <v>27.1</v>
          </cell>
          <cell r="I1953" t="str">
            <v>PAV</v>
          </cell>
          <cell r="J1953" t="str">
            <v>*</v>
          </cell>
          <cell r="L1953">
            <v>0</v>
          </cell>
          <cell r="M1953">
            <v>0</v>
          </cell>
          <cell r="O1953">
            <v>0</v>
          </cell>
          <cell r="P1953">
            <v>0</v>
          </cell>
        </row>
        <row r="1954">
          <cell r="C1954" t="str">
            <v>101BAL0850</v>
          </cell>
          <cell r="D1954" t="str">
            <v>ENTR AL-105</v>
          </cell>
          <cell r="E1954" t="str">
            <v>ENTR AL-110 (P/ARAPIRACA)</v>
          </cell>
          <cell r="F1954">
            <v>165.3</v>
          </cell>
          <cell r="G1954">
            <v>200.9</v>
          </cell>
          <cell r="H1954">
            <v>35.6</v>
          </cell>
          <cell r="I1954" t="str">
            <v>PAV</v>
          </cell>
          <cell r="J1954" t="str">
            <v>*</v>
          </cell>
          <cell r="L1954">
            <v>0</v>
          </cell>
          <cell r="M1954">
            <v>0</v>
          </cell>
          <cell r="O1954">
            <v>0</v>
          </cell>
          <cell r="P1954">
            <v>0</v>
          </cell>
        </row>
        <row r="1955">
          <cell r="C1955" t="str">
            <v>101BAL0870</v>
          </cell>
          <cell r="D1955" t="str">
            <v>ENTR AL-110 (P/ARAPIRACA)</v>
          </cell>
          <cell r="E1955" t="str">
            <v>ENTR AL-225(A)</v>
          </cell>
          <cell r="F1955">
            <v>200.9</v>
          </cell>
          <cell r="G1955">
            <v>227.3</v>
          </cell>
          <cell r="H1955">
            <v>26.4</v>
          </cell>
          <cell r="I1955" t="str">
            <v>PAV</v>
          </cell>
          <cell r="J1955" t="str">
            <v>*</v>
          </cell>
          <cell r="L1955">
            <v>0</v>
          </cell>
          <cell r="M1955">
            <v>0</v>
          </cell>
          <cell r="O1955">
            <v>0</v>
          </cell>
          <cell r="P1955">
            <v>0</v>
          </cell>
        </row>
        <row r="1956">
          <cell r="C1956" t="str">
            <v>101BAL0890</v>
          </cell>
          <cell r="D1956" t="str">
            <v>ENTR AL-225(A)</v>
          </cell>
          <cell r="E1956" t="str">
            <v>ENTR AL-225(B) (P/PORTO REAL DO COLÉGIO)</v>
          </cell>
          <cell r="F1956">
            <v>227.3</v>
          </cell>
          <cell r="G1956">
            <v>245.4</v>
          </cell>
          <cell r="H1956">
            <v>18.100000000000001</v>
          </cell>
          <cell r="I1956" t="str">
            <v>PAV</v>
          </cell>
          <cell r="J1956" t="str">
            <v>*</v>
          </cell>
          <cell r="L1956">
            <v>0</v>
          </cell>
          <cell r="M1956">
            <v>0</v>
          </cell>
          <cell r="O1956">
            <v>0</v>
          </cell>
          <cell r="P1956">
            <v>0</v>
          </cell>
        </row>
        <row r="1957">
          <cell r="C1957" t="str">
            <v>101BAL0900</v>
          </cell>
          <cell r="D1957" t="str">
            <v>ENTR AL-225(B) (P/PORTO REAL DO COLÉGIO)</v>
          </cell>
          <cell r="E1957" t="str">
            <v>DIV AL/SE</v>
          </cell>
          <cell r="F1957">
            <v>245.4</v>
          </cell>
          <cell r="G1957">
            <v>248.4</v>
          </cell>
          <cell r="H1957">
            <v>3</v>
          </cell>
          <cell r="I1957" t="str">
            <v>PAV</v>
          </cell>
          <cell r="J1957" t="str">
            <v>*</v>
          </cell>
          <cell r="L1957">
            <v>0</v>
          </cell>
          <cell r="M1957">
            <v>0</v>
          </cell>
          <cell r="O1957">
            <v>0</v>
          </cell>
          <cell r="P1957">
            <v>0</v>
          </cell>
        </row>
        <row r="1958">
          <cell r="J1958">
            <v>0</v>
          </cell>
        </row>
        <row r="1959">
          <cell r="C1959" t="str">
            <v>104BAL0570</v>
          </cell>
          <cell r="D1959" t="str">
            <v>DIV PE/AL</v>
          </cell>
          <cell r="E1959" t="str">
            <v>ENTR BR-416(A)/AL-110</v>
          </cell>
          <cell r="F1959">
            <v>0</v>
          </cell>
          <cell r="G1959">
            <v>11.3</v>
          </cell>
          <cell r="H1959">
            <v>11.3</v>
          </cell>
          <cell r="I1959" t="str">
            <v>PAV</v>
          </cell>
          <cell r="J1959" t="str">
            <v>*</v>
          </cell>
          <cell r="L1959">
            <v>0</v>
          </cell>
          <cell r="M1959">
            <v>0</v>
          </cell>
          <cell r="O1959">
            <v>0</v>
          </cell>
          <cell r="P1959">
            <v>0</v>
          </cell>
        </row>
        <row r="1960">
          <cell r="C1960" t="str">
            <v>104BAL0580</v>
          </cell>
          <cell r="D1960" t="str">
            <v>ENTR BR-416(A)/AL-110</v>
          </cell>
          <cell r="E1960" t="str">
            <v>ENTR BR-416(B) (SÃO JOSÉ DA LAGE)</v>
          </cell>
          <cell r="F1960">
            <v>11.3</v>
          </cell>
          <cell r="G1960">
            <v>16.3</v>
          </cell>
          <cell r="H1960">
            <v>5</v>
          </cell>
          <cell r="I1960" t="str">
            <v>PAV</v>
          </cell>
          <cell r="J1960" t="str">
            <v>*</v>
          </cell>
          <cell r="K1960" t="str">
            <v>416BAL0060</v>
          </cell>
          <cell r="L1960">
            <v>0</v>
          </cell>
          <cell r="M1960">
            <v>0</v>
          </cell>
          <cell r="O1960">
            <v>0</v>
          </cell>
          <cell r="P1960">
            <v>0</v>
          </cell>
        </row>
        <row r="1961">
          <cell r="C1961" t="str">
            <v>104BAL0590</v>
          </cell>
          <cell r="D1961" t="str">
            <v>ENTR BR-416(B) (SÃO JOSÉ DA LAGE)</v>
          </cell>
          <cell r="E1961" t="str">
            <v>ENTR AL-205 (P/UNIÃO DOS PALMARES)</v>
          </cell>
          <cell r="F1961">
            <v>16.3</v>
          </cell>
          <cell r="G1961">
            <v>35.299999999999997</v>
          </cell>
          <cell r="H1961">
            <v>19</v>
          </cell>
          <cell r="I1961" t="str">
            <v>PAV</v>
          </cell>
          <cell r="J1961" t="str">
            <v>*</v>
          </cell>
          <cell r="L1961">
            <v>0</v>
          </cell>
          <cell r="M1961">
            <v>0</v>
          </cell>
          <cell r="O1961">
            <v>0</v>
          </cell>
          <cell r="P1961">
            <v>0</v>
          </cell>
        </row>
        <row r="1962">
          <cell r="C1962" t="str">
            <v>104BAL0610</v>
          </cell>
          <cell r="D1962" t="str">
            <v>ENTR AL-205 (P/UNIÃO DOS PALMARES)</v>
          </cell>
          <cell r="E1962" t="str">
            <v>ACESSO BRANQUINHA</v>
          </cell>
          <cell r="F1962">
            <v>35.299999999999997</v>
          </cell>
          <cell r="G1962">
            <v>45.7</v>
          </cell>
          <cell r="H1962">
            <v>10.4</v>
          </cell>
          <cell r="I1962" t="str">
            <v>PAV</v>
          </cell>
          <cell r="J1962" t="str">
            <v>*</v>
          </cell>
          <cell r="L1962">
            <v>0</v>
          </cell>
          <cell r="M1962">
            <v>0</v>
          </cell>
          <cell r="O1962">
            <v>0</v>
          </cell>
          <cell r="P1962">
            <v>0</v>
          </cell>
        </row>
        <row r="1963">
          <cell r="C1963" t="str">
            <v>104BAL0615</v>
          </cell>
          <cell r="D1963" t="str">
            <v>ACESSO BRANQUINHA</v>
          </cell>
          <cell r="E1963" t="str">
            <v>ACESSO MURICI</v>
          </cell>
          <cell r="F1963">
            <v>45.7</v>
          </cell>
          <cell r="G1963">
            <v>58.4</v>
          </cell>
          <cell r="H1963">
            <v>12.7</v>
          </cell>
          <cell r="I1963" t="str">
            <v>PAV</v>
          </cell>
          <cell r="J1963" t="str">
            <v>*</v>
          </cell>
          <cell r="L1963">
            <v>0</v>
          </cell>
          <cell r="M1963">
            <v>0</v>
          </cell>
          <cell r="O1963">
            <v>0</v>
          </cell>
          <cell r="P1963">
            <v>0</v>
          </cell>
        </row>
        <row r="1964">
          <cell r="C1964" t="str">
            <v>104BAL0620</v>
          </cell>
          <cell r="D1964" t="str">
            <v>ACESSO MURICI</v>
          </cell>
          <cell r="E1964" t="str">
            <v>ENTR BR-101(A)</v>
          </cell>
          <cell r="F1964">
            <v>58.4</v>
          </cell>
          <cell r="G1964">
            <v>73.900000000000006</v>
          </cell>
          <cell r="H1964">
            <v>15.5</v>
          </cell>
          <cell r="I1964" t="str">
            <v>PAV</v>
          </cell>
          <cell r="J1964" t="str">
            <v>*</v>
          </cell>
          <cell r="L1964">
            <v>0</v>
          </cell>
          <cell r="M1964">
            <v>0</v>
          </cell>
          <cell r="O1964">
            <v>0</v>
          </cell>
          <cell r="P1964">
            <v>0</v>
          </cell>
        </row>
        <row r="1965">
          <cell r="C1965" t="str">
            <v>104BAL0630</v>
          </cell>
          <cell r="D1965" t="str">
            <v>ENTR BR-101(A)</v>
          </cell>
          <cell r="E1965" t="str">
            <v>ENTR BR-101(B)</v>
          </cell>
          <cell r="F1965">
            <v>73.900000000000006</v>
          </cell>
          <cell r="G1965">
            <v>82.1</v>
          </cell>
          <cell r="H1965">
            <v>8.1999999999999993</v>
          </cell>
          <cell r="I1965" t="str">
            <v>PAV</v>
          </cell>
          <cell r="J1965">
            <v>0</v>
          </cell>
          <cell r="K1965" t="str">
            <v>101BAL0670</v>
          </cell>
          <cell r="L1965">
            <v>0</v>
          </cell>
          <cell r="M1965">
            <v>0</v>
          </cell>
          <cell r="O1965">
            <v>0</v>
          </cell>
          <cell r="P1965">
            <v>0</v>
          </cell>
        </row>
        <row r="1966">
          <cell r="C1966" t="str">
            <v>104BAL0650</v>
          </cell>
          <cell r="D1966" t="str">
            <v>ENTR BR-101(B)</v>
          </cell>
          <cell r="E1966" t="str">
            <v>ENTR AL-210</v>
          </cell>
          <cell r="F1966">
            <v>82.1</v>
          </cell>
          <cell r="G1966">
            <v>90.9</v>
          </cell>
          <cell r="H1966">
            <v>8.8000000000000007</v>
          </cell>
          <cell r="I1966" t="str">
            <v>EOD</v>
          </cell>
          <cell r="J1966" t="str">
            <v>*</v>
          </cell>
          <cell r="L1966">
            <v>0</v>
          </cell>
          <cell r="M1966">
            <v>0</v>
          </cell>
          <cell r="O1966">
            <v>0</v>
          </cell>
          <cell r="P1966">
            <v>0</v>
          </cell>
        </row>
        <row r="1967">
          <cell r="C1967" t="str">
            <v>104BAL0670</v>
          </cell>
          <cell r="D1967" t="str">
            <v>ENTR AL-210</v>
          </cell>
          <cell r="E1967" t="str">
            <v>ENTR BR-316 (TABULEIRO DO MARTINS)</v>
          </cell>
          <cell r="F1967">
            <v>90.9</v>
          </cell>
          <cell r="G1967">
            <v>97.6</v>
          </cell>
          <cell r="H1967">
            <v>6.7</v>
          </cell>
          <cell r="I1967" t="str">
            <v>DUP</v>
          </cell>
          <cell r="J1967" t="str">
            <v>*</v>
          </cell>
          <cell r="L1967">
            <v>0</v>
          </cell>
          <cell r="M1967">
            <v>0</v>
          </cell>
          <cell r="O1967">
            <v>0</v>
          </cell>
          <cell r="P1967">
            <v>0</v>
          </cell>
        </row>
        <row r="1968">
          <cell r="C1968" t="str">
            <v>104BAL0690</v>
          </cell>
          <cell r="D1968" t="str">
            <v>ENTR BR-316 (TABULEIRO DO MARTINS)</v>
          </cell>
          <cell r="E1968" t="str">
            <v>PRACA CENTENÁRIO (MACEIÓ)</v>
          </cell>
          <cell r="F1968">
            <v>97.6</v>
          </cell>
          <cell r="G1968">
            <v>109</v>
          </cell>
          <cell r="H1968">
            <v>11.4</v>
          </cell>
          <cell r="I1968" t="str">
            <v>DUP</v>
          </cell>
          <cell r="J1968">
            <v>0</v>
          </cell>
          <cell r="L1968">
            <v>0</v>
          </cell>
          <cell r="M1968">
            <v>0</v>
          </cell>
          <cell r="O1968">
            <v>0</v>
          </cell>
          <cell r="P1968">
            <v>0</v>
          </cell>
          <cell r="Q1968" t="str">
            <v>PG 179/99-00</v>
          </cell>
        </row>
        <row r="1969">
          <cell r="J1969">
            <v>0</v>
          </cell>
        </row>
        <row r="1970">
          <cell r="C1970" t="str">
            <v>110BAL0530</v>
          </cell>
          <cell r="D1970" t="str">
            <v>DIV PE/AL</v>
          </cell>
          <cell r="E1970" t="str">
            <v>ENTR BR-423(A)</v>
          </cell>
          <cell r="F1970">
            <v>0</v>
          </cell>
          <cell r="G1970">
            <v>11.6</v>
          </cell>
          <cell r="H1970">
            <v>11.6</v>
          </cell>
          <cell r="I1970" t="str">
            <v>PAV</v>
          </cell>
          <cell r="J1970" t="str">
            <v>*</v>
          </cell>
          <cell r="L1970">
            <v>0</v>
          </cell>
          <cell r="M1970">
            <v>0</v>
          </cell>
          <cell r="O1970">
            <v>0</v>
          </cell>
          <cell r="P1970">
            <v>0</v>
          </cell>
        </row>
        <row r="1971">
          <cell r="C1971" t="str">
            <v>110BAL0540</v>
          </cell>
          <cell r="D1971" t="str">
            <v>ENTR BR-423(A)</v>
          </cell>
          <cell r="E1971" t="str">
            <v>DIV AL/BA</v>
          </cell>
          <cell r="F1971">
            <v>11.6</v>
          </cell>
          <cell r="G1971">
            <v>16</v>
          </cell>
          <cell r="H1971">
            <v>4.4000000000000004</v>
          </cell>
          <cell r="I1971" t="str">
            <v>PAV</v>
          </cell>
          <cell r="J1971" t="str">
            <v>*</v>
          </cell>
          <cell r="K1971" t="str">
            <v>423BAL0251</v>
          </cell>
          <cell r="L1971">
            <v>0</v>
          </cell>
          <cell r="M1971">
            <v>0</v>
          </cell>
          <cell r="O1971">
            <v>0</v>
          </cell>
          <cell r="P1971">
            <v>0</v>
          </cell>
        </row>
        <row r="1972">
          <cell r="J1972">
            <v>0</v>
          </cell>
        </row>
        <row r="1973">
          <cell r="C1973" t="str">
            <v>316BAL0830</v>
          </cell>
          <cell r="D1973" t="str">
            <v>DIV PE/AL</v>
          </cell>
          <cell r="E1973" t="str">
            <v>ENTR AL-145 (P/MATA GRANDE)</v>
          </cell>
          <cell r="F1973">
            <v>0</v>
          </cell>
          <cell r="G1973">
            <v>29.4</v>
          </cell>
          <cell r="H1973">
            <v>29.4</v>
          </cell>
          <cell r="I1973" t="str">
            <v>LEN</v>
          </cell>
          <cell r="J1973">
            <v>0</v>
          </cell>
          <cell r="L1973">
            <v>0</v>
          </cell>
          <cell r="M1973">
            <v>0</v>
          </cell>
          <cell r="O1973">
            <v>0</v>
          </cell>
          <cell r="P1973">
            <v>0</v>
          </cell>
        </row>
        <row r="1974">
          <cell r="C1974" t="str">
            <v>316BAL0850</v>
          </cell>
          <cell r="D1974" t="str">
            <v>ENTR AL-145 (P/MATA GRANDE)</v>
          </cell>
          <cell r="E1974" t="str">
            <v>ENTR BR-423</v>
          </cell>
          <cell r="F1974">
            <v>29.4</v>
          </cell>
          <cell r="G1974">
            <v>49</v>
          </cell>
          <cell r="H1974">
            <v>19.600000000000001</v>
          </cell>
          <cell r="I1974" t="str">
            <v>IMP</v>
          </cell>
          <cell r="J1974">
            <v>0</v>
          </cell>
          <cell r="L1974">
            <v>0</v>
          </cell>
          <cell r="M1974">
            <v>0</v>
          </cell>
          <cell r="O1974">
            <v>0</v>
          </cell>
          <cell r="P1974">
            <v>0</v>
          </cell>
        </row>
        <row r="1975">
          <cell r="C1975" t="str">
            <v>316BAL0870</v>
          </cell>
          <cell r="D1975" t="str">
            <v>ENTR BR-423</v>
          </cell>
          <cell r="E1975" t="str">
            <v>ENTR AL-130(A) (P/POCO DAS TRINCHEIRAS)</v>
          </cell>
          <cell r="F1975">
            <v>49</v>
          </cell>
          <cell r="G1975">
            <v>76.2</v>
          </cell>
          <cell r="H1975">
            <v>27.2</v>
          </cell>
          <cell r="I1975" t="str">
            <v>PAV</v>
          </cell>
          <cell r="J1975" t="str">
            <v>*</v>
          </cell>
          <cell r="L1975">
            <v>0</v>
          </cell>
          <cell r="M1975">
            <v>0</v>
          </cell>
          <cell r="O1975">
            <v>0</v>
          </cell>
          <cell r="P1975">
            <v>0</v>
          </cell>
        </row>
        <row r="1976">
          <cell r="C1976" t="str">
            <v>316BAL0890</v>
          </cell>
          <cell r="D1976" t="str">
            <v>ENTR AL-130(A) (P/POCO DAS TRINCHEIRAS)</v>
          </cell>
          <cell r="E1976" t="str">
            <v>ENTR AL-130(B) (SANTANA DO IPANEMA)</v>
          </cell>
          <cell r="F1976">
            <v>76.2</v>
          </cell>
          <cell r="G1976">
            <v>83</v>
          </cell>
          <cell r="H1976">
            <v>6.8</v>
          </cell>
          <cell r="I1976" t="str">
            <v>PAV</v>
          </cell>
          <cell r="J1976" t="str">
            <v>*</v>
          </cell>
          <cell r="L1976">
            <v>0</v>
          </cell>
          <cell r="M1976">
            <v>0</v>
          </cell>
          <cell r="O1976">
            <v>0</v>
          </cell>
          <cell r="P1976">
            <v>0</v>
          </cell>
        </row>
        <row r="1977">
          <cell r="C1977" t="str">
            <v>316BAL0910</v>
          </cell>
          <cell r="D1977" t="str">
            <v>ENTR AL-130(B) (SANTANA DO IPANEMA)</v>
          </cell>
          <cell r="E1977" t="str">
            <v>DOIS RIACHOS</v>
          </cell>
          <cell r="F1977">
            <v>83</v>
          </cell>
          <cell r="G1977">
            <v>102.9</v>
          </cell>
          <cell r="H1977">
            <v>19.899999999999999</v>
          </cell>
          <cell r="I1977" t="str">
            <v>PAV</v>
          </cell>
          <cell r="J1977" t="str">
            <v>*</v>
          </cell>
          <cell r="L1977">
            <v>0</v>
          </cell>
          <cell r="M1977">
            <v>0</v>
          </cell>
          <cell r="O1977">
            <v>0</v>
          </cell>
          <cell r="P1977">
            <v>0</v>
          </cell>
        </row>
        <row r="1978">
          <cell r="C1978" t="str">
            <v>316BAL0911</v>
          </cell>
          <cell r="D1978" t="str">
            <v>DOIS RIACHOS</v>
          </cell>
          <cell r="E1978" t="str">
            <v>ENTR AL-120 (CACIMBINHAS)</v>
          </cell>
          <cell r="F1978">
            <v>102.9</v>
          </cell>
          <cell r="G1978">
            <v>114.2</v>
          </cell>
          <cell r="H1978">
            <v>11.3</v>
          </cell>
          <cell r="I1978" t="str">
            <v>PAV</v>
          </cell>
          <cell r="J1978" t="str">
            <v>*</v>
          </cell>
          <cell r="L1978">
            <v>0</v>
          </cell>
          <cell r="M1978">
            <v>0</v>
          </cell>
          <cell r="O1978">
            <v>0</v>
          </cell>
          <cell r="P1978">
            <v>0</v>
          </cell>
        </row>
        <row r="1979">
          <cell r="C1979" t="str">
            <v>316BAL0930</v>
          </cell>
          <cell r="D1979" t="str">
            <v>ENTR AL-120 (CACIMBINHAS)</v>
          </cell>
          <cell r="E1979" t="str">
            <v>ENTR AL-490</v>
          </cell>
          <cell r="F1979">
            <v>114.2</v>
          </cell>
          <cell r="G1979">
            <v>131.9</v>
          </cell>
          <cell r="H1979">
            <v>17.7</v>
          </cell>
          <cell r="I1979" t="str">
            <v>PAV</v>
          </cell>
          <cell r="J1979" t="str">
            <v>*</v>
          </cell>
          <cell r="L1979">
            <v>0</v>
          </cell>
          <cell r="M1979">
            <v>0</v>
          </cell>
          <cell r="O1979">
            <v>0</v>
          </cell>
          <cell r="P1979">
            <v>0</v>
          </cell>
        </row>
        <row r="1980">
          <cell r="C1980" t="str">
            <v>316BAL0940</v>
          </cell>
          <cell r="D1980" t="str">
            <v>ENTR AL-490</v>
          </cell>
          <cell r="E1980" t="str">
            <v>ENTR AL-115(A)</v>
          </cell>
          <cell r="F1980">
            <v>131.9</v>
          </cell>
          <cell r="G1980">
            <v>147.9</v>
          </cell>
          <cell r="H1980">
            <v>16</v>
          </cell>
          <cell r="I1980" t="str">
            <v>PAV</v>
          </cell>
          <cell r="J1980" t="str">
            <v>*</v>
          </cell>
          <cell r="L1980">
            <v>0</v>
          </cell>
          <cell r="M1980">
            <v>0</v>
          </cell>
          <cell r="O1980">
            <v>0</v>
          </cell>
          <cell r="P1980">
            <v>0</v>
          </cell>
        </row>
        <row r="1981">
          <cell r="C1981" t="str">
            <v>316BAL0950</v>
          </cell>
          <cell r="D1981" t="str">
            <v>ENTR AL-115(A)</v>
          </cell>
          <cell r="E1981" t="str">
            <v>ENTR AL-115(B) (PALMEIRA DOS ÍNDIOS)</v>
          </cell>
          <cell r="F1981">
            <v>147.9</v>
          </cell>
          <cell r="G1981">
            <v>154.69999999999999</v>
          </cell>
          <cell r="H1981">
            <v>6.8</v>
          </cell>
          <cell r="I1981" t="str">
            <v>PAV</v>
          </cell>
          <cell r="J1981" t="str">
            <v>*</v>
          </cell>
          <cell r="L1981">
            <v>0</v>
          </cell>
          <cell r="M1981">
            <v>0</v>
          </cell>
          <cell r="O1981">
            <v>0</v>
          </cell>
          <cell r="P1981">
            <v>0</v>
          </cell>
        </row>
        <row r="1982">
          <cell r="C1982" t="str">
            <v>316BAL0970</v>
          </cell>
          <cell r="D1982" t="str">
            <v>ENTR AL-115(B) (PALMEIRA DOS ÍNDIOS)</v>
          </cell>
          <cell r="E1982" t="str">
            <v>ENTR AL-210</v>
          </cell>
          <cell r="F1982">
            <v>154.69999999999999</v>
          </cell>
          <cell r="G1982">
            <v>158.30000000000001</v>
          </cell>
          <cell r="H1982">
            <v>3.6</v>
          </cell>
          <cell r="I1982" t="str">
            <v>PAV</v>
          </cell>
          <cell r="J1982" t="str">
            <v>*</v>
          </cell>
          <cell r="L1982">
            <v>0</v>
          </cell>
          <cell r="M1982">
            <v>0</v>
          </cell>
          <cell r="O1982">
            <v>0</v>
          </cell>
          <cell r="P1982">
            <v>0</v>
          </cell>
        </row>
        <row r="1983">
          <cell r="C1983" t="str">
            <v>316BAL0990</v>
          </cell>
          <cell r="D1983" t="str">
            <v>ENTR AL-210</v>
          </cell>
          <cell r="E1983" t="str">
            <v>ENTR AL-110(A)</v>
          </cell>
          <cell r="F1983">
            <v>158.30000000000001</v>
          </cell>
          <cell r="G1983">
            <v>186.8</v>
          </cell>
          <cell r="H1983">
            <v>28.5</v>
          </cell>
          <cell r="I1983" t="str">
            <v>PAV</v>
          </cell>
          <cell r="J1983" t="str">
            <v>*</v>
          </cell>
          <cell r="L1983">
            <v>0</v>
          </cell>
          <cell r="M1983">
            <v>0</v>
          </cell>
          <cell r="O1983">
            <v>0</v>
          </cell>
          <cell r="P1983">
            <v>0</v>
          </cell>
        </row>
        <row r="1984">
          <cell r="C1984" t="str">
            <v>316BAL1010</v>
          </cell>
          <cell r="D1984" t="str">
            <v>ENTR AL-110(A)</v>
          </cell>
          <cell r="E1984" t="str">
            <v>ENTR AL-477 (P/TANQUE D'ARCA)</v>
          </cell>
          <cell r="F1984">
            <v>186.8</v>
          </cell>
          <cell r="G1984">
            <v>188.9</v>
          </cell>
          <cell r="H1984">
            <v>2.1</v>
          </cell>
          <cell r="I1984" t="str">
            <v>PAV</v>
          </cell>
          <cell r="J1984" t="str">
            <v>*</v>
          </cell>
          <cell r="L1984">
            <v>0</v>
          </cell>
          <cell r="M1984">
            <v>0</v>
          </cell>
          <cell r="O1984">
            <v>0</v>
          </cell>
          <cell r="P1984">
            <v>0</v>
          </cell>
        </row>
        <row r="1985">
          <cell r="C1985" t="str">
            <v>316BAL1015</v>
          </cell>
          <cell r="D1985" t="str">
            <v>ENTR AL-477 (P/TANQUE D'ARCA)</v>
          </cell>
          <cell r="E1985" t="str">
            <v>ENTR AL-110(B)</v>
          </cell>
          <cell r="F1985">
            <v>188.9</v>
          </cell>
          <cell r="G1985">
            <v>193.2</v>
          </cell>
          <cell r="H1985">
            <v>4.3</v>
          </cell>
          <cell r="I1985" t="str">
            <v>PAV</v>
          </cell>
          <cell r="J1985" t="str">
            <v>*</v>
          </cell>
          <cell r="L1985">
            <v>0</v>
          </cell>
          <cell r="M1985">
            <v>0</v>
          </cell>
          <cell r="O1985">
            <v>0</v>
          </cell>
          <cell r="P1985">
            <v>0</v>
          </cell>
        </row>
        <row r="1986">
          <cell r="C1986" t="str">
            <v>316BAL1020</v>
          </cell>
          <cell r="D1986" t="str">
            <v>ENTR AL-110(B)</v>
          </cell>
          <cell r="E1986" t="str">
            <v>ENTR AL-450 (MARIBONDO)</v>
          </cell>
          <cell r="F1986">
            <v>193.2</v>
          </cell>
          <cell r="G1986">
            <v>200.8</v>
          </cell>
          <cell r="H1986">
            <v>7.6</v>
          </cell>
          <cell r="I1986" t="str">
            <v>PAV</v>
          </cell>
          <cell r="J1986" t="str">
            <v>*</v>
          </cell>
          <cell r="L1986">
            <v>0</v>
          </cell>
          <cell r="M1986">
            <v>0</v>
          </cell>
          <cell r="O1986">
            <v>0</v>
          </cell>
          <cell r="P1986">
            <v>0</v>
          </cell>
        </row>
        <row r="1987">
          <cell r="C1987" t="str">
            <v>316BAL1030</v>
          </cell>
          <cell r="D1987" t="str">
            <v>ENTR AL-450 (MARIBONDO)</v>
          </cell>
          <cell r="E1987" t="str">
            <v>ENTR AL-445 (P/PINDOBA)</v>
          </cell>
          <cell r="F1987">
            <v>200.8</v>
          </cell>
          <cell r="G1987">
            <v>213.1</v>
          </cell>
          <cell r="H1987">
            <v>12.3</v>
          </cell>
          <cell r="I1987" t="str">
            <v>PAV</v>
          </cell>
          <cell r="J1987" t="str">
            <v>*</v>
          </cell>
          <cell r="L1987">
            <v>0</v>
          </cell>
          <cell r="M1987">
            <v>0</v>
          </cell>
          <cell r="O1987">
            <v>0</v>
          </cell>
          <cell r="P1987">
            <v>0</v>
          </cell>
        </row>
        <row r="1988">
          <cell r="C1988" t="str">
            <v>316BAL1040</v>
          </cell>
          <cell r="D1988" t="str">
            <v>ENTR AL-445 (P/PINDOBA)</v>
          </cell>
          <cell r="E1988" t="str">
            <v>ENTR AL-440</v>
          </cell>
          <cell r="F1988">
            <v>213.1</v>
          </cell>
          <cell r="G1988">
            <v>220.7</v>
          </cell>
          <cell r="H1988">
            <v>7.6</v>
          </cell>
          <cell r="I1988" t="str">
            <v>PAV</v>
          </cell>
          <cell r="J1988" t="str">
            <v>*</v>
          </cell>
          <cell r="L1988">
            <v>0</v>
          </cell>
          <cell r="M1988">
            <v>0</v>
          </cell>
          <cell r="O1988">
            <v>0</v>
          </cell>
          <cell r="P1988">
            <v>0</v>
          </cell>
        </row>
        <row r="1989">
          <cell r="C1989" t="str">
            <v>316BAL1050</v>
          </cell>
          <cell r="D1989" t="str">
            <v>ENTR AL-440</v>
          </cell>
          <cell r="E1989" t="str">
            <v>ENTR BR-424(A) (PRÓXIMO A ATALAIA)</v>
          </cell>
          <cell r="F1989">
            <v>220.7</v>
          </cell>
          <cell r="G1989">
            <v>243.7</v>
          </cell>
          <cell r="H1989">
            <v>23</v>
          </cell>
          <cell r="I1989" t="str">
            <v>PAV</v>
          </cell>
          <cell r="J1989" t="str">
            <v>*</v>
          </cell>
          <cell r="L1989">
            <v>0</v>
          </cell>
          <cell r="M1989">
            <v>0</v>
          </cell>
          <cell r="O1989">
            <v>0</v>
          </cell>
          <cell r="P1989">
            <v>0</v>
          </cell>
        </row>
        <row r="1990">
          <cell r="C1990" t="str">
            <v>316BAL1070</v>
          </cell>
          <cell r="D1990" t="str">
            <v>ENTR BR-424(A) (PRÓXIMO A ATALAIA)</v>
          </cell>
          <cell r="E1990" t="str">
            <v>ENTR BR-101</v>
          </cell>
          <cell r="F1990">
            <v>243.7</v>
          </cell>
          <cell r="G1990">
            <v>250.3</v>
          </cell>
          <cell r="H1990">
            <v>6.6</v>
          </cell>
          <cell r="I1990" t="str">
            <v>PAV</v>
          </cell>
          <cell r="J1990" t="str">
            <v>*</v>
          </cell>
          <cell r="K1990" t="str">
            <v>424BAL0230</v>
          </cell>
          <cell r="L1990">
            <v>0</v>
          </cell>
          <cell r="M1990">
            <v>0</v>
          </cell>
          <cell r="O1990">
            <v>0</v>
          </cell>
          <cell r="P1990">
            <v>0</v>
          </cell>
        </row>
        <row r="1991">
          <cell r="C1991" t="str">
            <v>316BAL1090</v>
          </cell>
          <cell r="D1991" t="str">
            <v>ENTR BR-101</v>
          </cell>
          <cell r="E1991" t="str">
            <v>ENTR RODOVIA SECUNDARIA</v>
          </cell>
          <cell r="F1991">
            <v>250.3</v>
          </cell>
          <cell r="G1991">
            <v>253.5</v>
          </cell>
          <cell r="H1991">
            <v>3.2</v>
          </cell>
          <cell r="I1991" t="str">
            <v>PAV</v>
          </cell>
          <cell r="J1991" t="str">
            <v>*</v>
          </cell>
          <cell r="K1991" t="str">
            <v>424BAL0250</v>
          </cell>
          <cell r="L1991">
            <v>0</v>
          </cell>
          <cell r="M1991">
            <v>0</v>
          </cell>
          <cell r="O1991">
            <v>0</v>
          </cell>
          <cell r="P1991">
            <v>0</v>
          </cell>
        </row>
        <row r="1992">
          <cell r="C1992" t="str">
            <v>316BAL1110</v>
          </cell>
          <cell r="D1992" t="str">
            <v>ENTR RODOVIA SECUNDARIA</v>
          </cell>
          <cell r="E1992" t="str">
            <v>ENTR AL-407</v>
          </cell>
          <cell r="F1992">
            <v>253.5</v>
          </cell>
          <cell r="G1992">
            <v>255.1</v>
          </cell>
          <cell r="H1992">
            <v>1.6</v>
          </cell>
          <cell r="I1992" t="str">
            <v>PAV</v>
          </cell>
          <cell r="J1992" t="str">
            <v>*</v>
          </cell>
          <cell r="K1992" t="str">
            <v>424BAL0270</v>
          </cell>
          <cell r="L1992">
            <v>0</v>
          </cell>
          <cell r="M1992">
            <v>0</v>
          </cell>
          <cell r="O1992">
            <v>0</v>
          </cell>
          <cell r="P1992">
            <v>0</v>
          </cell>
        </row>
        <row r="1993">
          <cell r="C1993" t="str">
            <v>316BAL1130</v>
          </cell>
          <cell r="D1993" t="str">
            <v>ENTR AL-407</v>
          </cell>
          <cell r="E1993" t="str">
            <v>ENTR BR-424(B)</v>
          </cell>
          <cell r="F1993">
            <v>255.1</v>
          </cell>
          <cell r="G1993">
            <v>261.7</v>
          </cell>
          <cell r="H1993">
            <v>6.6</v>
          </cell>
          <cell r="I1993" t="str">
            <v>PAV</v>
          </cell>
          <cell r="J1993" t="str">
            <v>*</v>
          </cell>
          <cell r="K1993" t="str">
            <v>424BAL0290</v>
          </cell>
          <cell r="L1993">
            <v>0</v>
          </cell>
          <cell r="M1993">
            <v>0</v>
          </cell>
          <cell r="O1993">
            <v>0</v>
          </cell>
          <cell r="P1993">
            <v>0</v>
          </cell>
        </row>
        <row r="1994">
          <cell r="C1994" t="str">
            <v>316BAL1131</v>
          </cell>
          <cell r="D1994" t="str">
            <v>ENTR BR-424(B)</v>
          </cell>
          <cell r="E1994" t="str">
            <v>ENTR BR-104 (TABULEIRO DO MARTINS)</v>
          </cell>
          <cell r="F1994">
            <v>261.7</v>
          </cell>
          <cell r="G1994">
            <v>274.89999999999998</v>
          </cell>
          <cell r="H1994">
            <v>13.2</v>
          </cell>
          <cell r="I1994" t="str">
            <v>PAV</v>
          </cell>
          <cell r="J1994" t="str">
            <v>*</v>
          </cell>
          <cell r="L1994">
            <v>0</v>
          </cell>
          <cell r="M1994">
            <v>0</v>
          </cell>
          <cell r="O1994">
            <v>0</v>
          </cell>
          <cell r="P1994">
            <v>0</v>
          </cell>
        </row>
        <row r="1995">
          <cell r="C1995" t="str">
            <v>316BAL1150</v>
          </cell>
          <cell r="D1995" t="str">
            <v>ENTR BR-104 (TABULEIRO DO MARTINS)</v>
          </cell>
          <cell r="E1995" t="str">
            <v>ENTR BARRO DURO (MACEIÓ)</v>
          </cell>
          <cell r="F1995">
            <v>274.89999999999998</v>
          </cell>
          <cell r="G1995">
            <v>285.89999999999998</v>
          </cell>
          <cell r="H1995">
            <v>11</v>
          </cell>
          <cell r="I1995" t="str">
            <v>PAV</v>
          </cell>
          <cell r="J1995" t="str">
            <v>*</v>
          </cell>
          <cell r="L1995">
            <v>0</v>
          </cell>
          <cell r="M1995">
            <v>0</v>
          </cell>
          <cell r="O1995">
            <v>0</v>
          </cell>
          <cell r="P1995">
            <v>0</v>
          </cell>
        </row>
        <row r="1996">
          <cell r="C1996" t="str">
            <v>316BAL1170</v>
          </cell>
          <cell r="D1996" t="str">
            <v>ENTR BARRO DURO (MACEIÓ)</v>
          </cell>
          <cell r="E1996" t="str">
            <v>ENTR BR-424/AL-101 (PORTO MACEIÓ)</v>
          </cell>
          <cell r="F1996">
            <v>285.89999999999998</v>
          </cell>
          <cell r="G1996">
            <v>292.8</v>
          </cell>
          <cell r="H1996">
            <v>6.9</v>
          </cell>
          <cell r="I1996" t="str">
            <v>PLA</v>
          </cell>
          <cell r="J1996">
            <v>0</v>
          </cell>
          <cell r="L1996">
            <v>0</v>
          </cell>
          <cell r="M1996">
            <v>0</v>
          </cell>
          <cell r="O1996">
            <v>0</v>
          </cell>
          <cell r="P1996">
            <v>0</v>
          </cell>
        </row>
        <row r="1997">
          <cell r="C1997" t="str">
            <v>316BAL9030</v>
          </cell>
          <cell r="D1997" t="str">
            <v>ENTR RODOVIA PRINCIPAL</v>
          </cell>
          <cell r="E1997" t="str">
            <v>ENTR BR-101</v>
          </cell>
          <cell r="F1997">
            <v>0</v>
          </cell>
          <cell r="G1997">
            <v>2.9</v>
          </cell>
          <cell r="H1997">
            <v>2.9</v>
          </cell>
          <cell r="I1997" t="str">
            <v>PAV</v>
          </cell>
          <cell r="J1997" t="str">
            <v>*</v>
          </cell>
          <cell r="L1997">
            <v>0</v>
          </cell>
          <cell r="M1997">
            <v>0</v>
          </cell>
          <cell r="O1997">
            <v>0</v>
          </cell>
          <cell r="P1997">
            <v>0</v>
          </cell>
        </row>
        <row r="1998">
          <cell r="J1998">
            <v>0</v>
          </cell>
        </row>
        <row r="1999">
          <cell r="C1999" t="str">
            <v>416BAL0010</v>
          </cell>
          <cell r="D1999" t="str">
            <v>ENTR BR-101(A) (NOVO LINO)</v>
          </cell>
          <cell r="E1999" t="str">
            <v>ENTR AL-480 (P/JUNDIÁ)</v>
          </cell>
          <cell r="F1999">
            <v>0</v>
          </cell>
          <cell r="G1999">
            <v>5</v>
          </cell>
          <cell r="H1999">
            <v>5</v>
          </cell>
          <cell r="I1999" t="str">
            <v>PAV</v>
          </cell>
          <cell r="J1999">
            <v>0</v>
          </cell>
          <cell r="K1999" t="str">
            <v>101BAL0615</v>
          </cell>
          <cell r="L1999">
            <v>0</v>
          </cell>
          <cell r="M1999">
            <v>0</v>
          </cell>
          <cell r="O1999">
            <v>0</v>
          </cell>
          <cell r="P1999">
            <v>0</v>
          </cell>
        </row>
        <row r="2000">
          <cell r="C2000" t="str">
            <v>416BAL0020</v>
          </cell>
          <cell r="D2000" t="str">
            <v>ENTR AL-480 (P/JUNDIÁ)</v>
          </cell>
          <cell r="E2000" t="str">
            <v>ENTR BR-101(B)/AL-110(A)</v>
          </cell>
          <cell r="F2000">
            <v>5</v>
          </cell>
          <cell r="G2000">
            <v>7.7</v>
          </cell>
          <cell r="H2000">
            <v>2.7</v>
          </cell>
          <cell r="I2000" t="str">
            <v>PAV</v>
          </cell>
          <cell r="J2000">
            <v>0</v>
          </cell>
          <cell r="K2000" t="str">
            <v>101BAL0610</v>
          </cell>
          <cell r="L2000">
            <v>0</v>
          </cell>
          <cell r="M2000">
            <v>0</v>
          </cell>
          <cell r="O2000">
            <v>0</v>
          </cell>
          <cell r="P2000">
            <v>0</v>
          </cell>
        </row>
        <row r="2001">
          <cell r="C2001" t="str">
            <v>416BAL0030</v>
          </cell>
          <cell r="D2001" t="str">
            <v>ENTR BR-101(B)/AL-110(A)</v>
          </cell>
          <cell r="E2001" t="str">
            <v>COLÔNIA LEOPOLDINA</v>
          </cell>
          <cell r="F2001">
            <v>7.7</v>
          </cell>
          <cell r="G2001">
            <v>17.7</v>
          </cell>
          <cell r="H2001">
            <v>10</v>
          </cell>
          <cell r="I2001" t="str">
            <v>PAV</v>
          </cell>
          <cell r="J2001" t="str">
            <v>*</v>
          </cell>
          <cell r="L2001">
            <v>0</v>
          </cell>
          <cell r="M2001">
            <v>0</v>
          </cell>
          <cell r="O2001">
            <v>0</v>
          </cell>
          <cell r="P2001">
            <v>0</v>
          </cell>
        </row>
        <row r="2002">
          <cell r="C2002" t="str">
            <v>416BAL0040</v>
          </cell>
          <cell r="D2002" t="str">
            <v>COLÔNIA LEOPOLDINA</v>
          </cell>
          <cell r="E2002" t="str">
            <v>IBATEGUARA</v>
          </cell>
          <cell r="F2002">
            <v>17.7</v>
          </cell>
          <cell r="G2002">
            <v>45.7</v>
          </cell>
          <cell r="H2002">
            <v>28</v>
          </cell>
          <cell r="I2002" t="str">
            <v>EOP</v>
          </cell>
          <cell r="J2002">
            <v>0</v>
          </cell>
          <cell r="L2002">
            <v>0</v>
          </cell>
          <cell r="M2002">
            <v>0</v>
          </cell>
          <cell r="O2002">
            <v>0</v>
          </cell>
          <cell r="P2002">
            <v>0</v>
          </cell>
        </row>
        <row r="2003">
          <cell r="C2003" t="str">
            <v>416BAL0050</v>
          </cell>
          <cell r="D2003" t="str">
            <v>IBATEGUARA</v>
          </cell>
          <cell r="E2003" t="str">
            <v>ENTR BR-104(A)/AL-110(B)</v>
          </cell>
          <cell r="F2003">
            <v>45.7</v>
          </cell>
          <cell r="G2003">
            <v>57.7</v>
          </cell>
          <cell r="H2003">
            <v>12</v>
          </cell>
          <cell r="I2003" t="str">
            <v>PAV</v>
          </cell>
          <cell r="J2003" t="str">
            <v>*</v>
          </cell>
          <cell r="L2003">
            <v>0</v>
          </cell>
          <cell r="M2003">
            <v>0</v>
          </cell>
          <cell r="O2003">
            <v>0</v>
          </cell>
          <cell r="P2003">
            <v>0</v>
          </cell>
        </row>
        <row r="2004">
          <cell r="C2004" t="str">
            <v>416BAL0060</v>
          </cell>
          <cell r="D2004" t="str">
            <v>ENTR BR-104(A)/AL-110(B)</v>
          </cell>
          <cell r="E2004" t="str">
            <v>ENTR BR-104(B) (SÃO JOSÉ DA LAGE)</v>
          </cell>
          <cell r="F2004">
            <v>57.7</v>
          </cell>
          <cell r="G2004">
            <v>62.7</v>
          </cell>
          <cell r="H2004">
            <v>5</v>
          </cell>
          <cell r="I2004" t="str">
            <v>PAV</v>
          </cell>
          <cell r="J2004">
            <v>0</v>
          </cell>
          <cell r="K2004" t="str">
            <v>104BAL0580</v>
          </cell>
          <cell r="L2004">
            <v>0</v>
          </cell>
          <cell r="M2004">
            <v>0</v>
          </cell>
          <cell r="O2004">
            <v>0</v>
          </cell>
          <cell r="P2004">
            <v>0</v>
          </cell>
        </row>
        <row r="2005">
          <cell r="J2005">
            <v>0</v>
          </cell>
        </row>
        <row r="2006">
          <cell r="C2006" t="str">
            <v>423BAL0190</v>
          </cell>
          <cell r="D2006" t="str">
            <v>DIV PE/AL</v>
          </cell>
          <cell r="E2006" t="str">
            <v>ENTR AL-130 (OURO BRANCO)</v>
          </cell>
          <cell r="F2006">
            <v>0</v>
          </cell>
          <cell r="G2006">
            <v>8.1</v>
          </cell>
          <cell r="H2006">
            <v>8.1</v>
          </cell>
          <cell r="I2006" t="str">
            <v>PAV</v>
          </cell>
          <cell r="J2006" t="str">
            <v>*</v>
          </cell>
          <cell r="L2006">
            <v>0</v>
          </cell>
          <cell r="M2006">
            <v>0</v>
          </cell>
          <cell r="O2006">
            <v>0</v>
          </cell>
          <cell r="P2006">
            <v>0</v>
          </cell>
        </row>
        <row r="2007">
          <cell r="C2007" t="str">
            <v>423BAL0210</v>
          </cell>
          <cell r="D2007" t="str">
            <v>ENTR AL-130 (OURO BRANCO)</v>
          </cell>
          <cell r="E2007" t="str">
            <v>ENTR BR-316</v>
          </cell>
          <cell r="F2007">
            <v>8.1</v>
          </cell>
          <cell r="G2007">
            <v>25.6</v>
          </cell>
          <cell r="H2007">
            <v>17.5</v>
          </cell>
          <cell r="I2007" t="str">
            <v>PAV</v>
          </cell>
          <cell r="J2007" t="str">
            <v>*</v>
          </cell>
          <cell r="L2007">
            <v>0</v>
          </cell>
          <cell r="M2007">
            <v>0</v>
          </cell>
          <cell r="O2007">
            <v>0</v>
          </cell>
          <cell r="P2007">
            <v>0</v>
          </cell>
        </row>
        <row r="2008">
          <cell r="C2008" t="str">
            <v>423BAL0230</v>
          </cell>
          <cell r="D2008" t="str">
            <v>ENTR BR-316</v>
          </cell>
          <cell r="E2008" t="str">
            <v>ENTR AL-140 (P/INHAPI)</v>
          </cell>
          <cell r="F2008">
            <v>25.6</v>
          </cell>
          <cell r="G2008">
            <v>51.5</v>
          </cell>
          <cell r="H2008">
            <v>25.9</v>
          </cell>
          <cell r="I2008" t="str">
            <v>PAV</v>
          </cell>
          <cell r="J2008" t="str">
            <v>*</v>
          </cell>
          <cell r="L2008">
            <v>0</v>
          </cell>
          <cell r="M2008">
            <v>0</v>
          </cell>
          <cell r="O2008">
            <v>0</v>
          </cell>
          <cell r="P2008">
            <v>0</v>
          </cell>
        </row>
        <row r="2009">
          <cell r="C2009" t="str">
            <v>423BAL0240</v>
          </cell>
          <cell r="D2009" t="str">
            <v>ENTR AL-140 (P/INHAPI)</v>
          </cell>
          <cell r="E2009" t="str">
            <v>ENTR AL-145 (P/DELMIRO GOUVEIA)</v>
          </cell>
          <cell r="F2009">
            <v>51.5</v>
          </cell>
          <cell r="G2009">
            <v>79.599999999999994</v>
          </cell>
          <cell r="H2009">
            <v>28.1</v>
          </cell>
          <cell r="I2009" t="str">
            <v>PAV</v>
          </cell>
          <cell r="J2009" t="str">
            <v>*</v>
          </cell>
          <cell r="L2009">
            <v>0</v>
          </cell>
          <cell r="M2009">
            <v>0</v>
          </cell>
          <cell r="O2009">
            <v>0</v>
          </cell>
          <cell r="P2009">
            <v>0</v>
          </cell>
        </row>
        <row r="2010">
          <cell r="C2010" t="str">
            <v>423BAL0250</v>
          </cell>
          <cell r="D2010" t="str">
            <v>ENTR AL-145 (P/DELMIRO GOUVEIA)</v>
          </cell>
          <cell r="E2010" t="str">
            <v>ENTR BR-110(A)</v>
          </cell>
          <cell r="F2010">
            <v>79.599999999999994</v>
          </cell>
          <cell r="G2010">
            <v>101.2</v>
          </cell>
          <cell r="H2010">
            <v>21.6</v>
          </cell>
          <cell r="I2010" t="str">
            <v>PAV</v>
          </cell>
          <cell r="J2010" t="str">
            <v>*</v>
          </cell>
          <cell r="L2010">
            <v>0</v>
          </cell>
          <cell r="M2010">
            <v>0</v>
          </cell>
          <cell r="O2010">
            <v>0</v>
          </cell>
          <cell r="P2010">
            <v>0</v>
          </cell>
        </row>
        <row r="2011">
          <cell r="C2011" t="str">
            <v>423BAL0251</v>
          </cell>
          <cell r="D2011" t="str">
            <v>ENTR BR-110(A)</v>
          </cell>
          <cell r="E2011" t="str">
            <v>ENTR BR-110 (DIV AL/BA)</v>
          </cell>
          <cell r="F2011">
            <v>101.2</v>
          </cell>
          <cell r="G2011">
            <v>105.6</v>
          </cell>
          <cell r="H2011">
            <v>4.4000000000000004</v>
          </cell>
          <cell r="I2011" t="str">
            <v>PAV</v>
          </cell>
          <cell r="J2011">
            <v>0</v>
          </cell>
          <cell r="K2011" t="str">
            <v>110BAL0540</v>
          </cell>
          <cell r="L2011">
            <v>0</v>
          </cell>
          <cell r="M2011">
            <v>0</v>
          </cell>
          <cell r="O2011">
            <v>0</v>
          </cell>
          <cell r="P2011">
            <v>0</v>
          </cell>
        </row>
        <row r="2012">
          <cell r="J2012">
            <v>0</v>
          </cell>
        </row>
        <row r="2013">
          <cell r="C2013" t="str">
            <v>424BAL0150</v>
          </cell>
          <cell r="D2013" t="str">
            <v>DIV PE/AL</v>
          </cell>
          <cell r="E2013" t="str">
            <v>ENTR AL-110</v>
          </cell>
          <cell r="F2013">
            <v>0</v>
          </cell>
          <cell r="G2013">
            <v>12</v>
          </cell>
          <cell r="H2013">
            <v>12</v>
          </cell>
          <cell r="I2013" t="str">
            <v>PLA</v>
          </cell>
          <cell r="J2013">
            <v>0</v>
          </cell>
          <cell r="L2013">
            <v>0</v>
          </cell>
          <cell r="M2013">
            <v>0</v>
          </cell>
          <cell r="O2013">
            <v>0</v>
          </cell>
          <cell r="P2013">
            <v>0</v>
          </cell>
        </row>
        <row r="2014">
          <cell r="C2014" t="str">
            <v>424BAL0170</v>
          </cell>
          <cell r="D2014" t="str">
            <v>ENTR AL-110</v>
          </cell>
          <cell r="E2014" t="str">
            <v>ENTR AL-440</v>
          </cell>
          <cell r="F2014">
            <v>12</v>
          </cell>
          <cell r="G2014">
            <v>40</v>
          </cell>
          <cell r="H2014">
            <v>28</v>
          </cell>
          <cell r="I2014" t="str">
            <v>PLA</v>
          </cell>
          <cell r="J2014">
            <v>0</v>
          </cell>
          <cell r="L2014">
            <v>0</v>
          </cell>
          <cell r="M2014">
            <v>0</v>
          </cell>
          <cell r="O2014">
            <v>0</v>
          </cell>
          <cell r="P2014">
            <v>0</v>
          </cell>
        </row>
        <row r="2015">
          <cell r="C2015" t="str">
            <v>424BAL0190</v>
          </cell>
          <cell r="D2015" t="str">
            <v>ENTR AL-440</v>
          </cell>
          <cell r="E2015" t="str">
            <v>ENTR AL-210</v>
          </cell>
          <cell r="F2015">
            <v>40</v>
          </cell>
          <cell r="G2015">
            <v>65</v>
          </cell>
          <cell r="H2015">
            <v>25</v>
          </cell>
          <cell r="I2015" t="str">
            <v>PLA</v>
          </cell>
          <cell r="J2015">
            <v>0</v>
          </cell>
          <cell r="L2015">
            <v>0</v>
          </cell>
          <cell r="M2015">
            <v>0</v>
          </cell>
          <cell r="O2015">
            <v>0</v>
          </cell>
          <cell r="P2015">
            <v>0</v>
          </cell>
        </row>
        <row r="2016">
          <cell r="C2016" t="str">
            <v>424BAL0210</v>
          </cell>
          <cell r="D2016" t="str">
            <v>ENTR AL-210</v>
          </cell>
          <cell r="E2016" t="str">
            <v>ENTR BR-316(A) (P/ATALAIA)</v>
          </cell>
          <cell r="F2016">
            <v>65</v>
          </cell>
          <cell r="G2016">
            <v>73.099999999999994</v>
          </cell>
          <cell r="H2016">
            <v>8.1</v>
          </cell>
          <cell r="I2016" t="str">
            <v>PLA</v>
          </cell>
          <cell r="J2016">
            <v>0</v>
          </cell>
          <cell r="L2016">
            <v>0</v>
          </cell>
          <cell r="M2016">
            <v>0</v>
          </cell>
          <cell r="N2016" t="str">
            <v xml:space="preserve">AL-410 </v>
          </cell>
          <cell r="O2016" t="str">
            <v>PAV</v>
          </cell>
          <cell r="P2016">
            <v>0</v>
          </cell>
        </row>
        <row r="2017">
          <cell r="C2017" t="str">
            <v>424BAL0230</v>
          </cell>
          <cell r="D2017" t="str">
            <v>ENTR BR-316(A) (P/ATALAIA)</v>
          </cell>
          <cell r="E2017" t="str">
            <v>ENTR BR-101</v>
          </cell>
          <cell r="F2017">
            <v>73.099999999999994</v>
          </cell>
          <cell r="G2017">
            <v>79.7</v>
          </cell>
          <cell r="H2017">
            <v>6.6</v>
          </cell>
          <cell r="I2017" t="str">
            <v>PAV</v>
          </cell>
          <cell r="J2017">
            <v>0</v>
          </cell>
          <cell r="K2017" t="str">
            <v>316BAL1070</v>
          </cell>
          <cell r="L2017">
            <v>0</v>
          </cell>
          <cell r="M2017">
            <v>0</v>
          </cell>
          <cell r="O2017">
            <v>0</v>
          </cell>
          <cell r="P2017">
            <v>0</v>
          </cell>
        </row>
        <row r="2018">
          <cell r="C2018" t="str">
            <v>424BAL0250</v>
          </cell>
          <cell r="D2018" t="str">
            <v>ENTR BR-101</v>
          </cell>
          <cell r="E2018" t="str">
            <v>ROD SECUNDARIA</v>
          </cell>
          <cell r="F2018">
            <v>79.7</v>
          </cell>
          <cell r="G2018">
            <v>82.9</v>
          </cell>
          <cell r="H2018">
            <v>3.2</v>
          </cell>
          <cell r="I2018" t="str">
            <v>PAV</v>
          </cell>
          <cell r="J2018">
            <v>0</v>
          </cell>
          <cell r="K2018" t="str">
            <v>316BAL1090</v>
          </cell>
          <cell r="L2018">
            <v>0</v>
          </cell>
          <cell r="M2018">
            <v>0</v>
          </cell>
          <cell r="O2018">
            <v>0</v>
          </cell>
          <cell r="P2018">
            <v>0</v>
          </cell>
        </row>
        <row r="2019">
          <cell r="C2019" t="str">
            <v>424BAL0270</v>
          </cell>
          <cell r="D2019" t="str">
            <v>ROD SECUNDARIA</v>
          </cell>
          <cell r="E2019" t="str">
            <v>ENTR AL-407</v>
          </cell>
          <cell r="F2019">
            <v>82.9</v>
          </cell>
          <cell r="G2019">
            <v>84.5</v>
          </cell>
          <cell r="H2019">
            <v>1.6</v>
          </cell>
          <cell r="I2019" t="str">
            <v>PAV</v>
          </cell>
          <cell r="J2019">
            <v>0</v>
          </cell>
          <cell r="K2019" t="str">
            <v>316BAL1110</v>
          </cell>
          <cell r="L2019">
            <v>0</v>
          </cell>
          <cell r="M2019">
            <v>0</v>
          </cell>
          <cell r="O2019">
            <v>0</v>
          </cell>
          <cell r="P2019">
            <v>0</v>
          </cell>
        </row>
        <row r="2020">
          <cell r="C2020" t="str">
            <v>424BAL0290</v>
          </cell>
          <cell r="D2020" t="str">
            <v>ENTR AL-407</v>
          </cell>
          <cell r="E2020" t="str">
            <v>ENTR BR-316(B)</v>
          </cell>
          <cell r="F2020">
            <v>84.5</v>
          </cell>
          <cell r="G2020">
            <v>91.1</v>
          </cell>
          <cell r="H2020">
            <v>6.6</v>
          </cell>
          <cell r="I2020" t="str">
            <v>PAV</v>
          </cell>
          <cell r="J2020">
            <v>0</v>
          </cell>
          <cell r="K2020" t="str">
            <v>316BAL1130</v>
          </cell>
          <cell r="L2020">
            <v>0</v>
          </cell>
          <cell r="M2020">
            <v>0</v>
          </cell>
          <cell r="O2020">
            <v>0</v>
          </cell>
          <cell r="P2020">
            <v>0</v>
          </cell>
        </row>
        <row r="2021">
          <cell r="C2021" t="str">
            <v>424BAL0310</v>
          </cell>
          <cell r="D2021" t="str">
            <v>ENTR BR-316(B)</v>
          </cell>
          <cell r="E2021" t="str">
            <v>ENTR AL-101(A) (ILHA DE SANTA RITA)</v>
          </cell>
          <cell r="F2021">
            <v>91.1</v>
          </cell>
          <cell r="G2021">
            <v>107.4</v>
          </cell>
          <cell r="H2021">
            <v>16.3</v>
          </cell>
          <cell r="I2021" t="str">
            <v>PAV</v>
          </cell>
          <cell r="J2021" t="str">
            <v>*</v>
          </cell>
          <cell r="L2021">
            <v>0</v>
          </cell>
          <cell r="M2021">
            <v>0</v>
          </cell>
          <cell r="O2021">
            <v>0</v>
          </cell>
          <cell r="P2021">
            <v>0</v>
          </cell>
        </row>
        <row r="2022">
          <cell r="C2022" t="str">
            <v>424BAL0330</v>
          </cell>
          <cell r="D2022" t="str">
            <v>ENTR AL-101(A) (ILHA DE SANTA RITA)</v>
          </cell>
          <cell r="E2022" t="str">
            <v>ENTR BR-316/AL-101(B) (PORTO MACEIÓ)</v>
          </cell>
          <cell r="F2022">
            <v>107.4</v>
          </cell>
          <cell r="G2022">
            <v>120.7</v>
          </cell>
          <cell r="H2022">
            <v>13.3</v>
          </cell>
          <cell r="I2022" t="str">
            <v>PLA</v>
          </cell>
          <cell r="J2022">
            <v>0</v>
          </cell>
          <cell r="L2022">
            <v>0</v>
          </cell>
          <cell r="M2022">
            <v>0</v>
          </cell>
          <cell r="N2022" t="str">
            <v xml:space="preserve">AL-101 </v>
          </cell>
          <cell r="O2022" t="str">
            <v>PAV</v>
          </cell>
          <cell r="P2022">
            <v>0</v>
          </cell>
        </row>
        <row r="2023">
          <cell r="J2023">
            <v>0</v>
          </cell>
        </row>
        <row r="2024">
          <cell r="J2024">
            <v>0</v>
          </cell>
        </row>
        <row r="2025">
          <cell r="C2025" t="str">
            <v>101BSE0910</v>
          </cell>
          <cell r="D2025" t="str">
            <v>DIV AL/SE</v>
          </cell>
          <cell r="E2025" t="str">
            <v>ENTR SE-200 (P/PROPRIÁ)</v>
          </cell>
          <cell r="F2025">
            <v>0</v>
          </cell>
          <cell r="G2025">
            <v>0.7</v>
          </cell>
          <cell r="H2025">
            <v>0.7</v>
          </cell>
          <cell r="I2025" t="str">
            <v>PAV</v>
          </cell>
          <cell r="J2025" t="str">
            <v>*</v>
          </cell>
          <cell r="L2025">
            <v>0</v>
          </cell>
          <cell r="M2025">
            <v>0</v>
          </cell>
          <cell r="O2025">
            <v>0</v>
          </cell>
          <cell r="P2025">
            <v>0</v>
          </cell>
        </row>
        <row r="2026">
          <cell r="C2026" t="str">
            <v>101BSE0930</v>
          </cell>
          <cell r="D2026" t="str">
            <v>ENTR SE-200 (P/PROPRIÁ)</v>
          </cell>
          <cell r="E2026" t="str">
            <v>P/DISTRITO INDUSTRIAL PROPRIÁ</v>
          </cell>
          <cell r="F2026">
            <v>0.7</v>
          </cell>
          <cell r="G2026">
            <v>3.2</v>
          </cell>
          <cell r="H2026">
            <v>2.5</v>
          </cell>
          <cell r="I2026" t="str">
            <v>PAV</v>
          </cell>
          <cell r="J2026" t="str">
            <v>*</v>
          </cell>
          <cell r="L2026">
            <v>0</v>
          </cell>
          <cell r="M2026">
            <v>0</v>
          </cell>
          <cell r="O2026">
            <v>0</v>
          </cell>
          <cell r="P2026">
            <v>0</v>
          </cell>
        </row>
        <row r="2027">
          <cell r="C2027" t="str">
            <v>101BSE0950</v>
          </cell>
          <cell r="D2027" t="str">
            <v>P/DISTRITO INDUSTRIAL PROPRIÁ</v>
          </cell>
          <cell r="E2027" t="str">
            <v>ENTR SE-204 (P/CEDRO DE SÃO JOÃO)</v>
          </cell>
          <cell r="F2027">
            <v>3.2</v>
          </cell>
          <cell r="G2027">
            <v>8.6</v>
          </cell>
          <cell r="H2027">
            <v>5.4</v>
          </cell>
          <cell r="I2027" t="str">
            <v>PAV</v>
          </cell>
          <cell r="J2027" t="str">
            <v>*</v>
          </cell>
          <cell r="L2027">
            <v>0</v>
          </cell>
          <cell r="M2027">
            <v>0</v>
          </cell>
          <cell r="O2027">
            <v>0</v>
          </cell>
          <cell r="P2027">
            <v>0</v>
          </cell>
        </row>
        <row r="2028">
          <cell r="C2028" t="str">
            <v>101BSE0970</v>
          </cell>
          <cell r="D2028" t="str">
            <v>ENTR SE-204 (P/CEDRO DE SÃO JOÃO)</v>
          </cell>
          <cell r="E2028" t="str">
            <v>P/BANANEIRAS</v>
          </cell>
          <cell r="F2028">
            <v>8.6</v>
          </cell>
          <cell r="G2028">
            <v>13.2</v>
          </cell>
          <cell r="H2028">
            <v>4.5999999999999996</v>
          </cell>
          <cell r="I2028" t="str">
            <v>PAV</v>
          </cell>
          <cell r="J2028" t="str">
            <v>*</v>
          </cell>
          <cell r="L2028">
            <v>0</v>
          </cell>
          <cell r="M2028">
            <v>0</v>
          </cell>
          <cell r="O2028">
            <v>0</v>
          </cell>
          <cell r="P2028">
            <v>0</v>
          </cell>
        </row>
        <row r="2029">
          <cell r="C2029" t="str">
            <v>101BSE0975</v>
          </cell>
          <cell r="D2029" t="str">
            <v>P/BANANEIRAS</v>
          </cell>
          <cell r="E2029" t="str">
            <v>SÃO FRANCISCO</v>
          </cell>
          <cell r="F2029">
            <v>13.2</v>
          </cell>
          <cell r="G2029">
            <v>18.399999999999999</v>
          </cell>
          <cell r="H2029">
            <v>5.2</v>
          </cell>
          <cell r="I2029" t="str">
            <v>PAV</v>
          </cell>
          <cell r="J2029" t="str">
            <v>*</v>
          </cell>
          <cell r="L2029">
            <v>0</v>
          </cell>
          <cell r="M2029">
            <v>0</v>
          </cell>
          <cell r="O2029">
            <v>0</v>
          </cell>
          <cell r="P2029">
            <v>0</v>
          </cell>
        </row>
        <row r="2030">
          <cell r="C2030" t="str">
            <v>101BSE0980</v>
          </cell>
          <cell r="D2030" t="str">
            <v>SÃO FRANCISCO</v>
          </cell>
          <cell r="E2030" t="str">
            <v>ENTR SE-335</v>
          </cell>
          <cell r="F2030">
            <v>18.399999999999999</v>
          </cell>
          <cell r="G2030">
            <v>23.1</v>
          </cell>
          <cell r="H2030">
            <v>4.7</v>
          </cell>
          <cell r="I2030" t="str">
            <v>PAV</v>
          </cell>
          <cell r="J2030" t="str">
            <v>*</v>
          </cell>
          <cell r="L2030">
            <v>0</v>
          </cell>
          <cell r="M2030">
            <v>0</v>
          </cell>
          <cell r="O2030">
            <v>0</v>
          </cell>
          <cell r="P2030">
            <v>0</v>
          </cell>
        </row>
        <row r="2031">
          <cell r="C2031" t="str">
            <v>101BSE0990</v>
          </cell>
          <cell r="D2031" t="str">
            <v>ENTR SE-335</v>
          </cell>
          <cell r="E2031" t="str">
            <v>ENTR SE-220 (AQUIDABÃ)</v>
          </cell>
          <cell r="F2031">
            <v>23.1</v>
          </cell>
          <cell r="G2031">
            <v>24.1</v>
          </cell>
          <cell r="H2031">
            <v>1</v>
          </cell>
          <cell r="I2031" t="str">
            <v>PAV</v>
          </cell>
          <cell r="J2031" t="str">
            <v>*</v>
          </cell>
          <cell r="L2031">
            <v>0</v>
          </cell>
          <cell r="M2031">
            <v>0</v>
          </cell>
          <cell r="O2031">
            <v>0</v>
          </cell>
          <cell r="P2031">
            <v>0</v>
          </cell>
        </row>
        <row r="2032">
          <cell r="C2032" t="str">
            <v>101BSE1030</v>
          </cell>
          <cell r="D2032" t="str">
            <v>ENTR SE-220 (AQUIDABÃ)</v>
          </cell>
          <cell r="E2032" t="str">
            <v>ENTR SE-339 (P/CAPELA)</v>
          </cell>
          <cell r="F2032">
            <v>24.1</v>
          </cell>
          <cell r="G2032">
            <v>34.299999999999997</v>
          </cell>
          <cell r="H2032">
            <v>10.199999999999999</v>
          </cell>
          <cell r="I2032" t="str">
            <v>PAV</v>
          </cell>
          <cell r="J2032" t="str">
            <v>*</v>
          </cell>
          <cell r="L2032">
            <v>0</v>
          </cell>
          <cell r="M2032">
            <v>0</v>
          </cell>
          <cell r="O2032">
            <v>0</v>
          </cell>
          <cell r="P2032">
            <v>0</v>
          </cell>
        </row>
        <row r="2033">
          <cell r="C2033" t="str">
            <v>101BSE1050</v>
          </cell>
          <cell r="D2033" t="str">
            <v>ENTR SE-339 (P/CAPELA)</v>
          </cell>
          <cell r="E2033" t="str">
            <v>ENTR SE-226(A) (P/JAPARATUBA)</v>
          </cell>
          <cell r="F2033">
            <v>34.299999999999997</v>
          </cell>
          <cell r="G2033">
            <v>47.8</v>
          </cell>
          <cell r="H2033">
            <v>13.5</v>
          </cell>
          <cell r="I2033" t="str">
            <v>PAV</v>
          </cell>
          <cell r="J2033" t="str">
            <v>*</v>
          </cell>
          <cell r="L2033">
            <v>0</v>
          </cell>
          <cell r="M2033">
            <v>0</v>
          </cell>
          <cell r="O2033">
            <v>0</v>
          </cell>
          <cell r="P2033">
            <v>0</v>
          </cell>
        </row>
        <row r="2034">
          <cell r="C2034" t="str">
            <v>101BSE1070</v>
          </cell>
          <cell r="D2034" t="str">
            <v>ENTR SE-226(A) (P/JAPARATUBA)</v>
          </cell>
          <cell r="E2034" t="str">
            <v>ENTR SE-226(B)</v>
          </cell>
          <cell r="F2034">
            <v>47.8</v>
          </cell>
          <cell r="G2034">
            <v>49</v>
          </cell>
          <cell r="H2034">
            <v>1.2</v>
          </cell>
          <cell r="I2034" t="str">
            <v>PAV</v>
          </cell>
          <cell r="J2034" t="str">
            <v>*</v>
          </cell>
          <cell r="L2034">
            <v>0</v>
          </cell>
          <cell r="M2034">
            <v>0</v>
          </cell>
          <cell r="O2034">
            <v>0</v>
          </cell>
          <cell r="P2034">
            <v>0</v>
          </cell>
        </row>
        <row r="2035">
          <cell r="C2035" t="str">
            <v>101BSE1090</v>
          </cell>
          <cell r="D2035" t="str">
            <v>ENTR SE-226(B)</v>
          </cell>
          <cell r="E2035" t="str">
            <v>ENTR SE-230 (P/SIRIRI)</v>
          </cell>
          <cell r="F2035">
            <v>49</v>
          </cell>
          <cell r="G2035">
            <v>59</v>
          </cell>
          <cell r="H2035">
            <v>10</v>
          </cell>
          <cell r="I2035" t="str">
            <v>PAV</v>
          </cell>
          <cell r="J2035" t="str">
            <v>*</v>
          </cell>
          <cell r="L2035">
            <v>0</v>
          </cell>
          <cell r="M2035">
            <v>0</v>
          </cell>
          <cell r="O2035">
            <v>0</v>
          </cell>
          <cell r="P2035">
            <v>0</v>
          </cell>
        </row>
        <row r="2036">
          <cell r="C2036" t="str">
            <v>101BSE1110</v>
          </cell>
          <cell r="D2036" t="str">
            <v>ENTR SE-230 (P/SIRIRI)</v>
          </cell>
          <cell r="E2036" t="str">
            <v>ENTR SE-426 (P/ROSÁRIO DO CATETE)</v>
          </cell>
          <cell r="F2036">
            <v>59</v>
          </cell>
          <cell r="G2036">
            <v>63.3</v>
          </cell>
          <cell r="H2036">
            <v>4.3</v>
          </cell>
          <cell r="I2036" t="str">
            <v>PAV</v>
          </cell>
          <cell r="J2036" t="str">
            <v>*</v>
          </cell>
          <cell r="L2036">
            <v>0</v>
          </cell>
          <cell r="M2036">
            <v>0</v>
          </cell>
          <cell r="O2036">
            <v>0</v>
          </cell>
          <cell r="P2036">
            <v>0</v>
          </cell>
        </row>
        <row r="2037">
          <cell r="C2037" t="str">
            <v>101BSE1130</v>
          </cell>
          <cell r="D2037" t="str">
            <v>ENTR SE-426 (P/ROSÁRIO DO CATETE)</v>
          </cell>
          <cell r="E2037" t="str">
            <v>ENTR SE-240(A)</v>
          </cell>
          <cell r="F2037">
            <v>63.3</v>
          </cell>
          <cell r="G2037">
            <v>68.400000000000006</v>
          </cell>
          <cell r="H2037">
            <v>5.0999999999999996</v>
          </cell>
          <cell r="I2037" t="str">
            <v>PAV</v>
          </cell>
          <cell r="J2037" t="str">
            <v>*</v>
          </cell>
          <cell r="L2037">
            <v>0</v>
          </cell>
          <cell r="M2037">
            <v>0</v>
          </cell>
          <cell r="O2037">
            <v>0</v>
          </cell>
          <cell r="P2037">
            <v>0</v>
          </cell>
        </row>
        <row r="2038">
          <cell r="C2038" t="str">
            <v>101BSE1140</v>
          </cell>
          <cell r="D2038" t="str">
            <v>ENTR SE-240(A)</v>
          </cell>
          <cell r="E2038" t="str">
            <v>ENTR SE-240(B) (P/MARUIM)</v>
          </cell>
          <cell r="F2038">
            <v>68.400000000000006</v>
          </cell>
          <cell r="G2038">
            <v>69.5</v>
          </cell>
          <cell r="H2038">
            <v>1.1000000000000001</v>
          </cell>
          <cell r="I2038" t="str">
            <v>PAV</v>
          </cell>
          <cell r="J2038" t="str">
            <v>*</v>
          </cell>
          <cell r="L2038">
            <v>0</v>
          </cell>
          <cell r="M2038">
            <v>0</v>
          </cell>
          <cell r="O2038">
            <v>0</v>
          </cell>
          <cell r="P2038">
            <v>0</v>
          </cell>
        </row>
        <row r="2039">
          <cell r="C2039" t="str">
            <v>101BSE1150</v>
          </cell>
          <cell r="D2039" t="str">
            <v>ENTR SE-240(B) (P/MARUIM)</v>
          </cell>
          <cell r="E2039" t="str">
            <v>ENTR SE-245/429 (PEDRA BRANCA)</v>
          </cell>
          <cell r="F2039">
            <v>69.5</v>
          </cell>
          <cell r="G2039">
            <v>77.599999999999994</v>
          </cell>
          <cell r="H2039">
            <v>8.1</v>
          </cell>
          <cell r="I2039" t="str">
            <v>PAV</v>
          </cell>
          <cell r="J2039" t="str">
            <v>*</v>
          </cell>
          <cell r="L2039">
            <v>0</v>
          </cell>
          <cell r="M2039">
            <v>0</v>
          </cell>
          <cell r="O2039">
            <v>0</v>
          </cell>
          <cell r="P2039">
            <v>0</v>
          </cell>
        </row>
        <row r="2040">
          <cell r="C2040" t="str">
            <v>101BSE1170</v>
          </cell>
          <cell r="D2040" t="str">
            <v>ENTR SE-245/429 (PEDRA BRANCA)</v>
          </cell>
          <cell r="E2040" t="str">
            <v>ENTR SE-448 (P/LARANJEIRAS)</v>
          </cell>
          <cell r="F2040">
            <v>77.599999999999994</v>
          </cell>
          <cell r="G2040">
            <v>81.5</v>
          </cell>
          <cell r="H2040">
            <v>3.9</v>
          </cell>
          <cell r="I2040" t="str">
            <v>EOD</v>
          </cell>
          <cell r="J2040" t="str">
            <v>*</v>
          </cell>
          <cell r="L2040">
            <v>0</v>
          </cell>
          <cell r="M2040">
            <v>0</v>
          </cell>
          <cell r="O2040">
            <v>0</v>
          </cell>
          <cell r="P2040">
            <v>0</v>
          </cell>
        </row>
        <row r="2041">
          <cell r="C2041" t="str">
            <v>101BSE1190</v>
          </cell>
          <cell r="D2041" t="str">
            <v>ENTR SE-448 (P/LARANJEIRAS)</v>
          </cell>
          <cell r="E2041" t="str">
            <v>ENTR SE-090 (P/ NOSSA SENHORA DO SOCORRO)</v>
          </cell>
          <cell r="F2041">
            <v>81.5</v>
          </cell>
          <cell r="G2041">
            <v>85.7</v>
          </cell>
          <cell r="H2041">
            <v>4.2</v>
          </cell>
          <cell r="I2041" t="str">
            <v>EOD</v>
          </cell>
          <cell r="J2041" t="str">
            <v>*</v>
          </cell>
          <cell r="L2041">
            <v>0</v>
          </cell>
          <cell r="M2041">
            <v>0</v>
          </cell>
          <cell r="O2041">
            <v>0</v>
          </cell>
          <cell r="P2041">
            <v>0</v>
          </cell>
        </row>
        <row r="2042">
          <cell r="C2042" t="str">
            <v>101BSE1200</v>
          </cell>
          <cell r="D2042" t="str">
            <v>ENTR SE-090 (P/ NOSSA SENHORA DO SOCORRO)</v>
          </cell>
          <cell r="E2042" t="str">
            <v>ENTR BR-235(A)</v>
          </cell>
          <cell r="F2042">
            <v>85.7</v>
          </cell>
          <cell r="G2042">
            <v>89.4</v>
          </cell>
          <cell r="H2042">
            <v>3.7</v>
          </cell>
          <cell r="I2042" t="str">
            <v>EOD</v>
          </cell>
          <cell r="J2042" t="str">
            <v>*</v>
          </cell>
          <cell r="L2042">
            <v>0</v>
          </cell>
          <cell r="M2042">
            <v>0</v>
          </cell>
          <cell r="O2042">
            <v>0</v>
          </cell>
          <cell r="P2042">
            <v>0</v>
          </cell>
        </row>
        <row r="2043">
          <cell r="C2043" t="str">
            <v>101BSE1210</v>
          </cell>
          <cell r="D2043" t="str">
            <v>ENTR BR-235(A)</v>
          </cell>
          <cell r="E2043" t="str">
            <v>ENTR BR-235(B)/349(A) (INÍCIO DA DUPLICAÇÃO)</v>
          </cell>
          <cell r="F2043">
            <v>89.4</v>
          </cell>
          <cell r="G2043">
            <v>91.5</v>
          </cell>
          <cell r="H2043">
            <v>2.1</v>
          </cell>
          <cell r="I2043" t="str">
            <v>EOD</v>
          </cell>
          <cell r="J2043" t="str">
            <v>*</v>
          </cell>
          <cell r="K2043" t="str">
            <v>235BSE0030</v>
          </cell>
          <cell r="L2043">
            <v>0</v>
          </cell>
          <cell r="M2043">
            <v>0</v>
          </cell>
          <cell r="O2043">
            <v>0</v>
          </cell>
          <cell r="P2043">
            <v>0</v>
          </cell>
        </row>
        <row r="2044">
          <cell r="C2044" t="str">
            <v>101BSE1220</v>
          </cell>
          <cell r="D2044" t="str">
            <v>ENTR BR-235(B)/349(A) (INÍCIO DA DUPLICAÇÃO)</v>
          </cell>
          <cell r="E2044" t="str">
            <v>FIM PISTA DUPLA</v>
          </cell>
          <cell r="F2044">
            <v>91.5</v>
          </cell>
          <cell r="G2044">
            <v>93.3</v>
          </cell>
          <cell r="H2044">
            <v>1.8</v>
          </cell>
          <cell r="I2044" t="str">
            <v>DUP</v>
          </cell>
          <cell r="J2044" t="str">
            <v>*</v>
          </cell>
          <cell r="K2044" t="str">
            <v>349BSE0020</v>
          </cell>
          <cell r="L2044">
            <v>0</v>
          </cell>
          <cell r="M2044">
            <v>0</v>
          </cell>
          <cell r="O2044">
            <v>0</v>
          </cell>
          <cell r="P2044">
            <v>0</v>
          </cell>
        </row>
        <row r="2045">
          <cell r="C2045" t="str">
            <v>101BSE1230</v>
          </cell>
          <cell r="D2045" t="str">
            <v>FIM PISTA DUPLA</v>
          </cell>
          <cell r="E2045" t="str">
            <v>ENTR SE-464 (P/SÃO CRISTOVÃO)</v>
          </cell>
          <cell r="F2045">
            <v>93.3</v>
          </cell>
          <cell r="G2045">
            <v>103.2</v>
          </cell>
          <cell r="H2045">
            <v>9.9</v>
          </cell>
          <cell r="I2045" t="str">
            <v>PAV</v>
          </cell>
          <cell r="J2045" t="str">
            <v>*</v>
          </cell>
          <cell r="K2045" t="str">
            <v>349BSE0030</v>
          </cell>
          <cell r="L2045">
            <v>0</v>
          </cell>
          <cell r="M2045">
            <v>0</v>
          </cell>
          <cell r="O2045">
            <v>0</v>
          </cell>
          <cell r="P2045">
            <v>0</v>
          </cell>
        </row>
        <row r="2046">
          <cell r="C2046" t="str">
            <v>101BSE1250</v>
          </cell>
          <cell r="D2046" t="str">
            <v>ENTR SE-464 (P/SÃO CRISTOVÃO)</v>
          </cell>
          <cell r="E2046" t="str">
            <v>ENTR BR-349(B)/SE-265 (ITAPORANGA D`AJUDA)</v>
          </cell>
          <cell r="F2046">
            <v>103.2</v>
          </cell>
          <cell r="G2046">
            <v>114.5</v>
          </cell>
          <cell r="H2046">
            <v>11.3</v>
          </cell>
          <cell r="I2046" t="str">
            <v>PAV</v>
          </cell>
          <cell r="J2046" t="str">
            <v>*</v>
          </cell>
          <cell r="K2046" t="str">
            <v>349BSE0050</v>
          </cell>
          <cell r="L2046">
            <v>0</v>
          </cell>
          <cell r="M2046">
            <v>0</v>
          </cell>
          <cell r="O2046">
            <v>0</v>
          </cell>
          <cell r="P2046">
            <v>0</v>
          </cell>
        </row>
        <row r="2047">
          <cell r="C2047" t="str">
            <v>101BSE1270</v>
          </cell>
          <cell r="D2047" t="str">
            <v>ENTR BR-349(B)/SE-265 (ITAPORANGA D`AJUDA)</v>
          </cell>
          <cell r="E2047" t="str">
            <v>ENTR SE-270(A)</v>
          </cell>
          <cell r="F2047">
            <v>114.5</v>
          </cell>
          <cell r="G2047">
            <v>118.4</v>
          </cell>
          <cell r="H2047">
            <v>3.9</v>
          </cell>
          <cell r="I2047" t="str">
            <v>PAV</v>
          </cell>
          <cell r="J2047" t="str">
            <v>*</v>
          </cell>
          <cell r="L2047">
            <v>0</v>
          </cell>
          <cell r="M2047">
            <v>0</v>
          </cell>
          <cell r="O2047">
            <v>0</v>
          </cell>
          <cell r="P2047">
            <v>0</v>
          </cell>
        </row>
        <row r="2048">
          <cell r="C2048" t="str">
            <v>101BSE1280</v>
          </cell>
          <cell r="D2048" t="str">
            <v>ENTR SE-270(A)</v>
          </cell>
          <cell r="E2048" t="str">
            <v>ENTR SE-270(B)</v>
          </cell>
          <cell r="F2048">
            <v>118.4</v>
          </cell>
          <cell r="G2048">
            <v>123.7</v>
          </cell>
          <cell r="H2048">
            <v>5.3</v>
          </cell>
          <cell r="I2048" t="str">
            <v>PAV</v>
          </cell>
          <cell r="J2048" t="str">
            <v>*</v>
          </cell>
          <cell r="L2048">
            <v>0</v>
          </cell>
          <cell r="M2048">
            <v>0</v>
          </cell>
          <cell r="O2048">
            <v>0</v>
          </cell>
          <cell r="P2048">
            <v>0</v>
          </cell>
        </row>
        <row r="2049">
          <cell r="C2049" t="str">
            <v>101BSE1290</v>
          </cell>
          <cell r="D2049" t="str">
            <v>ENTR SE-270(B)</v>
          </cell>
          <cell r="E2049" t="str">
            <v>ENTR SE-470(A)</v>
          </cell>
          <cell r="F2049">
            <v>123.7</v>
          </cell>
          <cell r="G2049">
            <v>141.30000000000001</v>
          </cell>
          <cell r="H2049">
            <v>17.600000000000001</v>
          </cell>
          <cell r="I2049" t="str">
            <v>PAV</v>
          </cell>
          <cell r="J2049" t="str">
            <v>*</v>
          </cell>
          <cell r="L2049">
            <v>0</v>
          </cell>
          <cell r="M2049">
            <v>0</v>
          </cell>
          <cell r="O2049">
            <v>0</v>
          </cell>
          <cell r="P2049">
            <v>0</v>
          </cell>
        </row>
        <row r="2050">
          <cell r="C2050" t="str">
            <v>101BSE1300</v>
          </cell>
          <cell r="D2050" t="str">
            <v>ENTR SE-470(A)</v>
          </cell>
          <cell r="E2050" t="str">
            <v>ENTR SE-472</v>
          </cell>
          <cell r="F2050">
            <v>141.30000000000001</v>
          </cell>
          <cell r="G2050">
            <v>146.5</v>
          </cell>
          <cell r="H2050">
            <v>5.2</v>
          </cell>
          <cell r="I2050" t="str">
            <v>PAV</v>
          </cell>
          <cell r="J2050" t="str">
            <v>*</v>
          </cell>
          <cell r="L2050">
            <v>0</v>
          </cell>
          <cell r="M2050">
            <v>0</v>
          </cell>
          <cell r="O2050">
            <v>0</v>
          </cell>
          <cell r="P2050">
            <v>0</v>
          </cell>
        </row>
        <row r="2051">
          <cell r="C2051" t="str">
            <v>101BSE1305</v>
          </cell>
          <cell r="D2051" t="str">
            <v>ENTR SE-472</v>
          </cell>
          <cell r="E2051" t="str">
            <v>ENTR SE-282 (P/ALECRIM)</v>
          </cell>
          <cell r="F2051">
            <v>146.5</v>
          </cell>
          <cell r="G2051">
            <v>151.1</v>
          </cell>
          <cell r="H2051">
            <v>4.5999999999999996</v>
          </cell>
          <cell r="I2051" t="str">
            <v>PAV</v>
          </cell>
          <cell r="J2051" t="str">
            <v>*</v>
          </cell>
          <cell r="L2051">
            <v>0</v>
          </cell>
          <cell r="M2051">
            <v>0</v>
          </cell>
          <cell r="O2051">
            <v>0</v>
          </cell>
          <cell r="P2051">
            <v>0</v>
          </cell>
        </row>
        <row r="2052">
          <cell r="C2052" t="str">
            <v>101BSE1310</v>
          </cell>
          <cell r="D2052" t="str">
            <v>ENTR SE-282 (P/ALECRIM)</v>
          </cell>
          <cell r="E2052" t="str">
            <v>ENTR SE-368 (ESTÂNCIA)</v>
          </cell>
          <cell r="F2052">
            <v>151.1</v>
          </cell>
          <cell r="G2052">
            <v>153.9</v>
          </cell>
          <cell r="H2052">
            <v>2.8</v>
          </cell>
          <cell r="I2052" t="str">
            <v>PAV</v>
          </cell>
          <cell r="J2052" t="str">
            <v>*</v>
          </cell>
          <cell r="L2052">
            <v>0</v>
          </cell>
          <cell r="M2052">
            <v>0</v>
          </cell>
          <cell r="O2052">
            <v>0</v>
          </cell>
          <cell r="P2052">
            <v>0</v>
          </cell>
        </row>
        <row r="2053">
          <cell r="C2053" t="str">
            <v>101BSE1330</v>
          </cell>
          <cell r="D2053" t="str">
            <v>ENTR SE-368 (ESTÂNCIA)</v>
          </cell>
          <cell r="E2053" t="str">
            <v>POV. PALMEIRINHA</v>
          </cell>
          <cell r="F2053">
            <v>153.9</v>
          </cell>
          <cell r="G2053">
            <v>158.69999999999999</v>
          </cell>
          <cell r="H2053">
            <v>4.8</v>
          </cell>
          <cell r="I2053" t="str">
            <v>PAV</v>
          </cell>
          <cell r="J2053" t="str">
            <v>*</v>
          </cell>
          <cell r="L2053">
            <v>0</v>
          </cell>
          <cell r="M2053">
            <v>0</v>
          </cell>
          <cell r="O2053">
            <v>0</v>
          </cell>
          <cell r="P2053">
            <v>0</v>
          </cell>
        </row>
        <row r="2054">
          <cell r="C2054" t="str">
            <v>101BSE1340</v>
          </cell>
          <cell r="D2054" t="str">
            <v>POV. PALMEIRINHA</v>
          </cell>
          <cell r="E2054" t="str">
            <v>ENTR SE-285 (FUMO BRAVO)</v>
          </cell>
          <cell r="F2054">
            <v>158.69999999999999</v>
          </cell>
          <cell r="G2054">
            <v>174.5</v>
          </cell>
          <cell r="H2054">
            <v>15.8</v>
          </cell>
          <cell r="I2054" t="str">
            <v>PAV</v>
          </cell>
          <cell r="J2054" t="str">
            <v>*</v>
          </cell>
          <cell r="L2054">
            <v>0</v>
          </cell>
          <cell r="M2054">
            <v>0</v>
          </cell>
          <cell r="O2054">
            <v>0</v>
          </cell>
          <cell r="P2054">
            <v>0</v>
          </cell>
        </row>
        <row r="2055">
          <cell r="C2055" t="str">
            <v>101BSE1350</v>
          </cell>
          <cell r="D2055" t="str">
            <v>ENTR SE-285 (FUMO BRAVO)</v>
          </cell>
          <cell r="E2055" t="str">
            <v>ENTR SE-290 (UMBAÚBA)</v>
          </cell>
          <cell r="F2055">
            <v>174.5</v>
          </cell>
          <cell r="G2055">
            <v>183.2</v>
          </cell>
          <cell r="H2055">
            <v>8.6999999999999993</v>
          </cell>
          <cell r="I2055" t="str">
            <v>PAV</v>
          </cell>
          <cell r="J2055" t="str">
            <v>*</v>
          </cell>
          <cell r="L2055">
            <v>0</v>
          </cell>
          <cell r="M2055">
            <v>0</v>
          </cell>
          <cell r="O2055">
            <v>0</v>
          </cell>
          <cell r="P2055">
            <v>0</v>
          </cell>
        </row>
        <row r="2056">
          <cell r="C2056" t="str">
            <v>101BSE1370</v>
          </cell>
          <cell r="D2056" t="str">
            <v>ENTR SE-290 (UMBAÚBA)</v>
          </cell>
          <cell r="E2056" t="str">
            <v>ENTR SE-295 (CRISTINÁPOLIS)</v>
          </cell>
          <cell r="F2056">
            <v>183.2</v>
          </cell>
          <cell r="G2056">
            <v>199.7</v>
          </cell>
          <cell r="H2056">
            <v>16.5</v>
          </cell>
          <cell r="I2056" t="str">
            <v>PAV</v>
          </cell>
          <cell r="J2056" t="str">
            <v>*</v>
          </cell>
          <cell r="L2056">
            <v>0</v>
          </cell>
          <cell r="M2056">
            <v>0</v>
          </cell>
          <cell r="O2056">
            <v>0</v>
          </cell>
          <cell r="P2056">
            <v>0</v>
          </cell>
        </row>
        <row r="2057">
          <cell r="C2057" t="str">
            <v>101BSE1390</v>
          </cell>
          <cell r="D2057" t="str">
            <v>ENTR SE-295 (CRISTINÁPOLIS)</v>
          </cell>
          <cell r="E2057" t="str">
            <v>DIV SE/BA</v>
          </cell>
          <cell r="F2057">
            <v>199.7</v>
          </cell>
          <cell r="G2057">
            <v>206.1</v>
          </cell>
          <cell r="H2057">
            <v>6.4</v>
          </cell>
          <cell r="I2057" t="str">
            <v>PAV</v>
          </cell>
          <cell r="J2057" t="str">
            <v>*</v>
          </cell>
          <cell r="L2057">
            <v>0</v>
          </cell>
          <cell r="M2057">
            <v>0</v>
          </cell>
          <cell r="O2057">
            <v>0</v>
          </cell>
          <cell r="P2057">
            <v>0</v>
          </cell>
        </row>
        <row r="2058">
          <cell r="J2058">
            <v>0</v>
          </cell>
        </row>
        <row r="2059">
          <cell r="C2059" t="str">
            <v>235BSE0005</v>
          </cell>
          <cell r="D2059" t="str">
            <v>LARGO LEITE NETO (ARACAJU)</v>
          </cell>
          <cell r="E2059" t="str">
            <v>ENTR BR-349(A) (ARACAJU) *TRECHO MUNICIPAL*</v>
          </cell>
          <cell r="F2059">
            <v>0</v>
          </cell>
          <cell r="G2059">
            <v>1.7</v>
          </cell>
          <cell r="H2059">
            <v>1.7</v>
          </cell>
          <cell r="I2059" t="str">
            <v>DUP</v>
          </cell>
          <cell r="J2059" t="str">
            <v>*</v>
          </cell>
          <cell r="L2059">
            <v>0</v>
          </cell>
          <cell r="M2059">
            <v>0</v>
          </cell>
          <cell r="O2059">
            <v>0</v>
          </cell>
          <cell r="P2059">
            <v>0</v>
          </cell>
        </row>
        <row r="2060">
          <cell r="C2060" t="str">
            <v>235BSE0010</v>
          </cell>
          <cell r="D2060" t="str">
            <v>ENTR BR-349(A) (ARACAJU)</v>
          </cell>
          <cell r="E2060" t="str">
            <v>ENTR BR-101(A)/349(B) (FIM PISTA DUPLA)</v>
          </cell>
          <cell r="F2060">
            <v>1.7</v>
          </cell>
          <cell r="G2060">
            <v>6.2</v>
          </cell>
          <cell r="H2060">
            <v>4.5</v>
          </cell>
          <cell r="I2060" t="str">
            <v>PLA</v>
          </cell>
          <cell r="J2060">
            <v>0</v>
          </cell>
          <cell r="K2060" t="str">
            <v>349BSE0010</v>
          </cell>
          <cell r="L2060">
            <v>0</v>
          </cell>
          <cell r="M2060">
            <v>0</v>
          </cell>
          <cell r="N2060" t="str">
            <v xml:space="preserve">SE-235 </v>
          </cell>
          <cell r="O2060" t="str">
            <v>DUP</v>
          </cell>
          <cell r="P2060">
            <v>0</v>
          </cell>
        </row>
        <row r="2061">
          <cell r="C2061" t="str">
            <v>235BSE0030</v>
          </cell>
          <cell r="D2061" t="str">
            <v>ENTR BR-101(A)/349(B) (FIM PISTA DUPLA)</v>
          </cell>
          <cell r="E2061" t="str">
            <v>ENTR BR-101(B)</v>
          </cell>
          <cell r="F2061">
            <v>6.2</v>
          </cell>
          <cell r="G2061">
            <v>8.3000000000000007</v>
          </cell>
          <cell r="H2061">
            <v>2.1</v>
          </cell>
          <cell r="I2061" t="str">
            <v>EOD</v>
          </cell>
          <cell r="J2061">
            <v>0</v>
          </cell>
          <cell r="K2061" t="str">
            <v>101BSE1210</v>
          </cell>
          <cell r="L2061">
            <v>0</v>
          </cell>
          <cell r="M2061">
            <v>0</v>
          </cell>
          <cell r="O2061">
            <v>0</v>
          </cell>
          <cell r="P2061">
            <v>0</v>
          </cell>
        </row>
        <row r="2062">
          <cell r="C2062" t="str">
            <v>235BSE0050</v>
          </cell>
          <cell r="D2062" t="str">
            <v>ENTR BR-101(B)</v>
          </cell>
          <cell r="E2062" t="str">
            <v>ENTR SE-160</v>
          </cell>
          <cell r="F2062">
            <v>8.3000000000000007</v>
          </cell>
          <cell r="G2062">
            <v>26.3</v>
          </cell>
          <cell r="H2062">
            <v>18</v>
          </cell>
          <cell r="I2062" t="str">
            <v>PAV</v>
          </cell>
          <cell r="J2062" t="str">
            <v>*</v>
          </cell>
          <cell r="L2062">
            <v>0</v>
          </cell>
          <cell r="M2062">
            <v>0</v>
          </cell>
          <cell r="O2062">
            <v>0</v>
          </cell>
          <cell r="P2062">
            <v>0</v>
          </cell>
        </row>
        <row r="2063">
          <cell r="C2063" t="str">
            <v>235BSE0060</v>
          </cell>
          <cell r="D2063" t="str">
            <v>ENTR SE-160</v>
          </cell>
          <cell r="E2063" t="str">
            <v>ENTR SE-170(A)</v>
          </cell>
          <cell r="F2063">
            <v>26.3</v>
          </cell>
          <cell r="G2063">
            <v>51.7</v>
          </cell>
          <cell r="H2063">
            <v>25.4</v>
          </cell>
          <cell r="I2063" t="str">
            <v>PAV</v>
          </cell>
          <cell r="J2063" t="str">
            <v>*</v>
          </cell>
          <cell r="L2063">
            <v>0</v>
          </cell>
          <cell r="M2063">
            <v>0</v>
          </cell>
          <cell r="O2063">
            <v>0</v>
          </cell>
          <cell r="P2063">
            <v>0</v>
          </cell>
        </row>
        <row r="2064">
          <cell r="C2064" t="str">
            <v>235BSE0070</v>
          </cell>
          <cell r="D2064" t="str">
            <v>ENTR SE-170(A)</v>
          </cell>
          <cell r="E2064" t="str">
            <v>ENTR SE-170(B) (ITABAIANA)</v>
          </cell>
          <cell r="F2064">
            <v>51.7</v>
          </cell>
          <cell r="G2064">
            <v>52.9</v>
          </cell>
          <cell r="H2064">
            <v>1.2</v>
          </cell>
          <cell r="I2064" t="str">
            <v>PAV</v>
          </cell>
          <cell r="J2064" t="str">
            <v>*</v>
          </cell>
          <cell r="L2064">
            <v>0</v>
          </cell>
          <cell r="M2064">
            <v>0</v>
          </cell>
          <cell r="O2064">
            <v>0</v>
          </cell>
          <cell r="P2064">
            <v>0</v>
          </cell>
        </row>
        <row r="2065">
          <cell r="C2065" t="str">
            <v>235BSE0090</v>
          </cell>
          <cell r="D2065" t="str">
            <v>ENTR SE-170(B) (ITABAIANA)</v>
          </cell>
          <cell r="E2065" t="str">
            <v>ENTR SE-175 (P/RIBEIRÓPOLIS)</v>
          </cell>
          <cell r="F2065">
            <v>52.9</v>
          </cell>
          <cell r="G2065">
            <v>63.7</v>
          </cell>
          <cell r="H2065">
            <v>10.8</v>
          </cell>
          <cell r="I2065" t="str">
            <v>PAV</v>
          </cell>
          <cell r="J2065" t="str">
            <v>*</v>
          </cell>
          <cell r="L2065">
            <v>0</v>
          </cell>
          <cell r="M2065">
            <v>0</v>
          </cell>
          <cell r="O2065">
            <v>0</v>
          </cell>
          <cell r="P2065">
            <v>0</v>
          </cell>
        </row>
        <row r="2066">
          <cell r="C2066" t="str">
            <v>235BSE0110</v>
          </cell>
          <cell r="D2066" t="str">
            <v>ENTR SE-175 (P/RIBEIRÓPOLIS)</v>
          </cell>
          <cell r="E2066" t="str">
            <v>ENTR SE-453 (P/MOCAMBO)</v>
          </cell>
          <cell r="F2066">
            <v>63.7</v>
          </cell>
          <cell r="G2066">
            <v>83.5</v>
          </cell>
          <cell r="H2066">
            <v>19.8</v>
          </cell>
          <cell r="I2066" t="str">
            <v>PAV</v>
          </cell>
          <cell r="J2066" t="str">
            <v>*</v>
          </cell>
          <cell r="L2066">
            <v>0</v>
          </cell>
          <cell r="M2066">
            <v>0</v>
          </cell>
          <cell r="O2066">
            <v>0</v>
          </cell>
          <cell r="P2066">
            <v>0</v>
          </cell>
        </row>
        <row r="2067">
          <cell r="C2067" t="str">
            <v>235BSE0130</v>
          </cell>
          <cell r="D2067" t="str">
            <v>ENTR SE-453 (P/MOCAMBO)</v>
          </cell>
          <cell r="E2067" t="str">
            <v>ENTR SE-331</v>
          </cell>
          <cell r="F2067">
            <v>83.5</v>
          </cell>
          <cell r="G2067">
            <v>85.6</v>
          </cell>
          <cell r="H2067">
            <v>2.1</v>
          </cell>
          <cell r="I2067" t="str">
            <v>PAV</v>
          </cell>
          <cell r="J2067" t="str">
            <v>*</v>
          </cell>
          <cell r="L2067">
            <v>0</v>
          </cell>
          <cell r="M2067">
            <v>0</v>
          </cell>
          <cell r="O2067">
            <v>0</v>
          </cell>
          <cell r="P2067">
            <v>0</v>
          </cell>
        </row>
        <row r="2068">
          <cell r="C2068" t="str">
            <v>235BSE0150</v>
          </cell>
          <cell r="D2068" t="str">
            <v>ENTR SE-331</v>
          </cell>
          <cell r="E2068" t="str">
            <v>ENTR SE-179 (CARIRA)</v>
          </cell>
          <cell r="F2068">
            <v>85.6</v>
          </cell>
          <cell r="G2068">
            <v>108.7</v>
          </cell>
          <cell r="H2068">
            <v>23.1</v>
          </cell>
          <cell r="I2068" t="str">
            <v>PAV</v>
          </cell>
          <cell r="J2068" t="str">
            <v>*</v>
          </cell>
          <cell r="L2068">
            <v>0</v>
          </cell>
          <cell r="M2068">
            <v>0</v>
          </cell>
          <cell r="O2068">
            <v>0</v>
          </cell>
          <cell r="P2068">
            <v>0</v>
          </cell>
        </row>
        <row r="2069">
          <cell r="C2069" t="str">
            <v>235BSE0170</v>
          </cell>
          <cell r="D2069" t="str">
            <v>ENTR SE-179 (CARIRA)</v>
          </cell>
          <cell r="E2069" t="str">
            <v>DIV SE/BA</v>
          </cell>
          <cell r="F2069">
            <v>108.7</v>
          </cell>
          <cell r="G2069">
            <v>114.8</v>
          </cell>
          <cell r="H2069">
            <v>6.1</v>
          </cell>
          <cell r="I2069" t="str">
            <v>PAV</v>
          </cell>
          <cell r="J2069" t="str">
            <v>*</v>
          </cell>
          <cell r="L2069">
            <v>0</v>
          </cell>
          <cell r="M2069">
            <v>0</v>
          </cell>
          <cell r="O2069">
            <v>0</v>
          </cell>
          <cell r="P2069">
            <v>0</v>
          </cell>
        </row>
        <row r="2070">
          <cell r="J2070">
            <v>0</v>
          </cell>
        </row>
        <row r="2071">
          <cell r="C2071" t="str">
            <v>349BSE0010</v>
          </cell>
          <cell r="D2071" t="str">
            <v>ENTR BR-235(A) (ARACAJU)</v>
          </cell>
          <cell r="E2071" t="str">
            <v>ENTR BR-101(A)/235(B)</v>
          </cell>
          <cell r="F2071">
            <v>0</v>
          </cell>
          <cell r="G2071">
            <v>4.5</v>
          </cell>
          <cell r="H2071">
            <v>4.5</v>
          </cell>
          <cell r="I2071" t="str">
            <v>PLA</v>
          </cell>
          <cell r="J2071">
            <v>0</v>
          </cell>
          <cell r="K2071" t="str">
            <v>235BSE0010</v>
          </cell>
          <cell r="L2071">
            <v>0</v>
          </cell>
          <cell r="M2071">
            <v>0</v>
          </cell>
          <cell r="N2071" t="str">
            <v xml:space="preserve">SE-235 </v>
          </cell>
          <cell r="O2071" t="str">
            <v>DUP</v>
          </cell>
          <cell r="P2071">
            <v>0</v>
          </cell>
        </row>
        <row r="2072">
          <cell r="C2072" t="str">
            <v>349BSE0020</v>
          </cell>
          <cell r="D2072" t="str">
            <v>ENTR BR-101(A)/235(B)</v>
          </cell>
          <cell r="E2072" t="str">
            <v>FIM PISTA DUPLA</v>
          </cell>
          <cell r="F2072">
            <v>4.5</v>
          </cell>
          <cell r="G2072">
            <v>6.3</v>
          </cell>
          <cell r="H2072">
            <v>1.8</v>
          </cell>
          <cell r="I2072" t="str">
            <v>DUP</v>
          </cell>
          <cell r="J2072">
            <v>0</v>
          </cell>
          <cell r="K2072" t="str">
            <v>101BSE1220</v>
          </cell>
          <cell r="L2072">
            <v>0</v>
          </cell>
          <cell r="M2072">
            <v>0</v>
          </cell>
          <cell r="O2072">
            <v>0</v>
          </cell>
          <cell r="P2072">
            <v>0</v>
          </cell>
        </row>
        <row r="2073">
          <cell r="C2073" t="str">
            <v>349BSE0030</v>
          </cell>
          <cell r="D2073" t="str">
            <v>FIM PISTA DUPLA</v>
          </cell>
          <cell r="E2073" t="str">
            <v>ENTR SE-464 (P/SÃO CRISTOVÃO)</v>
          </cell>
          <cell r="F2073">
            <v>6.3</v>
          </cell>
          <cell r="G2073">
            <v>16.2</v>
          </cell>
          <cell r="H2073">
            <v>9.9</v>
          </cell>
          <cell r="I2073" t="str">
            <v>PAV</v>
          </cell>
          <cell r="J2073">
            <v>0</v>
          </cell>
          <cell r="K2073" t="str">
            <v>101BSE1230</v>
          </cell>
          <cell r="L2073">
            <v>0</v>
          </cell>
          <cell r="M2073">
            <v>0</v>
          </cell>
          <cell r="O2073">
            <v>0</v>
          </cell>
          <cell r="P2073">
            <v>0</v>
          </cell>
        </row>
        <row r="2074">
          <cell r="C2074" t="str">
            <v>349BSE0050</v>
          </cell>
          <cell r="D2074" t="str">
            <v>ENTR SE-464 (P/SÃO CRISTOVÃO)</v>
          </cell>
          <cell r="E2074" t="str">
            <v>ENTR BR-101(B) (ITAPORANGA D`AJUDA)</v>
          </cell>
          <cell r="F2074">
            <v>16.2</v>
          </cell>
          <cell r="G2074">
            <v>27.5</v>
          </cell>
          <cell r="H2074">
            <v>11.3</v>
          </cell>
          <cell r="I2074" t="str">
            <v>PAV</v>
          </cell>
          <cell r="J2074">
            <v>0</v>
          </cell>
          <cell r="K2074" t="str">
            <v>101BSE1250</v>
          </cell>
          <cell r="L2074">
            <v>0</v>
          </cell>
          <cell r="M2074">
            <v>0</v>
          </cell>
          <cell r="O2074">
            <v>0</v>
          </cell>
          <cell r="P2074">
            <v>0</v>
          </cell>
        </row>
        <row r="2075">
          <cell r="C2075" t="str">
            <v>349BSE0070</v>
          </cell>
          <cell r="D2075" t="str">
            <v>ENTR BR-101(B) (ITAPORANGA D`AJUDA)</v>
          </cell>
          <cell r="E2075" t="str">
            <v>ENTR SE-270</v>
          </cell>
          <cell r="F2075">
            <v>27.5</v>
          </cell>
          <cell r="G2075">
            <v>35.5</v>
          </cell>
          <cell r="H2075">
            <v>8</v>
          </cell>
          <cell r="I2075" t="str">
            <v>PLA</v>
          </cell>
          <cell r="J2075">
            <v>0</v>
          </cell>
          <cell r="L2075">
            <v>0</v>
          </cell>
          <cell r="M2075">
            <v>0</v>
          </cell>
          <cell r="O2075">
            <v>0</v>
          </cell>
          <cell r="P2075">
            <v>0</v>
          </cell>
        </row>
        <row r="2076">
          <cell r="C2076" t="str">
            <v>349BSE0110</v>
          </cell>
          <cell r="D2076" t="str">
            <v>ENTR SE-270</v>
          </cell>
          <cell r="E2076" t="str">
            <v>ENTR SE-285 (PEDRINHAS)</v>
          </cell>
          <cell r="F2076">
            <v>35.5</v>
          </cell>
          <cell r="G2076">
            <v>75.5</v>
          </cell>
          <cell r="H2076">
            <v>40</v>
          </cell>
          <cell r="I2076" t="str">
            <v>PLA</v>
          </cell>
          <cell r="J2076">
            <v>0</v>
          </cell>
          <cell r="L2076">
            <v>0</v>
          </cell>
          <cell r="M2076">
            <v>0</v>
          </cell>
          <cell r="O2076">
            <v>0</v>
          </cell>
          <cell r="P2076">
            <v>0</v>
          </cell>
        </row>
        <row r="2077">
          <cell r="C2077" t="str">
            <v>349BSE0130</v>
          </cell>
          <cell r="D2077" t="str">
            <v>ENTR SE-285 (PEDRINHAS)</v>
          </cell>
          <cell r="E2077" t="str">
            <v>ENTR SE-290</v>
          </cell>
          <cell r="F2077">
            <v>75.5</v>
          </cell>
          <cell r="G2077">
            <v>85.5</v>
          </cell>
          <cell r="H2077">
            <v>10</v>
          </cell>
          <cell r="I2077" t="str">
            <v>PLA</v>
          </cell>
          <cell r="J2077">
            <v>0</v>
          </cell>
          <cell r="L2077">
            <v>0</v>
          </cell>
          <cell r="M2077">
            <v>0</v>
          </cell>
          <cell r="O2077">
            <v>0</v>
          </cell>
          <cell r="P2077">
            <v>0</v>
          </cell>
        </row>
        <row r="2078">
          <cell r="C2078" t="str">
            <v>349BSE0150</v>
          </cell>
          <cell r="D2078" t="str">
            <v>ENTR SE-290</v>
          </cell>
          <cell r="E2078" t="str">
            <v>DIV SE/BA (TOBIAS BARRETO)</v>
          </cell>
          <cell r="F2078">
            <v>85.5</v>
          </cell>
          <cell r="G2078">
            <v>120.5</v>
          </cell>
          <cell r="H2078">
            <v>35</v>
          </cell>
          <cell r="I2078" t="str">
            <v>PLA</v>
          </cell>
          <cell r="J2078">
            <v>0</v>
          </cell>
          <cell r="L2078">
            <v>0</v>
          </cell>
          <cell r="M2078">
            <v>0</v>
          </cell>
          <cell r="O2078">
            <v>0</v>
          </cell>
          <cell r="P2078">
            <v>0</v>
          </cell>
        </row>
        <row r="2079">
          <cell r="J2079">
            <v>0</v>
          </cell>
        </row>
        <row r="2080">
          <cell r="J2080">
            <v>0</v>
          </cell>
        </row>
        <row r="2081">
          <cell r="C2081" t="str">
            <v>020BBA0220</v>
          </cell>
          <cell r="D2081" t="str">
            <v>DIV GO/BA</v>
          </cell>
          <cell r="E2081" t="str">
            <v>ENTR BR-349(B)</v>
          </cell>
          <cell r="F2081">
            <v>0</v>
          </cell>
          <cell r="G2081">
            <v>18</v>
          </cell>
          <cell r="H2081">
            <v>18</v>
          </cell>
          <cell r="I2081" t="str">
            <v>PAV</v>
          </cell>
          <cell r="J2081" t="str">
            <v>*</v>
          </cell>
          <cell r="K2081" t="str">
            <v>349BBA0501</v>
          </cell>
          <cell r="L2081">
            <v>0</v>
          </cell>
          <cell r="M2081">
            <v>0</v>
          </cell>
          <cell r="O2081">
            <v>0</v>
          </cell>
          <cell r="P2081">
            <v>0</v>
          </cell>
        </row>
        <row r="2082">
          <cell r="C2082" t="str">
            <v>020BBA0225</v>
          </cell>
          <cell r="D2082" t="str">
            <v>ENTR BR-349(B)</v>
          </cell>
          <cell r="E2082" t="str">
            <v>RIO GRANDE</v>
          </cell>
          <cell r="F2082">
            <v>18</v>
          </cell>
          <cell r="G2082">
            <v>78.400000000000006</v>
          </cell>
          <cell r="H2082">
            <v>60.4</v>
          </cell>
          <cell r="I2082" t="str">
            <v>PAV</v>
          </cell>
          <cell r="J2082" t="str">
            <v>*</v>
          </cell>
          <cell r="L2082">
            <v>0</v>
          </cell>
          <cell r="M2082">
            <v>0</v>
          </cell>
          <cell r="O2082">
            <v>0</v>
          </cell>
          <cell r="P2082">
            <v>0</v>
          </cell>
        </row>
        <row r="2083">
          <cell r="C2083" t="str">
            <v>020BBA0230</v>
          </cell>
          <cell r="D2083" t="str">
            <v>RIO GRANDE</v>
          </cell>
          <cell r="E2083" t="str">
            <v>RODA VELHA</v>
          </cell>
          <cell r="F2083">
            <v>78.400000000000006</v>
          </cell>
          <cell r="G2083">
            <v>135.30000000000001</v>
          </cell>
          <cell r="H2083">
            <v>56.9</v>
          </cell>
          <cell r="I2083" t="str">
            <v>PAV</v>
          </cell>
          <cell r="J2083" t="str">
            <v>*</v>
          </cell>
          <cell r="L2083">
            <v>0</v>
          </cell>
          <cell r="M2083">
            <v>0</v>
          </cell>
          <cell r="O2083">
            <v>0</v>
          </cell>
          <cell r="P2083">
            <v>0</v>
          </cell>
        </row>
        <row r="2084">
          <cell r="C2084" t="str">
            <v>020BBA0240</v>
          </cell>
          <cell r="D2084" t="str">
            <v>RODA VELHA</v>
          </cell>
          <cell r="E2084" t="str">
            <v>ENTR BR-242(A)</v>
          </cell>
          <cell r="F2084">
            <v>135.30000000000001</v>
          </cell>
          <cell r="G2084">
            <v>211.7</v>
          </cell>
          <cell r="H2084">
            <v>76.400000000000006</v>
          </cell>
          <cell r="I2084" t="str">
            <v>PAV</v>
          </cell>
          <cell r="J2084" t="str">
            <v>*</v>
          </cell>
          <cell r="L2084">
            <v>0</v>
          </cell>
          <cell r="M2084">
            <v>0</v>
          </cell>
          <cell r="O2084">
            <v>0</v>
          </cell>
          <cell r="P2084">
            <v>0</v>
          </cell>
        </row>
        <row r="2085">
          <cell r="C2085" t="str">
            <v>020BBA0250</v>
          </cell>
          <cell r="D2085" t="str">
            <v>ENTR BR-242(A)</v>
          </cell>
          <cell r="E2085" t="str">
            <v>ENTR BR-135(A)/242(B)</v>
          </cell>
          <cell r="F2085">
            <v>211.7</v>
          </cell>
          <cell r="G2085">
            <v>300.3</v>
          </cell>
          <cell r="H2085">
            <v>88.6</v>
          </cell>
          <cell r="I2085" t="str">
            <v>PAV</v>
          </cell>
          <cell r="J2085" t="str">
            <v>*</v>
          </cell>
          <cell r="K2085" t="str">
            <v>242BBA0330</v>
          </cell>
          <cell r="L2085">
            <v>0</v>
          </cell>
          <cell r="M2085">
            <v>0</v>
          </cell>
          <cell r="O2085">
            <v>0</v>
          </cell>
          <cell r="P2085">
            <v>0</v>
          </cell>
        </row>
        <row r="2086">
          <cell r="C2086" t="str">
            <v>020BBA0270</v>
          </cell>
          <cell r="D2086" t="str">
            <v>ENTR BR-135(A)/242(B)</v>
          </cell>
          <cell r="E2086" t="str">
            <v>ENTR BR-135(B)</v>
          </cell>
          <cell r="F2086">
            <v>300.3</v>
          </cell>
          <cell r="G2086">
            <v>327.60000000000002</v>
          </cell>
          <cell r="H2086">
            <v>27.3</v>
          </cell>
          <cell r="I2086" t="str">
            <v>PAV</v>
          </cell>
          <cell r="J2086" t="str">
            <v>*</v>
          </cell>
          <cell r="K2086" t="str">
            <v>135BBA0570</v>
          </cell>
          <cell r="L2086">
            <v>0</v>
          </cell>
          <cell r="M2086">
            <v>0</v>
          </cell>
          <cell r="O2086">
            <v>0</v>
          </cell>
          <cell r="P2086">
            <v>0</v>
          </cell>
        </row>
        <row r="2087">
          <cell r="C2087" t="str">
            <v>020BBA0280</v>
          </cell>
          <cell r="D2087" t="str">
            <v>ENTR BR-135(B)</v>
          </cell>
          <cell r="E2087" t="str">
            <v>ENTR BA-449 (P/TAGUÁ)</v>
          </cell>
          <cell r="F2087">
            <v>327.60000000000002</v>
          </cell>
          <cell r="G2087">
            <v>351.7</v>
          </cell>
          <cell r="H2087">
            <v>24.1</v>
          </cell>
          <cell r="I2087" t="str">
            <v>PLA</v>
          </cell>
          <cell r="J2087">
            <v>0</v>
          </cell>
          <cell r="L2087">
            <v>0</v>
          </cell>
          <cell r="M2087">
            <v>0</v>
          </cell>
          <cell r="O2087">
            <v>0</v>
          </cell>
          <cell r="P2087">
            <v>0</v>
          </cell>
        </row>
        <row r="2088">
          <cell r="C2088" t="str">
            <v>020BBA0290</v>
          </cell>
          <cell r="D2088" t="str">
            <v>ENTR BA-449 (P/TAGUÁ)</v>
          </cell>
          <cell r="E2088" t="str">
            <v>VEREDA MONTE ALEGRE</v>
          </cell>
          <cell r="F2088">
            <v>351.7</v>
          </cell>
          <cell r="G2088">
            <v>390.2</v>
          </cell>
          <cell r="H2088">
            <v>38.5</v>
          </cell>
          <cell r="I2088" t="str">
            <v>PLA</v>
          </cell>
          <cell r="J2088">
            <v>0</v>
          </cell>
          <cell r="L2088">
            <v>0</v>
          </cell>
          <cell r="M2088">
            <v>0</v>
          </cell>
          <cell r="O2088">
            <v>0</v>
          </cell>
          <cell r="P2088">
            <v>0</v>
          </cell>
        </row>
        <row r="2089">
          <cell r="C2089" t="str">
            <v>020BBA0300</v>
          </cell>
          <cell r="D2089" t="str">
            <v>VEREDA MONTE ALEGRE</v>
          </cell>
          <cell r="E2089" t="str">
            <v>ENTR BA-225</v>
          </cell>
          <cell r="F2089">
            <v>390.2</v>
          </cell>
          <cell r="G2089">
            <v>429.6</v>
          </cell>
          <cell r="H2089">
            <v>39.4</v>
          </cell>
          <cell r="I2089" t="str">
            <v>PLA</v>
          </cell>
          <cell r="J2089">
            <v>0</v>
          </cell>
          <cell r="L2089">
            <v>0</v>
          </cell>
          <cell r="M2089">
            <v>0</v>
          </cell>
          <cell r="O2089">
            <v>0</v>
          </cell>
          <cell r="P2089">
            <v>0</v>
          </cell>
        </row>
        <row r="2090">
          <cell r="C2090" t="str">
            <v>020BBA0310</v>
          </cell>
          <cell r="D2090" t="str">
            <v>ENTR BA-225</v>
          </cell>
          <cell r="E2090" t="str">
            <v>MANSIDÃO</v>
          </cell>
          <cell r="F2090">
            <v>429.6</v>
          </cell>
          <cell r="G2090">
            <v>475.2</v>
          </cell>
          <cell r="H2090">
            <v>45.6</v>
          </cell>
          <cell r="I2090" t="str">
            <v>PLA</v>
          </cell>
          <cell r="J2090">
            <v>0</v>
          </cell>
          <cell r="L2090">
            <v>0</v>
          </cell>
          <cell r="M2090">
            <v>0</v>
          </cell>
          <cell r="O2090">
            <v>0</v>
          </cell>
          <cell r="P2090">
            <v>0</v>
          </cell>
        </row>
        <row r="2091">
          <cell r="C2091" t="str">
            <v>020BBA0320</v>
          </cell>
          <cell r="D2091" t="str">
            <v>MANSIDÃO</v>
          </cell>
          <cell r="E2091" t="str">
            <v>ENTR BA-356 (P/BURITIRAMA)</v>
          </cell>
          <cell r="F2091">
            <v>475.2</v>
          </cell>
          <cell r="G2091">
            <v>503.8</v>
          </cell>
          <cell r="H2091">
            <v>28.6</v>
          </cell>
          <cell r="I2091" t="str">
            <v>PLA</v>
          </cell>
          <cell r="J2091">
            <v>0</v>
          </cell>
          <cell r="L2091">
            <v>0</v>
          </cell>
          <cell r="M2091">
            <v>0</v>
          </cell>
          <cell r="O2091">
            <v>0</v>
          </cell>
          <cell r="P2091">
            <v>0</v>
          </cell>
        </row>
        <row r="2092">
          <cell r="C2092" t="str">
            <v>020BBA0330</v>
          </cell>
          <cell r="D2092" t="str">
            <v>ENTR BA-356 (P/BURITIRAMA)</v>
          </cell>
          <cell r="E2092" t="str">
            <v>ENTR BR-330</v>
          </cell>
          <cell r="F2092">
            <v>503.8</v>
          </cell>
          <cell r="G2092">
            <v>548.6</v>
          </cell>
          <cell r="H2092">
            <v>44.8</v>
          </cell>
          <cell r="I2092" t="str">
            <v>PLA</v>
          </cell>
          <cell r="J2092">
            <v>0</v>
          </cell>
          <cell r="L2092">
            <v>0</v>
          </cell>
          <cell r="M2092">
            <v>0</v>
          </cell>
          <cell r="O2092">
            <v>0</v>
          </cell>
          <cell r="P2092">
            <v>0</v>
          </cell>
        </row>
        <row r="2093">
          <cell r="C2093" t="str">
            <v>020BBA0340</v>
          </cell>
          <cell r="D2093" t="str">
            <v>ENTR BR-330</v>
          </cell>
          <cell r="E2093" t="str">
            <v>NOVA OLANDA</v>
          </cell>
          <cell r="F2093">
            <v>548.6</v>
          </cell>
          <cell r="G2093">
            <v>590.6</v>
          </cell>
          <cell r="H2093">
            <v>42</v>
          </cell>
          <cell r="I2093" t="str">
            <v>PLA</v>
          </cell>
          <cell r="J2093">
            <v>0</v>
          </cell>
          <cell r="L2093">
            <v>0</v>
          </cell>
          <cell r="M2093">
            <v>0</v>
          </cell>
          <cell r="O2093">
            <v>0</v>
          </cell>
          <cell r="P2093">
            <v>0</v>
          </cell>
        </row>
        <row r="2094">
          <cell r="C2094" t="str">
            <v>020BBA0350</v>
          </cell>
          <cell r="D2094" t="str">
            <v>NOVA OLANDA</v>
          </cell>
          <cell r="E2094" t="str">
            <v>ENTR BR-235 (CAMPO ALEGRE DE LOURDES)</v>
          </cell>
          <cell r="F2094">
            <v>590.6</v>
          </cell>
          <cell r="G2094">
            <v>655.20000000000005</v>
          </cell>
          <cell r="H2094">
            <v>64.599999999999994</v>
          </cell>
          <cell r="I2094" t="str">
            <v>PLA</v>
          </cell>
          <cell r="J2094">
            <v>0</v>
          </cell>
          <cell r="L2094">
            <v>0</v>
          </cell>
          <cell r="M2094">
            <v>0</v>
          </cell>
          <cell r="O2094">
            <v>0</v>
          </cell>
          <cell r="P2094">
            <v>0</v>
          </cell>
        </row>
        <row r="2095">
          <cell r="C2095" t="str">
            <v>020BBA0360</v>
          </cell>
          <cell r="D2095" t="str">
            <v>ENTR BR-235 (CAMPO ALEGRE DE LOURDES)</v>
          </cell>
          <cell r="E2095" t="str">
            <v>DIV BA/PI</v>
          </cell>
          <cell r="F2095">
            <v>655.20000000000005</v>
          </cell>
          <cell r="G2095">
            <v>665</v>
          </cell>
          <cell r="H2095">
            <v>9.8000000000000007</v>
          </cell>
          <cell r="I2095" t="str">
            <v>PLA</v>
          </cell>
          <cell r="J2095">
            <v>0</v>
          </cell>
          <cell r="L2095">
            <v>0</v>
          </cell>
          <cell r="M2095">
            <v>0</v>
          </cell>
          <cell r="O2095">
            <v>0</v>
          </cell>
          <cell r="P2095">
            <v>0</v>
          </cell>
        </row>
        <row r="2096">
          <cell r="J2096">
            <v>0</v>
          </cell>
        </row>
        <row r="2097">
          <cell r="C2097" t="str">
            <v>030BBA0230</v>
          </cell>
          <cell r="D2097" t="str">
            <v>DIV MG/BA</v>
          </cell>
          <cell r="E2097" t="str">
            <v>ENTR BA-601</v>
          </cell>
          <cell r="F2097">
            <v>0</v>
          </cell>
          <cell r="G2097">
            <v>5</v>
          </cell>
          <cell r="H2097">
            <v>5</v>
          </cell>
          <cell r="I2097" t="str">
            <v>PLA</v>
          </cell>
          <cell r="J2097">
            <v>0</v>
          </cell>
          <cell r="L2097">
            <v>0</v>
          </cell>
          <cell r="M2097">
            <v>0</v>
          </cell>
          <cell r="O2097">
            <v>0</v>
          </cell>
          <cell r="P2097">
            <v>0</v>
          </cell>
        </row>
        <row r="2098">
          <cell r="C2098" t="str">
            <v>030BBA0232</v>
          </cell>
          <cell r="D2098" t="str">
            <v>ENTR BA-601</v>
          </cell>
          <cell r="E2098" t="str">
            <v>ENTR BR-342(A) (CARINHANHA (INÍCIO TRV RIO SÃO FRANCISCO)</v>
          </cell>
          <cell r="F2098">
            <v>5</v>
          </cell>
          <cell r="G2098">
            <v>46.3</v>
          </cell>
          <cell r="H2098">
            <v>41.3</v>
          </cell>
          <cell r="I2098" t="str">
            <v>PLA</v>
          </cell>
          <cell r="J2098">
            <v>0</v>
          </cell>
          <cell r="L2098">
            <v>0</v>
          </cell>
          <cell r="M2098">
            <v>0</v>
          </cell>
          <cell r="O2098">
            <v>0</v>
          </cell>
          <cell r="P2098">
            <v>0</v>
          </cell>
        </row>
        <row r="2099">
          <cell r="C2099" t="str">
            <v>030BBA0240</v>
          </cell>
          <cell r="D2099" t="str">
            <v>ENTR BR-342(A) (CARINHANHA (INÍCIO TRV RIO SÃO FRANCISCO)</v>
          </cell>
          <cell r="E2099" t="str">
            <v>ENTR BR-342(B) (MALHADA (FIM TRV RIO SÃO FRANCISCO))</v>
          </cell>
          <cell r="F2099">
            <v>46.3</v>
          </cell>
          <cell r="G2099">
            <v>46.8</v>
          </cell>
          <cell r="H2099">
            <v>0.5</v>
          </cell>
          <cell r="I2099" t="str">
            <v>TRV</v>
          </cell>
          <cell r="J2099">
            <v>0</v>
          </cell>
          <cell r="K2099" t="str">
            <v>342BBA0010</v>
          </cell>
          <cell r="L2099">
            <v>0</v>
          </cell>
          <cell r="M2099">
            <v>0</v>
          </cell>
          <cell r="O2099">
            <v>0</v>
          </cell>
          <cell r="P2099">
            <v>0</v>
          </cell>
        </row>
        <row r="2100">
          <cell r="C2100" t="str">
            <v>030BBA0242</v>
          </cell>
          <cell r="D2100" t="str">
            <v>ENTR BR-342(B) (MALHADA (FIM TRV RIO SÃO FRANCISCO))</v>
          </cell>
          <cell r="E2100" t="str">
            <v>ENTR BA-160</v>
          </cell>
          <cell r="F2100">
            <v>46.8</v>
          </cell>
          <cell r="G2100">
            <v>63.8</v>
          </cell>
          <cell r="H2100">
            <v>17</v>
          </cell>
          <cell r="I2100" t="str">
            <v>PAV</v>
          </cell>
          <cell r="J2100" t="str">
            <v>*</v>
          </cell>
          <cell r="L2100">
            <v>0</v>
          </cell>
          <cell r="M2100">
            <v>0</v>
          </cell>
          <cell r="O2100">
            <v>0</v>
          </cell>
          <cell r="P2100" t="str">
            <v>2003</v>
          </cell>
        </row>
        <row r="2101">
          <cell r="C2101" t="str">
            <v>030BBA0244</v>
          </cell>
          <cell r="D2101" t="str">
            <v>ENTR BA-160</v>
          </cell>
          <cell r="E2101" t="str">
            <v>ENTR BA-613 (P/IUIÚ)</v>
          </cell>
          <cell r="F2101">
            <v>63.8</v>
          </cell>
          <cell r="G2101">
            <v>72.3</v>
          </cell>
          <cell r="H2101">
            <v>8.5</v>
          </cell>
          <cell r="I2101" t="str">
            <v>PAV</v>
          </cell>
          <cell r="J2101" t="str">
            <v>*</v>
          </cell>
          <cell r="L2101">
            <v>0</v>
          </cell>
          <cell r="M2101">
            <v>0</v>
          </cell>
          <cell r="O2101">
            <v>0</v>
          </cell>
          <cell r="P2101" t="str">
            <v>2003</v>
          </cell>
        </row>
        <row r="2102">
          <cell r="C2102" t="str">
            <v>030BBA0250</v>
          </cell>
          <cell r="D2102" t="str">
            <v>ENTR BA-613 (P/IUIÚ)</v>
          </cell>
          <cell r="E2102" t="str">
            <v>ENTR BA-265 (PALMAS DE MONTE ALTO)</v>
          </cell>
          <cell r="F2102">
            <v>72.3</v>
          </cell>
          <cell r="G2102">
            <v>112.9</v>
          </cell>
          <cell r="H2102">
            <v>40.6</v>
          </cell>
          <cell r="I2102" t="str">
            <v>PAV</v>
          </cell>
          <cell r="J2102" t="str">
            <v>*</v>
          </cell>
          <cell r="L2102">
            <v>0</v>
          </cell>
          <cell r="M2102">
            <v>0</v>
          </cell>
          <cell r="O2102">
            <v>0</v>
          </cell>
          <cell r="P2102" t="str">
            <v>2003</v>
          </cell>
        </row>
        <row r="2103">
          <cell r="C2103" t="str">
            <v>030BBA0252</v>
          </cell>
          <cell r="D2103" t="str">
            <v>ENTR BA-265 (PALMAS DE MONTE ALTO)</v>
          </cell>
          <cell r="E2103" t="str">
            <v>ENTR BA-612 (MUTAS)</v>
          </cell>
          <cell r="F2103">
            <v>112.9</v>
          </cell>
          <cell r="G2103">
            <v>135.4</v>
          </cell>
          <cell r="H2103">
            <v>22.5</v>
          </cell>
          <cell r="I2103" t="str">
            <v>PAV</v>
          </cell>
          <cell r="J2103" t="str">
            <v>*</v>
          </cell>
          <cell r="L2103">
            <v>0</v>
          </cell>
          <cell r="M2103">
            <v>0</v>
          </cell>
          <cell r="O2103">
            <v>0</v>
          </cell>
          <cell r="P2103" t="str">
            <v>2003</v>
          </cell>
        </row>
        <row r="2104">
          <cell r="C2104" t="str">
            <v>030BBA0254</v>
          </cell>
          <cell r="D2104" t="str">
            <v>ENTR BA-612 (MUTAS)</v>
          </cell>
          <cell r="E2104" t="str">
            <v>ENTR BA-573</v>
          </cell>
          <cell r="F2104">
            <v>135.4</v>
          </cell>
          <cell r="G2104">
            <v>155.9</v>
          </cell>
          <cell r="H2104">
            <v>20.5</v>
          </cell>
          <cell r="I2104" t="str">
            <v>PAV</v>
          </cell>
          <cell r="J2104" t="str">
            <v>*</v>
          </cell>
          <cell r="L2104">
            <v>0</v>
          </cell>
          <cell r="M2104">
            <v>0</v>
          </cell>
          <cell r="O2104">
            <v>0</v>
          </cell>
          <cell r="P2104" t="str">
            <v>2003</v>
          </cell>
        </row>
        <row r="2105">
          <cell r="C2105" t="str">
            <v>030BBA0270</v>
          </cell>
          <cell r="D2105" t="str">
            <v>ENTR BA-573</v>
          </cell>
          <cell r="E2105" t="str">
            <v>ENTR BR-122(A) (GUANAMBÍ)</v>
          </cell>
          <cell r="F2105">
            <v>155.9</v>
          </cell>
          <cell r="G2105">
            <v>158.6</v>
          </cell>
          <cell r="H2105">
            <v>2.7</v>
          </cell>
          <cell r="I2105" t="str">
            <v>PAV</v>
          </cell>
          <cell r="J2105" t="str">
            <v>*</v>
          </cell>
          <cell r="L2105">
            <v>0</v>
          </cell>
          <cell r="M2105">
            <v>0</v>
          </cell>
          <cell r="O2105">
            <v>0</v>
          </cell>
          <cell r="P2105" t="str">
            <v>2003</v>
          </cell>
        </row>
        <row r="2106">
          <cell r="C2106" t="str">
            <v>030BBA0272</v>
          </cell>
          <cell r="D2106" t="str">
            <v>ENTR BR-122(A) (GUANAMBÍ)</v>
          </cell>
          <cell r="E2106" t="str">
            <v>ENTR BA-937 (P/PAJEÚ DO VENTO)</v>
          </cell>
          <cell r="F2106">
            <v>158.6</v>
          </cell>
          <cell r="G2106">
            <v>183.6</v>
          </cell>
          <cell r="H2106">
            <v>25</v>
          </cell>
          <cell r="I2106" t="str">
            <v>PAV</v>
          </cell>
          <cell r="J2106" t="str">
            <v>*</v>
          </cell>
          <cell r="K2106" t="str">
            <v>122BBA0532</v>
          </cell>
          <cell r="L2106">
            <v>0</v>
          </cell>
          <cell r="M2106">
            <v>0</v>
          </cell>
          <cell r="O2106">
            <v>0</v>
          </cell>
          <cell r="P2106" t="str">
            <v>2003</v>
          </cell>
        </row>
        <row r="2107">
          <cell r="C2107" t="str">
            <v>030BBA0290</v>
          </cell>
          <cell r="D2107" t="str">
            <v>ENTR BA-937 (P/PAJEÚ DO VENTO)</v>
          </cell>
          <cell r="E2107" t="str">
            <v>ENTR BR-122(B)/430/BA-569 (CAETITÉ)</v>
          </cell>
          <cell r="F2107">
            <v>183.6</v>
          </cell>
          <cell r="G2107">
            <v>195.9</v>
          </cell>
          <cell r="H2107">
            <v>12.3</v>
          </cell>
          <cell r="I2107" t="str">
            <v>PAV</v>
          </cell>
          <cell r="J2107" t="str">
            <v>*</v>
          </cell>
          <cell r="K2107" t="str">
            <v>122BBA0530</v>
          </cell>
          <cell r="L2107">
            <v>0</v>
          </cell>
          <cell r="M2107">
            <v>0</v>
          </cell>
          <cell r="O2107">
            <v>0</v>
          </cell>
          <cell r="P2107" t="str">
            <v>2003</v>
          </cell>
        </row>
        <row r="2108">
          <cell r="C2108" t="str">
            <v>030BBA0310</v>
          </cell>
          <cell r="D2108" t="str">
            <v>ENTR BR-122(B)/430/BA-569 (CAETITÉ)</v>
          </cell>
          <cell r="E2108" t="str">
            <v>ENTR BA-617</v>
          </cell>
          <cell r="F2108">
            <v>195.9</v>
          </cell>
          <cell r="G2108">
            <v>229.9</v>
          </cell>
          <cell r="H2108">
            <v>34</v>
          </cell>
          <cell r="I2108" t="str">
            <v>PAV</v>
          </cell>
          <cell r="J2108" t="str">
            <v>*</v>
          </cell>
          <cell r="L2108">
            <v>0</v>
          </cell>
          <cell r="M2108">
            <v>0</v>
          </cell>
          <cell r="O2108">
            <v>0</v>
          </cell>
          <cell r="P2108" t="str">
            <v>2003</v>
          </cell>
        </row>
        <row r="2109">
          <cell r="C2109" t="str">
            <v>030BBA0330</v>
          </cell>
          <cell r="D2109" t="str">
            <v>ENTR BA-617</v>
          </cell>
          <cell r="E2109" t="str">
            <v>ENTR BA-614</v>
          </cell>
          <cell r="F2109">
            <v>229.9</v>
          </cell>
          <cell r="G2109">
            <v>249.9</v>
          </cell>
          <cell r="H2109">
            <v>20</v>
          </cell>
          <cell r="I2109" t="str">
            <v>PAV</v>
          </cell>
          <cell r="J2109" t="str">
            <v>*</v>
          </cell>
          <cell r="L2109">
            <v>0</v>
          </cell>
          <cell r="M2109">
            <v>0</v>
          </cell>
          <cell r="O2109">
            <v>0</v>
          </cell>
          <cell r="P2109" t="str">
            <v>2003</v>
          </cell>
        </row>
        <row r="2110">
          <cell r="C2110" t="str">
            <v>030BBA0335</v>
          </cell>
          <cell r="D2110" t="str">
            <v>ENTR BA-614</v>
          </cell>
          <cell r="E2110" t="str">
            <v>ENTR BA-148</v>
          </cell>
          <cell r="F2110">
            <v>249.9</v>
          </cell>
          <cell r="G2110">
            <v>277.89999999999998</v>
          </cell>
          <cell r="H2110">
            <v>28</v>
          </cell>
          <cell r="I2110" t="str">
            <v>PAV</v>
          </cell>
          <cell r="J2110" t="str">
            <v>*</v>
          </cell>
          <cell r="L2110">
            <v>0</v>
          </cell>
          <cell r="M2110">
            <v>0</v>
          </cell>
          <cell r="O2110">
            <v>0</v>
          </cell>
          <cell r="P2110" t="str">
            <v>2003</v>
          </cell>
        </row>
        <row r="2111">
          <cell r="C2111" t="str">
            <v>030BBA0340</v>
          </cell>
          <cell r="D2111" t="str">
            <v>ENTR BA-148</v>
          </cell>
          <cell r="E2111" t="str">
            <v>ENTR BA-026(A)/262 (BRUMADO)</v>
          </cell>
          <cell r="F2111">
            <v>277.89999999999998</v>
          </cell>
          <cell r="G2111">
            <v>295.3</v>
          </cell>
          <cell r="H2111">
            <v>17.399999999999999</v>
          </cell>
          <cell r="I2111" t="str">
            <v>PAV</v>
          </cell>
          <cell r="J2111" t="str">
            <v>*</v>
          </cell>
          <cell r="L2111">
            <v>0</v>
          </cell>
          <cell r="M2111">
            <v>0</v>
          </cell>
          <cell r="O2111">
            <v>0</v>
          </cell>
          <cell r="P2111" t="str">
            <v>2003</v>
          </cell>
        </row>
        <row r="2112">
          <cell r="C2112" t="str">
            <v>030BBA0350</v>
          </cell>
          <cell r="D2112" t="str">
            <v>ENTR BA-026(A)/262 (BRUMADO)</v>
          </cell>
          <cell r="E2112" t="str">
            <v>ENTR BR-407/BA-026(B) (SUSSUARANA)</v>
          </cell>
          <cell r="F2112">
            <v>295.3</v>
          </cell>
          <cell r="G2112">
            <v>352.4</v>
          </cell>
          <cell r="H2112">
            <v>57.1</v>
          </cell>
          <cell r="I2112" t="str">
            <v>PLA</v>
          </cell>
          <cell r="J2112">
            <v>0</v>
          </cell>
          <cell r="L2112">
            <v>0</v>
          </cell>
          <cell r="M2112">
            <v>0</v>
          </cell>
          <cell r="N2112" t="str">
            <v>BAT-030</v>
          </cell>
          <cell r="O2112" t="str">
            <v>PAV</v>
          </cell>
          <cell r="P2112">
            <v>0</v>
          </cell>
        </row>
        <row r="2113">
          <cell r="C2113" t="str">
            <v>030BBA0370</v>
          </cell>
          <cell r="D2113" t="str">
            <v>ENTR BR-407/BA-026(B) (SUSSUARANA)</v>
          </cell>
          <cell r="E2113" t="str">
            <v>ACESSO MIRANTE</v>
          </cell>
          <cell r="F2113">
            <v>352.4</v>
          </cell>
          <cell r="G2113">
            <v>409</v>
          </cell>
          <cell r="H2113">
            <v>56.6</v>
          </cell>
          <cell r="I2113" t="str">
            <v>PLA</v>
          </cell>
          <cell r="J2113">
            <v>0</v>
          </cell>
          <cell r="L2113">
            <v>0</v>
          </cell>
          <cell r="M2113">
            <v>0</v>
          </cell>
          <cell r="O2113">
            <v>0</v>
          </cell>
          <cell r="P2113">
            <v>0</v>
          </cell>
        </row>
        <row r="2114">
          <cell r="C2114" t="str">
            <v>030BBA0380</v>
          </cell>
          <cell r="D2114" t="str">
            <v>ACESSO MIRANTE</v>
          </cell>
          <cell r="E2114" t="str">
            <v>ENTR BR-116</v>
          </cell>
          <cell r="F2114">
            <v>409</v>
          </cell>
          <cell r="G2114">
            <v>470.3</v>
          </cell>
          <cell r="H2114">
            <v>61.3</v>
          </cell>
          <cell r="I2114" t="str">
            <v>PLA</v>
          </cell>
          <cell r="J2114">
            <v>0</v>
          </cell>
          <cell r="L2114">
            <v>0</v>
          </cell>
          <cell r="M2114">
            <v>0</v>
          </cell>
          <cell r="O2114">
            <v>0</v>
          </cell>
          <cell r="P2114">
            <v>0</v>
          </cell>
        </row>
        <row r="2115">
          <cell r="C2115" t="str">
            <v>030BBA0382</v>
          </cell>
          <cell r="D2115" t="str">
            <v>ENTR BR-116</v>
          </cell>
          <cell r="E2115" t="str">
            <v>BOA NOVA</v>
          </cell>
          <cell r="F2115">
            <v>470.3</v>
          </cell>
          <cell r="G2115">
            <v>487.3</v>
          </cell>
          <cell r="H2115">
            <v>17</v>
          </cell>
          <cell r="I2115" t="str">
            <v>PAV</v>
          </cell>
          <cell r="J2115" t="str">
            <v>*</v>
          </cell>
          <cell r="L2115">
            <v>0</v>
          </cell>
          <cell r="M2115">
            <v>0</v>
          </cell>
          <cell r="O2115">
            <v>0</v>
          </cell>
          <cell r="P2115" t="str">
            <v>2006</v>
          </cell>
        </row>
        <row r="2116">
          <cell r="C2116" t="str">
            <v>030BBA0390</v>
          </cell>
          <cell r="D2116" t="str">
            <v>BOA NOVA</v>
          </cell>
          <cell r="E2116" t="str">
            <v>FIM PAVIMENTAÇÃO</v>
          </cell>
          <cell r="F2116">
            <v>487.3</v>
          </cell>
          <cell r="G2116">
            <v>489.2</v>
          </cell>
          <cell r="H2116">
            <v>1.9</v>
          </cell>
          <cell r="I2116" t="str">
            <v>PAV</v>
          </cell>
          <cell r="J2116" t="str">
            <v>*</v>
          </cell>
          <cell r="L2116">
            <v>0</v>
          </cell>
          <cell r="M2116">
            <v>0</v>
          </cell>
          <cell r="O2116">
            <v>0</v>
          </cell>
          <cell r="P2116" t="str">
            <v>2006</v>
          </cell>
        </row>
        <row r="2117">
          <cell r="C2117" t="str">
            <v>030BBA0395</v>
          </cell>
          <cell r="D2117" t="str">
            <v>FIM PAVIMENTAÇÃO</v>
          </cell>
          <cell r="E2117" t="str">
            <v>INÍCIO PAVIMENTAÇÃO</v>
          </cell>
          <cell r="F2117">
            <v>489.2</v>
          </cell>
          <cell r="G2117">
            <v>526.29999999999995</v>
          </cell>
          <cell r="H2117">
            <v>37.1</v>
          </cell>
          <cell r="I2117" t="str">
            <v>IMP</v>
          </cell>
          <cell r="J2117">
            <v>0</v>
          </cell>
          <cell r="L2117">
            <v>0</v>
          </cell>
          <cell r="M2117">
            <v>0</v>
          </cell>
          <cell r="O2117">
            <v>0</v>
          </cell>
          <cell r="P2117" t="str">
            <v>2006</v>
          </cell>
        </row>
        <row r="2118">
          <cell r="C2118" t="str">
            <v>030BBA0400</v>
          </cell>
          <cell r="D2118" t="str">
            <v>INÍCIO PAVIMENTAÇÃO</v>
          </cell>
          <cell r="E2118" t="str">
            <v>ENTR BA-130(A) (DÁRIO MEIRA)</v>
          </cell>
          <cell r="F2118">
            <v>526.29999999999995</v>
          </cell>
          <cell r="G2118">
            <v>530.6</v>
          </cell>
          <cell r="H2118">
            <v>4.3</v>
          </cell>
          <cell r="I2118" t="str">
            <v>PAV</v>
          </cell>
          <cell r="J2118" t="str">
            <v>*</v>
          </cell>
          <cell r="L2118">
            <v>0</v>
          </cell>
          <cell r="M2118">
            <v>0</v>
          </cell>
          <cell r="O2118">
            <v>0</v>
          </cell>
          <cell r="P2118" t="str">
            <v>2006</v>
          </cell>
        </row>
        <row r="2119">
          <cell r="C2119" t="str">
            <v>030BBA0410</v>
          </cell>
          <cell r="D2119" t="str">
            <v>ENTR BA-130(A) (DÁRIO MEIRA)</v>
          </cell>
          <cell r="E2119" t="str">
            <v>ENTR BA-130(B)</v>
          </cell>
          <cell r="F2119">
            <v>530.6</v>
          </cell>
          <cell r="G2119">
            <v>536</v>
          </cell>
          <cell r="H2119">
            <v>5.4</v>
          </cell>
          <cell r="I2119" t="str">
            <v>PAV</v>
          </cell>
          <cell r="J2119" t="str">
            <v>*</v>
          </cell>
          <cell r="L2119">
            <v>0</v>
          </cell>
          <cell r="M2119">
            <v>0</v>
          </cell>
          <cell r="O2119">
            <v>0</v>
          </cell>
          <cell r="P2119" t="str">
            <v>2006</v>
          </cell>
        </row>
        <row r="2120">
          <cell r="C2120" t="str">
            <v>030BBA0412</v>
          </cell>
          <cell r="D2120" t="str">
            <v>ENTR BA-130(B)</v>
          </cell>
          <cell r="E2120" t="str">
            <v>ENTR BA-656</v>
          </cell>
          <cell r="F2120">
            <v>536</v>
          </cell>
          <cell r="G2120">
            <v>559</v>
          </cell>
          <cell r="H2120">
            <v>23</v>
          </cell>
          <cell r="I2120" t="str">
            <v>IMP</v>
          </cell>
          <cell r="J2120">
            <v>0</v>
          </cell>
          <cell r="L2120">
            <v>0</v>
          </cell>
          <cell r="M2120">
            <v>0</v>
          </cell>
          <cell r="O2120">
            <v>0</v>
          </cell>
          <cell r="P2120" t="str">
            <v>2005</v>
          </cell>
        </row>
        <row r="2121">
          <cell r="C2121" t="str">
            <v>030BBA0414</v>
          </cell>
          <cell r="D2121" t="str">
            <v>ENTR BA-656</v>
          </cell>
          <cell r="E2121" t="str">
            <v>ENTR BA-120 (P/GONGOGI)</v>
          </cell>
          <cell r="F2121">
            <v>559</v>
          </cell>
          <cell r="G2121">
            <v>584</v>
          </cell>
          <cell r="H2121">
            <v>25</v>
          </cell>
          <cell r="I2121" t="str">
            <v>IMP</v>
          </cell>
          <cell r="J2121">
            <v>0</v>
          </cell>
          <cell r="L2121">
            <v>0</v>
          </cell>
          <cell r="M2121">
            <v>0</v>
          </cell>
          <cell r="O2121">
            <v>0</v>
          </cell>
          <cell r="P2121" t="str">
            <v>2006</v>
          </cell>
        </row>
        <row r="2122">
          <cell r="C2122" t="str">
            <v>030BBA0430</v>
          </cell>
          <cell r="D2122" t="str">
            <v>ENTR BA-120 (P/GONGOGI)</v>
          </cell>
          <cell r="E2122" t="str">
            <v>ENTR BR-101(A) (UBAITABA)</v>
          </cell>
          <cell r="F2122">
            <v>584</v>
          </cell>
          <cell r="G2122">
            <v>607.5</v>
          </cell>
          <cell r="H2122">
            <v>23.5</v>
          </cell>
          <cell r="I2122" t="str">
            <v>IMP</v>
          </cell>
          <cell r="J2122">
            <v>0</v>
          </cell>
          <cell r="L2122">
            <v>0</v>
          </cell>
          <cell r="M2122">
            <v>0</v>
          </cell>
          <cell r="O2122">
            <v>0</v>
          </cell>
          <cell r="P2122" t="str">
            <v>2006</v>
          </cell>
        </row>
        <row r="2123">
          <cell r="C2123" t="str">
            <v>030BBA0440</v>
          </cell>
          <cell r="D2123" t="str">
            <v>ENTR BR-101(A) (UBAITABA)</v>
          </cell>
          <cell r="E2123" t="str">
            <v>ENTR BR-101(B) (AURELINO LEAL)</v>
          </cell>
          <cell r="F2123">
            <v>607.5</v>
          </cell>
          <cell r="G2123">
            <v>609.1</v>
          </cell>
          <cell r="H2123">
            <v>1.6</v>
          </cell>
          <cell r="I2123" t="str">
            <v>PAV</v>
          </cell>
          <cell r="J2123" t="str">
            <v>*</v>
          </cell>
          <cell r="K2123" t="str">
            <v>101BBA1752</v>
          </cell>
          <cell r="L2123">
            <v>0</v>
          </cell>
          <cell r="M2123">
            <v>0</v>
          </cell>
          <cell r="O2123">
            <v>0</v>
          </cell>
          <cell r="P2123">
            <v>0</v>
          </cell>
        </row>
        <row r="2124">
          <cell r="C2124" t="str">
            <v>030BBA0450</v>
          </cell>
          <cell r="D2124" t="str">
            <v>ENTR BR-101(B) (AURELINO LEAL)</v>
          </cell>
          <cell r="E2124" t="str">
            <v>ENTR BA-001 (CAUBÍ)</v>
          </cell>
          <cell r="F2124">
            <v>609.1</v>
          </cell>
          <cell r="G2124">
            <v>645.29999999999995</v>
          </cell>
          <cell r="H2124">
            <v>36.200000000000003</v>
          </cell>
          <cell r="I2124" t="str">
            <v>IMP</v>
          </cell>
          <cell r="J2124">
            <v>0</v>
          </cell>
          <cell r="L2124">
            <v>0</v>
          </cell>
          <cell r="M2124">
            <v>0</v>
          </cell>
          <cell r="O2124">
            <v>0</v>
          </cell>
          <cell r="P2124" t="str">
            <v>2006</v>
          </cell>
        </row>
        <row r="2125">
          <cell r="C2125" t="str">
            <v>030BBA0452</v>
          </cell>
          <cell r="D2125" t="str">
            <v>ENTR BA-001 (CAUBÍ)</v>
          </cell>
          <cell r="E2125" t="str">
            <v>ENTR BA-964 (P/MARAÚ)</v>
          </cell>
          <cell r="F2125">
            <v>645.29999999999995</v>
          </cell>
          <cell r="G2125">
            <v>660</v>
          </cell>
          <cell r="H2125">
            <v>14.7</v>
          </cell>
          <cell r="I2125" t="str">
            <v>IMP</v>
          </cell>
          <cell r="J2125">
            <v>0</v>
          </cell>
          <cell r="L2125">
            <v>0</v>
          </cell>
          <cell r="M2125">
            <v>0</v>
          </cell>
          <cell r="O2125">
            <v>0</v>
          </cell>
          <cell r="P2125" t="str">
            <v>2006</v>
          </cell>
        </row>
        <row r="2126">
          <cell r="C2126" t="str">
            <v>030BBA0470</v>
          </cell>
          <cell r="D2126" t="str">
            <v>ENTR BA-964 (P/MARAÚ)</v>
          </cell>
          <cell r="E2126" t="str">
            <v>CAMPINHO</v>
          </cell>
          <cell r="F2126">
            <v>660</v>
          </cell>
          <cell r="G2126">
            <v>688.7</v>
          </cell>
          <cell r="H2126">
            <v>28.7</v>
          </cell>
          <cell r="I2126" t="str">
            <v>IMP</v>
          </cell>
          <cell r="J2126">
            <v>0</v>
          </cell>
          <cell r="L2126">
            <v>0</v>
          </cell>
          <cell r="M2126">
            <v>0</v>
          </cell>
          <cell r="O2126">
            <v>0</v>
          </cell>
          <cell r="P2126" t="str">
            <v>2006</v>
          </cell>
        </row>
        <row r="2127">
          <cell r="J2127">
            <v>0</v>
          </cell>
        </row>
        <row r="2128">
          <cell r="C2128" t="str">
            <v>101BBA1410</v>
          </cell>
          <cell r="D2128" t="str">
            <v>DIV SE/BA</v>
          </cell>
          <cell r="E2128" t="str">
            <v>ENTR BA-396 (P/JANDAÍRA)</v>
          </cell>
          <cell r="F2128">
            <v>0</v>
          </cell>
          <cell r="G2128">
            <v>6.7</v>
          </cell>
          <cell r="H2128">
            <v>6.7</v>
          </cell>
          <cell r="I2128" t="str">
            <v>PAV</v>
          </cell>
          <cell r="J2128" t="str">
            <v>*</v>
          </cell>
          <cell r="L2128">
            <v>0</v>
          </cell>
          <cell r="M2128">
            <v>0</v>
          </cell>
          <cell r="O2128">
            <v>0</v>
          </cell>
          <cell r="P2128">
            <v>0</v>
          </cell>
        </row>
        <row r="2129">
          <cell r="C2129" t="str">
            <v>101BBA1412</v>
          </cell>
          <cell r="D2129" t="str">
            <v>ENTR BA-396 (P/JANDAÍRA)</v>
          </cell>
          <cell r="E2129" t="str">
            <v>ENTR BA-233 (ESPLANADA)</v>
          </cell>
          <cell r="F2129">
            <v>6.7</v>
          </cell>
          <cell r="G2129">
            <v>35.5</v>
          </cell>
          <cell r="H2129">
            <v>28.8</v>
          </cell>
          <cell r="I2129" t="str">
            <v>PAV</v>
          </cell>
          <cell r="J2129" t="str">
            <v>*</v>
          </cell>
          <cell r="L2129">
            <v>0</v>
          </cell>
          <cell r="M2129">
            <v>0</v>
          </cell>
          <cell r="O2129">
            <v>0</v>
          </cell>
          <cell r="P2129">
            <v>0</v>
          </cell>
        </row>
        <row r="2130">
          <cell r="C2130" t="str">
            <v>101BBA1430</v>
          </cell>
          <cell r="D2130" t="str">
            <v>ENTR BA-233 (ESPLANADA)</v>
          </cell>
          <cell r="E2130" t="str">
            <v>ENTR BA-093/400 (ENTRE RIOS)</v>
          </cell>
          <cell r="F2130">
            <v>35.5</v>
          </cell>
          <cell r="G2130">
            <v>65.599999999999994</v>
          </cell>
          <cell r="H2130">
            <v>30.1</v>
          </cell>
          <cell r="I2130" t="str">
            <v>PAV</v>
          </cell>
          <cell r="J2130" t="str">
            <v>*</v>
          </cell>
          <cell r="L2130">
            <v>0</v>
          </cell>
          <cell r="M2130">
            <v>0</v>
          </cell>
          <cell r="O2130">
            <v>0</v>
          </cell>
          <cell r="P2130">
            <v>0</v>
          </cell>
        </row>
        <row r="2131">
          <cell r="C2131" t="str">
            <v>101BBA1432</v>
          </cell>
          <cell r="D2131" t="str">
            <v>ENTR BA-093/400 (ENTRE RIOS)</v>
          </cell>
          <cell r="E2131" t="str">
            <v>ENTR BA-401 (SÍTIO DO MEIO)</v>
          </cell>
          <cell r="F2131">
            <v>65.599999999999994</v>
          </cell>
          <cell r="G2131">
            <v>75.5</v>
          </cell>
          <cell r="H2131">
            <v>9.9</v>
          </cell>
          <cell r="I2131" t="str">
            <v>PAV</v>
          </cell>
          <cell r="J2131" t="str">
            <v>*</v>
          </cell>
          <cell r="L2131">
            <v>0</v>
          </cell>
          <cell r="M2131">
            <v>0</v>
          </cell>
          <cell r="O2131">
            <v>0</v>
          </cell>
          <cell r="P2131">
            <v>0</v>
          </cell>
        </row>
        <row r="2132">
          <cell r="C2132" t="str">
            <v>101BBA1450</v>
          </cell>
          <cell r="D2132" t="str">
            <v>ENTR BA-401 (SÍTIO DO MEIO)</v>
          </cell>
          <cell r="E2132" t="str">
            <v>ENTR BR-110(A)</v>
          </cell>
          <cell r="F2132">
            <v>75.5</v>
          </cell>
          <cell r="G2132">
            <v>97.2</v>
          </cell>
          <cell r="H2132">
            <v>21.7</v>
          </cell>
          <cell r="I2132" t="str">
            <v>PAV</v>
          </cell>
          <cell r="J2132" t="str">
            <v>*</v>
          </cell>
          <cell r="L2132">
            <v>0</v>
          </cell>
          <cell r="M2132">
            <v>0</v>
          </cell>
          <cell r="O2132">
            <v>0</v>
          </cell>
          <cell r="P2132">
            <v>0</v>
          </cell>
        </row>
        <row r="2133">
          <cell r="C2133" t="str">
            <v>101BBA1470</v>
          </cell>
          <cell r="D2133" t="str">
            <v>ENTR BR-110(A)</v>
          </cell>
          <cell r="E2133" t="str">
            <v>ENTR BR-110(B)/BA-504 (P/ALAGOINHAS)</v>
          </cell>
          <cell r="F2133">
            <v>97.2</v>
          </cell>
          <cell r="G2133">
            <v>110.4</v>
          </cell>
          <cell r="H2133">
            <v>13.2</v>
          </cell>
          <cell r="I2133" t="str">
            <v>PAV</v>
          </cell>
          <cell r="J2133" t="str">
            <v>*</v>
          </cell>
          <cell r="K2133" t="str">
            <v>110BBA0750</v>
          </cell>
          <cell r="L2133">
            <v>0</v>
          </cell>
          <cell r="M2133">
            <v>0</v>
          </cell>
          <cell r="O2133">
            <v>0</v>
          </cell>
          <cell r="P2133">
            <v>0</v>
          </cell>
        </row>
        <row r="2134">
          <cell r="C2134" t="str">
            <v>101BBA1472</v>
          </cell>
          <cell r="D2134" t="str">
            <v>ENTR BR-110(B)/BA-504 (P/ALAGOINHAS)</v>
          </cell>
          <cell r="E2134" t="str">
            <v>ENTR BA-503</v>
          </cell>
          <cell r="F2134">
            <v>110.4</v>
          </cell>
          <cell r="G2134">
            <v>117.2</v>
          </cell>
          <cell r="H2134">
            <v>6.8</v>
          </cell>
          <cell r="I2134" t="str">
            <v>PAV</v>
          </cell>
          <cell r="J2134" t="str">
            <v>*</v>
          </cell>
          <cell r="L2134">
            <v>0</v>
          </cell>
          <cell r="M2134">
            <v>0</v>
          </cell>
          <cell r="O2134">
            <v>0</v>
          </cell>
          <cell r="P2134">
            <v>0</v>
          </cell>
        </row>
        <row r="2135">
          <cell r="C2135" t="str">
            <v>101BBA1490</v>
          </cell>
          <cell r="D2135" t="str">
            <v>ENTR BA-503</v>
          </cell>
          <cell r="E2135" t="str">
            <v>ENTR BA-515 (TEODORO SAMPAIO)</v>
          </cell>
          <cell r="F2135">
            <v>117.2</v>
          </cell>
          <cell r="G2135">
            <v>140.4</v>
          </cell>
          <cell r="H2135">
            <v>23.2</v>
          </cell>
          <cell r="I2135" t="str">
            <v>PAV</v>
          </cell>
          <cell r="J2135" t="str">
            <v>*</v>
          </cell>
          <cell r="L2135">
            <v>0</v>
          </cell>
          <cell r="M2135">
            <v>0</v>
          </cell>
          <cell r="O2135">
            <v>0</v>
          </cell>
          <cell r="P2135">
            <v>0</v>
          </cell>
        </row>
        <row r="2136">
          <cell r="C2136" t="str">
            <v>101BBA1510</v>
          </cell>
          <cell r="D2136" t="str">
            <v>ENTR BA-515 (TEODORO SAMPAIO)</v>
          </cell>
          <cell r="E2136" t="str">
            <v>ENTR BA-084 (CONCEIÇÃO DO JACUÍPE)</v>
          </cell>
          <cell r="F2136">
            <v>140.4</v>
          </cell>
          <cell r="G2136">
            <v>162.1</v>
          </cell>
          <cell r="H2136">
            <v>21.7</v>
          </cell>
          <cell r="I2136" t="str">
            <v>PAV</v>
          </cell>
          <cell r="J2136" t="str">
            <v>*</v>
          </cell>
          <cell r="L2136">
            <v>0</v>
          </cell>
          <cell r="M2136">
            <v>0</v>
          </cell>
          <cell r="O2136">
            <v>0</v>
          </cell>
          <cell r="P2136">
            <v>0</v>
          </cell>
        </row>
        <row r="2137">
          <cell r="C2137" t="str">
            <v>101BBA1530</v>
          </cell>
          <cell r="D2137" t="str">
            <v>ENTR BA-084 (CONCEIÇÃO DO JACUÍPE)</v>
          </cell>
          <cell r="E2137" t="str">
            <v>ENTR BR-324</v>
          </cell>
          <cell r="F2137">
            <v>162.1</v>
          </cell>
          <cell r="G2137">
            <v>166.2</v>
          </cell>
          <cell r="H2137">
            <v>4.0999999999999996</v>
          </cell>
          <cell r="I2137" t="str">
            <v>PAV</v>
          </cell>
          <cell r="J2137" t="str">
            <v>*</v>
          </cell>
          <cell r="L2137">
            <v>0</v>
          </cell>
          <cell r="M2137">
            <v>0</v>
          </cell>
          <cell r="O2137">
            <v>0</v>
          </cell>
          <cell r="P2137">
            <v>0</v>
          </cell>
        </row>
        <row r="2138">
          <cell r="C2138" t="str">
            <v>101BBA1540</v>
          </cell>
          <cell r="D2138" t="str">
            <v>ENTR BR-324</v>
          </cell>
          <cell r="E2138" t="str">
            <v>HUMILDES</v>
          </cell>
          <cell r="F2138">
            <v>166.2</v>
          </cell>
          <cell r="G2138">
            <v>170.2</v>
          </cell>
          <cell r="H2138">
            <v>4</v>
          </cell>
          <cell r="I2138" t="str">
            <v>PAV</v>
          </cell>
          <cell r="J2138" t="str">
            <v>*</v>
          </cell>
          <cell r="L2138">
            <v>0</v>
          </cell>
          <cell r="M2138">
            <v>0</v>
          </cell>
          <cell r="O2138">
            <v>0</v>
          </cell>
          <cell r="P2138">
            <v>0</v>
          </cell>
        </row>
        <row r="2139">
          <cell r="C2139" t="str">
            <v>101BBA1550</v>
          </cell>
          <cell r="D2139" t="str">
            <v>HUMILDES</v>
          </cell>
          <cell r="E2139" t="str">
            <v>ENTR BA-501 (P/SÃO GONÇALO DOS CAMPOS)</v>
          </cell>
          <cell r="F2139">
            <v>170.2</v>
          </cell>
          <cell r="G2139">
            <v>180.4</v>
          </cell>
          <cell r="H2139">
            <v>10.199999999999999</v>
          </cell>
          <cell r="I2139" t="str">
            <v>PAV</v>
          </cell>
          <cell r="J2139" t="str">
            <v>*</v>
          </cell>
          <cell r="L2139">
            <v>0</v>
          </cell>
          <cell r="M2139">
            <v>0</v>
          </cell>
          <cell r="O2139">
            <v>0</v>
          </cell>
          <cell r="P2139">
            <v>0</v>
          </cell>
        </row>
        <row r="2140">
          <cell r="C2140" t="str">
            <v>101BBA1570</v>
          </cell>
          <cell r="D2140" t="str">
            <v>ENTR BA-501 (P/SÃO GONÇALO DOS CAMPOS)</v>
          </cell>
          <cell r="E2140" t="str">
            <v>ENTR BA-502 (P/CONCEIÇÃO DA FEIRA)</v>
          </cell>
          <cell r="F2140">
            <v>180.4</v>
          </cell>
          <cell r="G2140">
            <v>192.2</v>
          </cell>
          <cell r="H2140">
            <v>11.8</v>
          </cell>
          <cell r="I2140" t="str">
            <v>PAV</v>
          </cell>
          <cell r="J2140" t="str">
            <v>*</v>
          </cell>
          <cell r="L2140">
            <v>0</v>
          </cell>
          <cell r="M2140">
            <v>0</v>
          </cell>
          <cell r="O2140">
            <v>0</v>
          </cell>
          <cell r="P2140">
            <v>0</v>
          </cell>
        </row>
        <row r="2141">
          <cell r="C2141" t="str">
            <v>101BBA1572</v>
          </cell>
          <cell r="D2141" t="str">
            <v>ENTR BA-502 (P/CONCEIÇÃO DA FEIRA)</v>
          </cell>
          <cell r="E2141" t="str">
            <v>ENTR BA-492 (GOVERNADOR MANGABEIRA)</v>
          </cell>
          <cell r="F2141">
            <v>192.2</v>
          </cell>
          <cell r="G2141">
            <v>207.5</v>
          </cell>
          <cell r="H2141">
            <v>15.3</v>
          </cell>
          <cell r="I2141" t="str">
            <v>PAV</v>
          </cell>
          <cell r="J2141" t="str">
            <v>*</v>
          </cell>
          <cell r="L2141">
            <v>0</v>
          </cell>
          <cell r="M2141">
            <v>0</v>
          </cell>
          <cell r="O2141">
            <v>0</v>
          </cell>
          <cell r="P2141">
            <v>0</v>
          </cell>
        </row>
        <row r="2142">
          <cell r="C2142" t="str">
            <v>101BBA1574</v>
          </cell>
          <cell r="D2142" t="str">
            <v>ENTR BA-492 (GOVERNADOR MANGABEIRA)</v>
          </cell>
          <cell r="E2142" t="str">
            <v>ENTR BA-496 (CRUZ DAS ALMAS)</v>
          </cell>
          <cell r="F2142">
            <v>207.5</v>
          </cell>
          <cell r="G2142">
            <v>219.7</v>
          </cell>
          <cell r="H2142">
            <v>12.2</v>
          </cell>
          <cell r="I2142" t="str">
            <v>PAV</v>
          </cell>
          <cell r="J2142" t="str">
            <v>*</v>
          </cell>
          <cell r="L2142">
            <v>0</v>
          </cell>
          <cell r="M2142">
            <v>0</v>
          </cell>
          <cell r="O2142">
            <v>0</v>
          </cell>
          <cell r="P2142">
            <v>0</v>
          </cell>
        </row>
        <row r="2143">
          <cell r="C2143" t="str">
            <v>101BBA1590</v>
          </cell>
          <cell r="D2143" t="str">
            <v>ENTR BA-496 (CRUZ DAS ALMAS)</v>
          </cell>
          <cell r="E2143" t="str">
            <v>ENTR BR-242(A) (SAPEAÇÚ)</v>
          </cell>
          <cell r="F2143">
            <v>219.7</v>
          </cell>
          <cell r="G2143">
            <v>231.5</v>
          </cell>
          <cell r="H2143">
            <v>11.8</v>
          </cell>
          <cell r="I2143" t="str">
            <v>PAV</v>
          </cell>
          <cell r="J2143" t="str">
            <v>*</v>
          </cell>
          <cell r="L2143">
            <v>0</v>
          </cell>
          <cell r="M2143">
            <v>0</v>
          </cell>
          <cell r="O2143">
            <v>0</v>
          </cell>
          <cell r="P2143">
            <v>0</v>
          </cell>
        </row>
        <row r="2144">
          <cell r="C2144" t="str">
            <v>101BBA1610</v>
          </cell>
          <cell r="D2144" t="str">
            <v>ENTR BR-242(A) (SAPEAÇÚ)</v>
          </cell>
          <cell r="E2144" t="str">
            <v>ENTR BR-242(B) (CONCEIÇÃO DO ALMEIDA)</v>
          </cell>
          <cell r="F2144">
            <v>231.5</v>
          </cell>
          <cell r="G2144">
            <v>234.8</v>
          </cell>
          <cell r="H2144">
            <v>3.3</v>
          </cell>
          <cell r="I2144" t="str">
            <v>PAV</v>
          </cell>
          <cell r="J2144" t="str">
            <v>*</v>
          </cell>
          <cell r="K2144" t="str">
            <v>242BBA0030</v>
          </cell>
          <cell r="L2144">
            <v>0</v>
          </cell>
          <cell r="M2144">
            <v>0</v>
          </cell>
          <cell r="O2144">
            <v>0</v>
          </cell>
          <cell r="P2144">
            <v>0</v>
          </cell>
        </row>
        <row r="2145">
          <cell r="C2145" t="str">
            <v>101BBA1630</v>
          </cell>
          <cell r="D2145" t="str">
            <v>ENTR BR-242(B) (CONCEIÇÃO DO ALMEIDA)</v>
          </cell>
          <cell r="E2145" t="str">
            <v>ENTR BA-026(A)</v>
          </cell>
          <cell r="F2145">
            <v>234.8</v>
          </cell>
          <cell r="G2145">
            <v>249.3</v>
          </cell>
          <cell r="H2145">
            <v>14.5</v>
          </cell>
          <cell r="I2145" t="str">
            <v>PAV</v>
          </cell>
          <cell r="J2145" t="str">
            <v>*</v>
          </cell>
          <cell r="L2145">
            <v>0</v>
          </cell>
          <cell r="M2145">
            <v>0</v>
          </cell>
          <cell r="O2145">
            <v>0</v>
          </cell>
          <cell r="P2145">
            <v>0</v>
          </cell>
        </row>
        <row r="2146">
          <cell r="C2146" t="str">
            <v>101BBA1632</v>
          </cell>
          <cell r="D2146" t="str">
            <v>ENTR BA-026(A)</v>
          </cell>
          <cell r="E2146" t="str">
            <v>ENTR BA-245(A) (SANTO ANTÔNIO DE JESUS)</v>
          </cell>
          <cell r="F2146">
            <v>249.3</v>
          </cell>
          <cell r="G2146">
            <v>259.10000000000002</v>
          </cell>
          <cell r="H2146">
            <v>9.8000000000000007</v>
          </cell>
          <cell r="I2146" t="str">
            <v>PAV</v>
          </cell>
          <cell r="J2146" t="str">
            <v>*</v>
          </cell>
          <cell r="L2146">
            <v>0</v>
          </cell>
          <cell r="M2146">
            <v>0</v>
          </cell>
          <cell r="O2146">
            <v>0</v>
          </cell>
          <cell r="P2146">
            <v>0</v>
          </cell>
        </row>
        <row r="2147">
          <cell r="C2147" t="str">
            <v>101BBA1650</v>
          </cell>
          <cell r="D2147" t="str">
            <v>ENTR BA-245(A) (SANTO ANTÔNIO DE JESUS)</v>
          </cell>
          <cell r="E2147" t="str">
            <v>ENTR BA-026(B)/245(B)</v>
          </cell>
          <cell r="F2147">
            <v>259.10000000000002</v>
          </cell>
          <cell r="G2147">
            <v>265.5</v>
          </cell>
          <cell r="H2147">
            <v>6.4</v>
          </cell>
          <cell r="I2147" t="str">
            <v>PAV</v>
          </cell>
          <cell r="J2147" t="str">
            <v>*</v>
          </cell>
          <cell r="L2147">
            <v>0</v>
          </cell>
          <cell r="M2147">
            <v>0</v>
          </cell>
          <cell r="O2147">
            <v>0</v>
          </cell>
          <cell r="P2147">
            <v>0</v>
          </cell>
        </row>
        <row r="2148">
          <cell r="C2148" t="str">
            <v>101BBA1670</v>
          </cell>
          <cell r="D2148" t="str">
            <v>ENTR BA-026(B)/245(B)</v>
          </cell>
          <cell r="E2148" t="str">
            <v>ENTR BR-420(A) (CAPÃO)</v>
          </cell>
          <cell r="F2148">
            <v>265.5</v>
          </cell>
          <cell r="G2148">
            <v>284.39999999999998</v>
          </cell>
          <cell r="H2148">
            <v>18.899999999999999</v>
          </cell>
          <cell r="I2148" t="str">
            <v>PAV</v>
          </cell>
          <cell r="J2148" t="str">
            <v>*</v>
          </cell>
          <cell r="L2148">
            <v>0</v>
          </cell>
          <cell r="M2148">
            <v>0</v>
          </cell>
          <cell r="O2148">
            <v>0</v>
          </cell>
          <cell r="P2148">
            <v>0</v>
          </cell>
        </row>
        <row r="2149">
          <cell r="C2149" t="str">
            <v>101BBA1690</v>
          </cell>
          <cell r="D2149" t="str">
            <v>ENTR BR-420(A) (CAPÃO)</v>
          </cell>
          <cell r="E2149" t="str">
            <v>ENTR BR-420(B) (P/LAJE)</v>
          </cell>
          <cell r="F2149">
            <v>284.39999999999998</v>
          </cell>
          <cell r="G2149">
            <v>289.39999999999998</v>
          </cell>
          <cell r="H2149">
            <v>5</v>
          </cell>
          <cell r="I2149" t="str">
            <v>PAV</v>
          </cell>
          <cell r="J2149" t="str">
            <v>*</v>
          </cell>
          <cell r="K2149" t="str">
            <v>420BBA0200</v>
          </cell>
          <cell r="L2149">
            <v>0</v>
          </cell>
          <cell r="M2149">
            <v>0</v>
          </cell>
          <cell r="O2149">
            <v>0</v>
          </cell>
          <cell r="P2149">
            <v>0</v>
          </cell>
        </row>
        <row r="2150">
          <cell r="C2150" t="str">
            <v>101BBA1695</v>
          </cell>
          <cell r="D2150" t="str">
            <v>ENTR BR-420(B) (P/LAJE)</v>
          </cell>
          <cell r="E2150" t="str">
            <v>ENTR BA-542 (P/GUERÉM)</v>
          </cell>
          <cell r="F2150">
            <v>289.39999999999998</v>
          </cell>
          <cell r="G2150">
            <v>303.3</v>
          </cell>
          <cell r="H2150">
            <v>13.9</v>
          </cell>
          <cell r="I2150" t="str">
            <v>PAV</v>
          </cell>
          <cell r="J2150" t="str">
            <v>*</v>
          </cell>
          <cell r="L2150">
            <v>0</v>
          </cell>
          <cell r="M2150">
            <v>0</v>
          </cell>
          <cell r="O2150">
            <v>0</v>
          </cell>
          <cell r="P2150">
            <v>0</v>
          </cell>
        </row>
        <row r="2151">
          <cell r="C2151" t="str">
            <v>101BBA1710</v>
          </cell>
          <cell r="D2151" t="str">
            <v>ENTR BA-542 (P/GUERÉM)</v>
          </cell>
          <cell r="E2151" t="str">
            <v>ENTR BA-544 (PRESIDENTE TANCREDO NEVES)</v>
          </cell>
          <cell r="F2151">
            <v>303.3</v>
          </cell>
          <cell r="G2151">
            <v>328.3</v>
          </cell>
          <cell r="H2151">
            <v>25</v>
          </cell>
          <cell r="I2151" t="str">
            <v>PAV</v>
          </cell>
          <cell r="J2151" t="str">
            <v>*</v>
          </cell>
          <cell r="L2151">
            <v>0</v>
          </cell>
          <cell r="M2151">
            <v>0</v>
          </cell>
          <cell r="O2151">
            <v>0</v>
          </cell>
          <cell r="P2151">
            <v>0</v>
          </cell>
        </row>
        <row r="2152">
          <cell r="C2152" t="str">
            <v>101BBA1711</v>
          </cell>
          <cell r="D2152" t="str">
            <v>ENTR BA-544 (PRESIDENTE TANCREDO NEVES)</v>
          </cell>
          <cell r="E2152" t="str">
            <v>ENTR BA-544 (TEOLÂNDIA)</v>
          </cell>
          <cell r="F2152">
            <v>328.3</v>
          </cell>
          <cell r="G2152">
            <v>348.9</v>
          </cell>
          <cell r="H2152">
            <v>20.6</v>
          </cell>
          <cell r="I2152" t="str">
            <v>PAV</v>
          </cell>
          <cell r="J2152" t="str">
            <v>*</v>
          </cell>
          <cell r="L2152">
            <v>0</v>
          </cell>
          <cell r="M2152">
            <v>0</v>
          </cell>
          <cell r="O2152">
            <v>0</v>
          </cell>
          <cell r="P2152">
            <v>0</v>
          </cell>
        </row>
        <row r="2153">
          <cell r="C2153" t="str">
            <v>101BBA1712</v>
          </cell>
          <cell r="D2153" t="str">
            <v>ENTR BA-544 (TEOLÂNDIA)</v>
          </cell>
          <cell r="E2153" t="str">
            <v>ENTR BA-250(A)</v>
          </cell>
          <cell r="F2153">
            <v>348.9</v>
          </cell>
          <cell r="G2153">
            <v>365.4</v>
          </cell>
          <cell r="H2153">
            <v>16.5</v>
          </cell>
          <cell r="I2153" t="str">
            <v>PAV</v>
          </cell>
          <cell r="J2153" t="str">
            <v>*</v>
          </cell>
          <cell r="L2153">
            <v>0</v>
          </cell>
          <cell r="M2153">
            <v>0</v>
          </cell>
          <cell r="O2153">
            <v>0</v>
          </cell>
          <cell r="P2153">
            <v>0</v>
          </cell>
        </row>
        <row r="2154">
          <cell r="C2154" t="str">
            <v>101BBA1730</v>
          </cell>
          <cell r="D2154" t="str">
            <v>ENTR BA-250(A)</v>
          </cell>
          <cell r="E2154" t="str">
            <v>ENTR BA-120/250(B)/548 (GANDÚ)</v>
          </cell>
          <cell r="F2154">
            <v>365.4</v>
          </cell>
          <cell r="G2154">
            <v>366.6</v>
          </cell>
          <cell r="H2154">
            <v>1.2</v>
          </cell>
          <cell r="I2154" t="str">
            <v>PAV</v>
          </cell>
          <cell r="J2154" t="str">
            <v>*</v>
          </cell>
          <cell r="L2154">
            <v>0</v>
          </cell>
          <cell r="M2154">
            <v>0</v>
          </cell>
          <cell r="O2154">
            <v>0</v>
          </cell>
          <cell r="P2154">
            <v>0</v>
          </cell>
        </row>
        <row r="2155">
          <cell r="C2155" t="str">
            <v>101BBA1732</v>
          </cell>
          <cell r="D2155" t="str">
            <v>ENTR BA-120/250(B)/548 (GANDÚ)</v>
          </cell>
          <cell r="E2155" t="str">
            <v>ENTR BA-650(A)</v>
          </cell>
          <cell r="F2155">
            <v>366.6</v>
          </cell>
          <cell r="G2155">
            <v>397.3</v>
          </cell>
          <cell r="H2155">
            <v>30.7</v>
          </cell>
          <cell r="I2155" t="str">
            <v>PAV</v>
          </cell>
          <cell r="J2155" t="str">
            <v>*</v>
          </cell>
          <cell r="L2155">
            <v>0</v>
          </cell>
          <cell r="M2155">
            <v>0</v>
          </cell>
          <cell r="O2155">
            <v>0</v>
          </cell>
          <cell r="P2155">
            <v>0</v>
          </cell>
        </row>
        <row r="2156">
          <cell r="C2156" t="str">
            <v>101BBA1734</v>
          </cell>
          <cell r="D2156" t="str">
            <v>ENTR BA-650(A)</v>
          </cell>
          <cell r="E2156" t="str">
            <v>ENTR BA-650(B) (P/IBIRAPITANGA)</v>
          </cell>
          <cell r="F2156">
            <v>397.3</v>
          </cell>
          <cell r="G2156">
            <v>424.2</v>
          </cell>
          <cell r="H2156">
            <v>26.9</v>
          </cell>
          <cell r="I2156" t="str">
            <v>PAV</v>
          </cell>
          <cell r="J2156" t="str">
            <v>*</v>
          </cell>
          <cell r="L2156">
            <v>0</v>
          </cell>
          <cell r="M2156">
            <v>0</v>
          </cell>
          <cell r="O2156">
            <v>0</v>
          </cell>
          <cell r="P2156">
            <v>0</v>
          </cell>
        </row>
        <row r="2157">
          <cell r="C2157" t="str">
            <v>101BBA1750</v>
          </cell>
          <cell r="D2157" t="str">
            <v>ENTR BA-650(B) (P/IBIRAPITANGA)</v>
          </cell>
          <cell r="E2157" t="str">
            <v>ENTR BR-330 (P/UBATÃ)</v>
          </cell>
          <cell r="F2157">
            <v>424.2</v>
          </cell>
          <cell r="G2157">
            <v>440</v>
          </cell>
          <cell r="H2157">
            <v>15.8</v>
          </cell>
          <cell r="I2157" t="str">
            <v>PAV</v>
          </cell>
          <cell r="J2157" t="str">
            <v>*</v>
          </cell>
          <cell r="L2157">
            <v>0</v>
          </cell>
          <cell r="M2157">
            <v>0</v>
          </cell>
          <cell r="O2157">
            <v>0</v>
          </cell>
          <cell r="P2157">
            <v>0</v>
          </cell>
        </row>
        <row r="2158">
          <cell r="C2158" t="str">
            <v>101BBA1751</v>
          </cell>
          <cell r="D2158" t="str">
            <v>ENTR BR-330 (P/UBATÃ)</v>
          </cell>
          <cell r="E2158" t="str">
            <v>ENTR BR-030(A) (UBAITABA)</v>
          </cell>
          <cell r="F2158">
            <v>440</v>
          </cell>
          <cell r="G2158">
            <v>444.7</v>
          </cell>
          <cell r="H2158">
            <v>4.7</v>
          </cell>
          <cell r="I2158" t="str">
            <v>PAV</v>
          </cell>
          <cell r="J2158" t="str">
            <v>*</v>
          </cell>
          <cell r="L2158">
            <v>0</v>
          </cell>
          <cell r="M2158">
            <v>0</v>
          </cell>
          <cell r="O2158">
            <v>0</v>
          </cell>
          <cell r="P2158">
            <v>0</v>
          </cell>
        </row>
        <row r="2159">
          <cell r="C2159" t="str">
            <v>101BBA1752</v>
          </cell>
          <cell r="D2159" t="str">
            <v>ENTR BR-030(A) (UBAITABA)</v>
          </cell>
          <cell r="E2159" t="str">
            <v>ENTR BR-030(B) (AURELINO LEAL)</v>
          </cell>
          <cell r="F2159">
            <v>444.7</v>
          </cell>
          <cell r="G2159">
            <v>446.3</v>
          </cell>
          <cell r="H2159">
            <v>1.6</v>
          </cell>
          <cell r="I2159" t="str">
            <v>PAV</v>
          </cell>
          <cell r="J2159">
            <v>0</v>
          </cell>
          <cell r="K2159" t="str">
            <v>030BBA0440</v>
          </cell>
          <cell r="L2159">
            <v>0</v>
          </cell>
          <cell r="M2159">
            <v>0</v>
          </cell>
          <cell r="O2159">
            <v>0</v>
          </cell>
          <cell r="P2159">
            <v>0</v>
          </cell>
        </row>
        <row r="2160">
          <cell r="C2160" t="str">
            <v>101BBA1753</v>
          </cell>
          <cell r="D2160" t="str">
            <v>ENTR BR-030(B) (AURELINO LEAL)</v>
          </cell>
          <cell r="E2160" t="str">
            <v>ENTR BA-654 (P/ITACARÉ)</v>
          </cell>
          <cell r="F2160">
            <v>446.3</v>
          </cell>
          <cell r="G2160">
            <v>447.7</v>
          </cell>
          <cell r="H2160">
            <v>1.4</v>
          </cell>
          <cell r="I2160" t="str">
            <v>PAV</v>
          </cell>
          <cell r="J2160" t="str">
            <v>*</v>
          </cell>
          <cell r="L2160">
            <v>0</v>
          </cell>
          <cell r="M2160">
            <v>0</v>
          </cell>
          <cell r="O2160">
            <v>0</v>
          </cell>
          <cell r="P2160">
            <v>0</v>
          </cell>
        </row>
        <row r="2161">
          <cell r="C2161" t="str">
            <v>101BBA1754</v>
          </cell>
          <cell r="D2161" t="str">
            <v>ENTR BA-654 (P/ITACARÉ)</v>
          </cell>
          <cell r="E2161" t="str">
            <v>ENTR BA-656 (CATOLÉ)</v>
          </cell>
          <cell r="F2161">
            <v>447.7</v>
          </cell>
          <cell r="G2161">
            <v>470.2</v>
          </cell>
          <cell r="H2161">
            <v>22.5</v>
          </cell>
          <cell r="I2161" t="str">
            <v>PAV</v>
          </cell>
          <cell r="J2161" t="str">
            <v>*</v>
          </cell>
          <cell r="L2161">
            <v>0</v>
          </cell>
          <cell r="M2161">
            <v>0</v>
          </cell>
          <cell r="O2161">
            <v>0</v>
          </cell>
          <cell r="P2161">
            <v>0</v>
          </cell>
        </row>
        <row r="2162">
          <cell r="C2162" t="str">
            <v>101BBA1756</v>
          </cell>
          <cell r="D2162" t="str">
            <v>ENTR BA-656 (CATOLÉ)</v>
          </cell>
          <cell r="E2162" t="str">
            <v>ENTR BA-969 (P/PONTO DO ZINCO)</v>
          </cell>
          <cell r="F2162">
            <v>470.2</v>
          </cell>
          <cell r="G2162">
            <v>475.3</v>
          </cell>
          <cell r="H2162">
            <v>5.0999999999999996</v>
          </cell>
          <cell r="I2162" t="str">
            <v>PAV</v>
          </cell>
          <cell r="J2162" t="str">
            <v>*</v>
          </cell>
          <cell r="L2162">
            <v>0</v>
          </cell>
          <cell r="M2162">
            <v>0</v>
          </cell>
          <cell r="O2162">
            <v>0</v>
          </cell>
          <cell r="P2162">
            <v>0</v>
          </cell>
        </row>
        <row r="2163">
          <cell r="C2163" t="str">
            <v>101BBA1770</v>
          </cell>
          <cell r="D2163" t="str">
            <v>ENTR BA-969 (P/PONTO DO ZINCO)</v>
          </cell>
          <cell r="E2163" t="str">
            <v>ENTR BA-262(A) (P/URUCUCA)</v>
          </cell>
          <cell r="F2163">
            <v>475.3</v>
          </cell>
          <cell r="G2163">
            <v>481.9</v>
          </cell>
          <cell r="H2163">
            <v>6.6</v>
          </cell>
          <cell r="I2163" t="str">
            <v>PAV</v>
          </cell>
          <cell r="J2163" t="str">
            <v>*</v>
          </cell>
          <cell r="L2163">
            <v>0</v>
          </cell>
          <cell r="M2163">
            <v>0</v>
          </cell>
          <cell r="O2163">
            <v>0</v>
          </cell>
          <cell r="P2163">
            <v>0</v>
          </cell>
        </row>
        <row r="2164">
          <cell r="C2164" t="str">
            <v>101BBA1790</v>
          </cell>
          <cell r="D2164" t="str">
            <v>ENTR BA-262(A) (P/URUCUCA)</v>
          </cell>
          <cell r="E2164" t="str">
            <v>ENTR BA-120(A)/262(B) (P/ITAJUÍPE)</v>
          </cell>
          <cell r="F2164">
            <v>481.9</v>
          </cell>
          <cell r="G2164">
            <v>491.1</v>
          </cell>
          <cell r="H2164">
            <v>9.1999999999999993</v>
          </cell>
          <cell r="I2164" t="str">
            <v>PAV</v>
          </cell>
          <cell r="J2164" t="str">
            <v>*</v>
          </cell>
          <cell r="L2164">
            <v>0</v>
          </cell>
          <cell r="M2164">
            <v>0</v>
          </cell>
          <cell r="O2164">
            <v>0</v>
          </cell>
          <cell r="P2164">
            <v>0</v>
          </cell>
        </row>
        <row r="2165">
          <cell r="C2165" t="str">
            <v>101BBA1810</v>
          </cell>
          <cell r="D2165" t="str">
            <v>ENTR BA-120(A)/262(B) (P/ITAJUÍPE)</v>
          </cell>
          <cell r="E2165" t="str">
            <v>ENTR BR-415/BA-120(B) (ITABUNA)</v>
          </cell>
          <cell r="F2165">
            <v>491.1</v>
          </cell>
          <cell r="G2165">
            <v>508.3</v>
          </cell>
          <cell r="H2165">
            <v>17.2</v>
          </cell>
          <cell r="I2165" t="str">
            <v>PAV</v>
          </cell>
          <cell r="J2165" t="str">
            <v>*</v>
          </cell>
          <cell r="L2165">
            <v>0</v>
          </cell>
          <cell r="M2165">
            <v>0</v>
          </cell>
          <cell r="O2165">
            <v>0</v>
          </cell>
          <cell r="P2165">
            <v>0</v>
          </cell>
        </row>
        <row r="2166">
          <cell r="C2166" t="str">
            <v>101BBA1830</v>
          </cell>
          <cell r="D2166" t="str">
            <v>ENTR BR-415/BA-120(B) (ITABUNA)</v>
          </cell>
          <cell r="E2166" t="str">
            <v>ENTR BR-251(A) (BUERAREMA)</v>
          </cell>
          <cell r="F2166">
            <v>508.3</v>
          </cell>
          <cell r="G2166">
            <v>525.79999999999995</v>
          </cell>
          <cell r="H2166">
            <v>17.5</v>
          </cell>
          <cell r="I2166" t="str">
            <v>PAV</v>
          </cell>
          <cell r="J2166" t="str">
            <v>*</v>
          </cell>
          <cell r="L2166">
            <v>0</v>
          </cell>
          <cell r="M2166">
            <v>0</v>
          </cell>
          <cell r="O2166">
            <v>0</v>
          </cell>
          <cell r="P2166">
            <v>0</v>
          </cell>
        </row>
        <row r="2167">
          <cell r="C2167" t="str">
            <v>101BBA1832</v>
          </cell>
          <cell r="D2167" t="str">
            <v>ENTR BR-251(A) (BUERAREMA)</v>
          </cell>
          <cell r="E2167" t="str">
            <v>SÃO JOSÉ</v>
          </cell>
          <cell r="F2167">
            <v>525.79999999999995</v>
          </cell>
          <cell r="G2167">
            <v>541.6</v>
          </cell>
          <cell r="H2167">
            <v>15.8</v>
          </cell>
          <cell r="I2167" t="str">
            <v>PAV</v>
          </cell>
          <cell r="J2167" t="str">
            <v>*</v>
          </cell>
          <cell r="K2167" t="str">
            <v>251BBA0030</v>
          </cell>
          <cell r="L2167">
            <v>0</v>
          </cell>
          <cell r="M2167">
            <v>0</v>
          </cell>
          <cell r="O2167">
            <v>0</v>
          </cell>
          <cell r="P2167">
            <v>0</v>
          </cell>
        </row>
        <row r="2168">
          <cell r="C2168" t="str">
            <v>101BBA1834</v>
          </cell>
          <cell r="D2168" t="str">
            <v>SÃO JOSÉ</v>
          </cell>
          <cell r="E2168" t="str">
            <v>ENTR BA-671 (ITATINGUÍ)</v>
          </cell>
          <cell r="F2168">
            <v>541.6</v>
          </cell>
          <cell r="G2168">
            <v>560.6</v>
          </cell>
          <cell r="H2168">
            <v>19</v>
          </cell>
          <cell r="I2168" t="str">
            <v>PAV</v>
          </cell>
          <cell r="J2168" t="str">
            <v>*</v>
          </cell>
          <cell r="K2168" t="str">
            <v>251BBA0032</v>
          </cell>
          <cell r="L2168">
            <v>0</v>
          </cell>
          <cell r="M2168">
            <v>0</v>
          </cell>
          <cell r="O2168">
            <v>0</v>
          </cell>
          <cell r="P2168">
            <v>0</v>
          </cell>
        </row>
        <row r="2169">
          <cell r="C2169" t="str">
            <v>101BBA1836</v>
          </cell>
          <cell r="D2169" t="str">
            <v>ENTR BA-671 (ITATINGUÍ)</v>
          </cell>
          <cell r="E2169" t="str">
            <v>ENTR BA-676 (P/ARATACA)</v>
          </cell>
          <cell r="F2169">
            <v>560.6</v>
          </cell>
          <cell r="G2169">
            <v>567.6</v>
          </cell>
          <cell r="H2169">
            <v>7</v>
          </cell>
          <cell r="I2169" t="str">
            <v>PAV</v>
          </cell>
          <cell r="J2169" t="str">
            <v>*</v>
          </cell>
          <cell r="K2169" t="str">
            <v>251BBA0034</v>
          </cell>
          <cell r="L2169">
            <v>0</v>
          </cell>
          <cell r="M2169">
            <v>0</v>
          </cell>
          <cell r="O2169">
            <v>0</v>
          </cell>
          <cell r="P2169">
            <v>0</v>
          </cell>
        </row>
        <row r="2170">
          <cell r="C2170" t="str">
            <v>101BBA1850</v>
          </cell>
          <cell r="D2170" t="str">
            <v>ENTR BA-676 (P/ARATACA)</v>
          </cell>
          <cell r="E2170" t="str">
            <v>ENTR BR-251(B) (P/CAMACÃ)</v>
          </cell>
          <cell r="F2170">
            <v>567.6</v>
          </cell>
          <cell r="G2170">
            <v>584.9</v>
          </cell>
          <cell r="H2170">
            <v>17.3</v>
          </cell>
          <cell r="I2170" t="str">
            <v>PAV</v>
          </cell>
          <cell r="J2170" t="str">
            <v>*</v>
          </cell>
          <cell r="K2170" t="str">
            <v>251BBA0036</v>
          </cell>
          <cell r="L2170">
            <v>0</v>
          </cell>
          <cell r="M2170">
            <v>0</v>
          </cell>
          <cell r="O2170">
            <v>0</v>
          </cell>
          <cell r="P2170">
            <v>0</v>
          </cell>
        </row>
        <row r="2171">
          <cell r="C2171" t="str">
            <v>101BBA1870</v>
          </cell>
          <cell r="D2171" t="str">
            <v>ENTR BR-251(B) (P/CAMACÃ)</v>
          </cell>
          <cell r="E2171" t="str">
            <v>ENTR BA-270</v>
          </cell>
          <cell r="F2171">
            <v>584.9</v>
          </cell>
          <cell r="G2171">
            <v>592.4</v>
          </cell>
          <cell r="H2171">
            <v>7.5</v>
          </cell>
          <cell r="I2171" t="str">
            <v>PAV</v>
          </cell>
          <cell r="J2171" t="str">
            <v>*</v>
          </cell>
          <cell r="L2171">
            <v>0</v>
          </cell>
          <cell r="M2171">
            <v>0</v>
          </cell>
          <cell r="O2171">
            <v>0</v>
          </cell>
          <cell r="P2171">
            <v>0</v>
          </cell>
        </row>
        <row r="2172">
          <cell r="C2172" t="str">
            <v>101BBA1890</v>
          </cell>
          <cell r="D2172" t="str">
            <v>ENTR BA-270</v>
          </cell>
          <cell r="E2172" t="str">
            <v>ENTR BA-678</v>
          </cell>
          <cell r="F2172">
            <v>592.4</v>
          </cell>
          <cell r="G2172">
            <v>598.6</v>
          </cell>
          <cell r="H2172">
            <v>6.2</v>
          </cell>
          <cell r="I2172" t="str">
            <v>PAV</v>
          </cell>
          <cell r="J2172" t="str">
            <v>*</v>
          </cell>
          <cell r="L2172">
            <v>0</v>
          </cell>
          <cell r="M2172">
            <v>0</v>
          </cell>
          <cell r="O2172">
            <v>0</v>
          </cell>
          <cell r="P2172">
            <v>0</v>
          </cell>
        </row>
        <row r="2173">
          <cell r="C2173" t="str">
            <v>101BBA1892</v>
          </cell>
          <cell r="D2173" t="str">
            <v>ENTR BA-678</v>
          </cell>
          <cell r="E2173" t="str">
            <v>ENTR BA-680</v>
          </cell>
          <cell r="F2173">
            <v>598.6</v>
          </cell>
          <cell r="G2173">
            <v>635.4</v>
          </cell>
          <cell r="H2173">
            <v>36.799999999999997</v>
          </cell>
          <cell r="I2173" t="str">
            <v>PAV</v>
          </cell>
          <cell r="J2173" t="str">
            <v>*</v>
          </cell>
          <cell r="L2173">
            <v>0</v>
          </cell>
          <cell r="M2173">
            <v>0</v>
          </cell>
          <cell r="O2173">
            <v>0</v>
          </cell>
          <cell r="P2173">
            <v>0</v>
          </cell>
        </row>
        <row r="2174">
          <cell r="C2174" t="str">
            <v>101BBA1894</v>
          </cell>
          <cell r="D2174" t="str">
            <v>ENTR BA-680</v>
          </cell>
          <cell r="E2174" t="str">
            <v>ENTR BA-274 (LOMBARDIA)</v>
          </cell>
          <cell r="F2174">
            <v>635.4</v>
          </cell>
          <cell r="G2174">
            <v>651.29999999999995</v>
          </cell>
          <cell r="H2174">
            <v>15.9</v>
          </cell>
          <cell r="I2174" t="str">
            <v>PAV</v>
          </cell>
          <cell r="J2174" t="str">
            <v>*</v>
          </cell>
          <cell r="L2174">
            <v>0</v>
          </cell>
          <cell r="M2174">
            <v>0</v>
          </cell>
          <cell r="O2174">
            <v>0</v>
          </cell>
          <cell r="P2174">
            <v>0</v>
          </cell>
        </row>
        <row r="2175">
          <cell r="C2175" t="str">
            <v>101BBA1896</v>
          </cell>
          <cell r="D2175" t="str">
            <v>ENTR BA-274 (LOMBARDIA)</v>
          </cell>
          <cell r="E2175" t="str">
            <v>ENTR BA-275(A) (P/ITABEPI)</v>
          </cell>
          <cell r="F2175">
            <v>651.29999999999995</v>
          </cell>
          <cell r="G2175">
            <v>665.9</v>
          </cell>
          <cell r="H2175">
            <v>14.6</v>
          </cell>
          <cell r="I2175" t="str">
            <v>PAV</v>
          </cell>
          <cell r="J2175" t="str">
            <v>*</v>
          </cell>
          <cell r="L2175">
            <v>0</v>
          </cell>
          <cell r="M2175">
            <v>0</v>
          </cell>
          <cell r="O2175">
            <v>0</v>
          </cell>
          <cell r="P2175">
            <v>0</v>
          </cell>
        </row>
        <row r="2176">
          <cell r="C2176" t="str">
            <v>101BBA1910</v>
          </cell>
          <cell r="D2176" t="str">
            <v>ENTR BA-275(A) (P/ITABEPI)</v>
          </cell>
          <cell r="E2176" t="str">
            <v>ENTR BA-275(B) (ITAGIMIRIM)</v>
          </cell>
          <cell r="F2176">
            <v>665.9</v>
          </cell>
          <cell r="G2176">
            <v>680.6</v>
          </cell>
          <cell r="H2176">
            <v>14.7</v>
          </cell>
          <cell r="I2176" t="str">
            <v>PAV</v>
          </cell>
          <cell r="J2176" t="str">
            <v>*</v>
          </cell>
          <cell r="L2176">
            <v>0</v>
          </cell>
          <cell r="M2176">
            <v>0</v>
          </cell>
          <cell r="O2176">
            <v>0</v>
          </cell>
          <cell r="P2176">
            <v>0</v>
          </cell>
        </row>
        <row r="2177">
          <cell r="C2177" t="str">
            <v>101BBA1912</v>
          </cell>
          <cell r="D2177" t="str">
            <v>ENTR BA-275(B) (ITAGIMIRIM)</v>
          </cell>
          <cell r="E2177" t="str">
            <v>ENTR BA-985 (P/GABIARRA)</v>
          </cell>
          <cell r="F2177">
            <v>680.6</v>
          </cell>
          <cell r="G2177">
            <v>703.5</v>
          </cell>
          <cell r="H2177">
            <v>22.9</v>
          </cell>
          <cell r="I2177" t="str">
            <v>PAV</v>
          </cell>
          <cell r="J2177" t="str">
            <v>*</v>
          </cell>
          <cell r="L2177">
            <v>0</v>
          </cell>
          <cell r="M2177">
            <v>0</v>
          </cell>
          <cell r="O2177">
            <v>0</v>
          </cell>
          <cell r="P2177">
            <v>0</v>
          </cell>
        </row>
        <row r="2178">
          <cell r="C2178" t="str">
            <v>101BBA1914</v>
          </cell>
          <cell r="D2178" t="str">
            <v>ENTR BA-985 (P/GABIARRA)</v>
          </cell>
          <cell r="E2178" t="str">
            <v>ENTR BR-367 (EUNÁPOLIS)</v>
          </cell>
          <cell r="F2178">
            <v>703.5</v>
          </cell>
          <cell r="G2178">
            <v>718.3</v>
          </cell>
          <cell r="H2178">
            <v>14.8</v>
          </cell>
          <cell r="I2178" t="str">
            <v>PAV</v>
          </cell>
          <cell r="J2178" t="str">
            <v>*</v>
          </cell>
          <cell r="L2178">
            <v>0</v>
          </cell>
          <cell r="M2178">
            <v>0</v>
          </cell>
          <cell r="O2178">
            <v>0</v>
          </cell>
          <cell r="P2178">
            <v>0</v>
          </cell>
        </row>
        <row r="2179">
          <cell r="C2179" t="str">
            <v>101BBA1930</v>
          </cell>
          <cell r="D2179" t="str">
            <v>ENTR BR-367 (EUNÁPOLIS)</v>
          </cell>
          <cell r="E2179" t="str">
            <v>ENTR BA-989</v>
          </cell>
          <cell r="F2179">
            <v>718.3</v>
          </cell>
          <cell r="G2179">
            <v>745.5</v>
          </cell>
          <cell r="H2179">
            <v>27.2</v>
          </cell>
          <cell r="I2179" t="str">
            <v>PAV</v>
          </cell>
          <cell r="J2179" t="str">
            <v>*</v>
          </cell>
          <cell r="L2179">
            <v>0</v>
          </cell>
          <cell r="M2179">
            <v>0</v>
          </cell>
          <cell r="O2179">
            <v>0</v>
          </cell>
          <cell r="P2179">
            <v>0</v>
          </cell>
        </row>
        <row r="2180">
          <cell r="C2180" t="str">
            <v>101BBA1932</v>
          </cell>
          <cell r="D2180" t="str">
            <v>ENTR BA-989</v>
          </cell>
          <cell r="E2180" t="str">
            <v>ENTR BR-498 (P/MONTE PASCOAL)</v>
          </cell>
          <cell r="F2180">
            <v>745.5</v>
          </cell>
          <cell r="G2180">
            <v>794</v>
          </cell>
          <cell r="H2180">
            <v>48.5</v>
          </cell>
          <cell r="I2180" t="str">
            <v>PAV</v>
          </cell>
          <cell r="J2180" t="str">
            <v>*</v>
          </cell>
          <cell r="L2180">
            <v>0</v>
          </cell>
          <cell r="M2180">
            <v>0</v>
          </cell>
          <cell r="O2180">
            <v>0</v>
          </cell>
          <cell r="P2180">
            <v>0</v>
          </cell>
        </row>
        <row r="2181">
          <cell r="C2181" t="str">
            <v>101BBA1950</v>
          </cell>
          <cell r="D2181" t="str">
            <v>ENTR BR-498 (P/MONTE PASCOAL)</v>
          </cell>
          <cell r="E2181" t="str">
            <v>ENTR BR-489/BA-284/690 (ITAMARAJU)</v>
          </cell>
          <cell r="F2181">
            <v>794</v>
          </cell>
          <cell r="G2181">
            <v>809</v>
          </cell>
          <cell r="H2181">
            <v>15</v>
          </cell>
          <cell r="I2181" t="str">
            <v>PAV</v>
          </cell>
          <cell r="J2181" t="str">
            <v>*</v>
          </cell>
          <cell r="L2181">
            <v>0</v>
          </cell>
          <cell r="M2181">
            <v>0</v>
          </cell>
          <cell r="O2181">
            <v>0</v>
          </cell>
          <cell r="P2181">
            <v>0</v>
          </cell>
        </row>
        <row r="2182">
          <cell r="C2182" t="str">
            <v>101BBA1970</v>
          </cell>
          <cell r="D2182" t="str">
            <v>ENTR BR-489/BA-284/690 (ITAMARAJU)</v>
          </cell>
          <cell r="E2182" t="str">
            <v>ENTR BA-284</v>
          </cell>
          <cell r="F2182">
            <v>809</v>
          </cell>
          <cell r="G2182">
            <v>813.7</v>
          </cell>
          <cell r="H2182">
            <v>4.7</v>
          </cell>
          <cell r="I2182" t="str">
            <v>PAV</v>
          </cell>
          <cell r="J2182" t="str">
            <v>*</v>
          </cell>
          <cell r="L2182">
            <v>0</v>
          </cell>
          <cell r="M2182">
            <v>0</v>
          </cell>
          <cell r="O2182">
            <v>0</v>
          </cell>
          <cell r="P2182">
            <v>0</v>
          </cell>
        </row>
        <row r="2183">
          <cell r="C2183" t="str">
            <v>101BBA1971</v>
          </cell>
          <cell r="D2183" t="str">
            <v>ENTR BA-284</v>
          </cell>
          <cell r="E2183" t="str">
            <v>ENTR BA-290 (TEIXEIRA DE FREITAS)</v>
          </cell>
          <cell r="F2183">
            <v>813.7</v>
          </cell>
          <cell r="G2183">
            <v>875.4</v>
          </cell>
          <cell r="H2183">
            <v>61.7</v>
          </cell>
          <cell r="I2183" t="str">
            <v>PAV</v>
          </cell>
          <cell r="J2183" t="str">
            <v>*</v>
          </cell>
          <cell r="L2183">
            <v>0</v>
          </cell>
          <cell r="M2183">
            <v>0</v>
          </cell>
          <cell r="O2183">
            <v>0</v>
          </cell>
          <cell r="P2183">
            <v>0</v>
          </cell>
        </row>
        <row r="2184">
          <cell r="C2184" t="str">
            <v>101BBA1990</v>
          </cell>
          <cell r="D2184" t="str">
            <v>ENTR BA-290 (TEIXEIRA DE FREITAS)</v>
          </cell>
          <cell r="E2184" t="str">
            <v>ENTR BR-418 (P/POSTO DA MATA)</v>
          </cell>
          <cell r="F2184">
            <v>875.4</v>
          </cell>
          <cell r="G2184">
            <v>920.5</v>
          </cell>
          <cell r="H2184">
            <v>45.1</v>
          </cell>
          <cell r="I2184" t="str">
            <v>PAV</v>
          </cell>
          <cell r="J2184" t="str">
            <v>*</v>
          </cell>
          <cell r="L2184">
            <v>0</v>
          </cell>
          <cell r="M2184">
            <v>0</v>
          </cell>
          <cell r="O2184">
            <v>0</v>
          </cell>
          <cell r="P2184">
            <v>0</v>
          </cell>
        </row>
        <row r="2185">
          <cell r="C2185" t="str">
            <v>101BBA2010</v>
          </cell>
          <cell r="D2185" t="str">
            <v>ENTR BR-418 (P/POSTO DA MATA)</v>
          </cell>
          <cell r="E2185" t="str">
            <v>ENTR BA-698</v>
          </cell>
          <cell r="F2185">
            <v>920.5</v>
          </cell>
          <cell r="G2185">
            <v>939.4</v>
          </cell>
          <cell r="H2185">
            <v>18.899999999999999</v>
          </cell>
          <cell r="I2185" t="str">
            <v>PAV</v>
          </cell>
          <cell r="J2185" t="str">
            <v>*</v>
          </cell>
          <cell r="L2185">
            <v>0</v>
          </cell>
          <cell r="M2185">
            <v>0</v>
          </cell>
          <cell r="O2185">
            <v>0</v>
          </cell>
          <cell r="P2185">
            <v>0</v>
          </cell>
        </row>
        <row r="2186">
          <cell r="C2186" t="str">
            <v>101BBA2012</v>
          </cell>
          <cell r="D2186" t="str">
            <v>ENTR BA-698</v>
          </cell>
          <cell r="E2186" t="str">
            <v>DIV BA/ES</v>
          </cell>
          <cell r="F2186">
            <v>939.4</v>
          </cell>
          <cell r="G2186">
            <v>956.9</v>
          </cell>
          <cell r="H2186">
            <v>17.5</v>
          </cell>
          <cell r="I2186" t="str">
            <v>PAV</v>
          </cell>
          <cell r="J2186" t="str">
            <v>*</v>
          </cell>
          <cell r="L2186">
            <v>0</v>
          </cell>
          <cell r="M2186">
            <v>0</v>
          </cell>
          <cell r="O2186">
            <v>0</v>
          </cell>
          <cell r="P2186">
            <v>0</v>
          </cell>
        </row>
        <row r="2187">
          <cell r="J2187">
            <v>0</v>
          </cell>
        </row>
        <row r="2188">
          <cell r="C2188" t="str">
            <v>110BBA0550</v>
          </cell>
          <cell r="D2188" t="str">
            <v>DIV AL/BA</v>
          </cell>
          <cell r="E2188" t="str">
            <v>ENTR BR-423(B) (PAULO AFONSO)</v>
          </cell>
          <cell r="F2188">
            <v>0</v>
          </cell>
          <cell r="G2188">
            <v>2</v>
          </cell>
          <cell r="H2188">
            <v>2</v>
          </cell>
          <cell r="I2188" t="str">
            <v>PAV</v>
          </cell>
          <cell r="J2188" t="str">
            <v>*</v>
          </cell>
          <cell r="K2188" t="str">
            <v>423BBA0270</v>
          </cell>
          <cell r="L2188">
            <v>0</v>
          </cell>
          <cell r="M2188">
            <v>0</v>
          </cell>
          <cell r="O2188">
            <v>0</v>
          </cell>
          <cell r="P2188">
            <v>0</v>
          </cell>
        </row>
        <row r="2189">
          <cell r="C2189" t="str">
            <v>110BBA0570</v>
          </cell>
          <cell r="D2189" t="str">
            <v>ENTR BR-423(B) (PAULO AFONSO)</v>
          </cell>
          <cell r="E2189" t="str">
            <v>ENTR BA-305 (P/SANTA BRÍGIDA)</v>
          </cell>
          <cell r="F2189">
            <v>2</v>
          </cell>
          <cell r="G2189">
            <v>37.299999999999997</v>
          </cell>
          <cell r="H2189">
            <v>35.299999999999997</v>
          </cell>
          <cell r="I2189" t="str">
            <v>PAV</v>
          </cell>
          <cell r="J2189" t="str">
            <v>*</v>
          </cell>
          <cell r="L2189">
            <v>0</v>
          </cell>
          <cell r="M2189">
            <v>0</v>
          </cell>
          <cell r="O2189">
            <v>0</v>
          </cell>
          <cell r="P2189">
            <v>0</v>
          </cell>
        </row>
        <row r="2190">
          <cell r="C2190" t="str">
            <v>110BBA0572</v>
          </cell>
          <cell r="D2190" t="str">
            <v>ENTR BA-305 (P/SANTA BRÍGIDA)</v>
          </cell>
          <cell r="E2190" t="str">
            <v>JEREMOABO</v>
          </cell>
          <cell r="F2190">
            <v>37.299999999999997</v>
          </cell>
          <cell r="G2190">
            <v>75.099999999999994</v>
          </cell>
          <cell r="H2190">
            <v>37.799999999999997</v>
          </cell>
          <cell r="I2190" t="str">
            <v>PAV</v>
          </cell>
          <cell r="J2190" t="str">
            <v>*</v>
          </cell>
          <cell r="L2190">
            <v>0</v>
          </cell>
          <cell r="M2190">
            <v>0</v>
          </cell>
          <cell r="O2190">
            <v>0</v>
          </cell>
          <cell r="P2190">
            <v>0</v>
          </cell>
        </row>
        <row r="2191">
          <cell r="C2191" t="str">
            <v>110BBA0590</v>
          </cell>
          <cell r="D2191" t="str">
            <v>JEREMOABO</v>
          </cell>
          <cell r="E2191" t="str">
            <v>ENTR BR-235</v>
          </cell>
          <cell r="F2191">
            <v>75.099999999999994</v>
          </cell>
          <cell r="G2191">
            <v>79.7</v>
          </cell>
          <cell r="H2191">
            <v>4.5999999999999996</v>
          </cell>
          <cell r="I2191" t="str">
            <v>PAV</v>
          </cell>
          <cell r="J2191" t="str">
            <v>*</v>
          </cell>
          <cell r="L2191">
            <v>0</v>
          </cell>
          <cell r="M2191">
            <v>0</v>
          </cell>
          <cell r="O2191">
            <v>0</v>
          </cell>
          <cell r="P2191" t="str">
            <v>2005</v>
          </cell>
        </row>
        <row r="2192">
          <cell r="C2192" t="str">
            <v>110BBA0610</v>
          </cell>
          <cell r="D2192" t="str">
            <v>ENTR BR-235</v>
          </cell>
          <cell r="E2192" t="str">
            <v>ENTR BA-392 (ANTAS)</v>
          </cell>
          <cell r="F2192">
            <v>79.7</v>
          </cell>
          <cell r="G2192">
            <v>115.7</v>
          </cell>
          <cell r="H2192">
            <v>36</v>
          </cell>
          <cell r="I2192" t="str">
            <v>PAV</v>
          </cell>
          <cell r="J2192" t="str">
            <v>*</v>
          </cell>
          <cell r="L2192">
            <v>0</v>
          </cell>
          <cell r="M2192">
            <v>0</v>
          </cell>
          <cell r="O2192">
            <v>0</v>
          </cell>
          <cell r="P2192" t="str">
            <v>2005</v>
          </cell>
        </row>
        <row r="2193">
          <cell r="C2193" t="str">
            <v>110BBA0612</v>
          </cell>
          <cell r="D2193" t="str">
            <v>ENTR BA-392 (ANTAS)</v>
          </cell>
          <cell r="E2193" t="str">
            <v>ENTR BA-220 (CÍCERO DANTAS)</v>
          </cell>
          <cell r="F2193">
            <v>115.7</v>
          </cell>
          <cell r="G2193">
            <v>142.1</v>
          </cell>
          <cell r="H2193">
            <v>26.4</v>
          </cell>
          <cell r="I2193" t="str">
            <v>PAV</v>
          </cell>
          <cell r="J2193" t="str">
            <v>*</v>
          </cell>
          <cell r="L2193">
            <v>0</v>
          </cell>
          <cell r="M2193">
            <v>0</v>
          </cell>
          <cell r="O2193">
            <v>0</v>
          </cell>
          <cell r="P2193" t="str">
            <v>2005</v>
          </cell>
        </row>
        <row r="2194">
          <cell r="C2194" t="str">
            <v>110BBA0630</v>
          </cell>
          <cell r="D2194" t="str">
            <v>ENTR BA-220 (CÍCERO DANTAS)</v>
          </cell>
          <cell r="E2194" t="str">
            <v>ENTR BA-393</v>
          </cell>
          <cell r="F2194">
            <v>142.1</v>
          </cell>
          <cell r="G2194">
            <v>145.1</v>
          </cell>
          <cell r="H2194">
            <v>3</v>
          </cell>
          <cell r="I2194" t="str">
            <v>PAV</v>
          </cell>
          <cell r="J2194" t="str">
            <v>*</v>
          </cell>
          <cell r="L2194">
            <v>0</v>
          </cell>
          <cell r="M2194">
            <v>0</v>
          </cell>
          <cell r="O2194">
            <v>0</v>
          </cell>
          <cell r="P2194" t="str">
            <v>2005</v>
          </cell>
        </row>
        <row r="2195">
          <cell r="C2195" t="str">
            <v>110BBA0632</v>
          </cell>
          <cell r="D2195" t="str">
            <v>ENTR BA-393</v>
          </cell>
          <cell r="E2195" t="str">
            <v>ENTR BR-410/BA-394 (RIBEIRA DO POMBAL)</v>
          </cell>
          <cell r="F2195">
            <v>145.1</v>
          </cell>
          <cell r="G2195">
            <v>172.3</v>
          </cell>
          <cell r="H2195">
            <v>27.2</v>
          </cell>
          <cell r="I2195" t="str">
            <v>PAV</v>
          </cell>
          <cell r="J2195" t="str">
            <v>*</v>
          </cell>
          <cell r="L2195">
            <v>0</v>
          </cell>
          <cell r="M2195">
            <v>0</v>
          </cell>
          <cell r="O2195">
            <v>0</v>
          </cell>
          <cell r="P2195" t="str">
            <v>2005</v>
          </cell>
        </row>
        <row r="2196">
          <cell r="C2196" t="str">
            <v>110BBA0650</v>
          </cell>
          <cell r="D2196" t="str">
            <v>ENTR BR-410/BA-394 (RIBEIRA DO POMBAL)</v>
          </cell>
          <cell r="E2196" t="str">
            <v>ENTR BA-084(A)/395 (CIPÓ)</v>
          </cell>
          <cell r="F2196">
            <v>172.3</v>
          </cell>
          <cell r="G2196">
            <v>202.8</v>
          </cell>
          <cell r="H2196">
            <v>30.5</v>
          </cell>
          <cell r="I2196" t="str">
            <v>PAV</v>
          </cell>
          <cell r="J2196" t="str">
            <v>*</v>
          </cell>
          <cell r="L2196">
            <v>0</v>
          </cell>
          <cell r="M2196">
            <v>0</v>
          </cell>
          <cell r="O2196">
            <v>0</v>
          </cell>
          <cell r="P2196" t="str">
            <v>2005</v>
          </cell>
        </row>
        <row r="2197">
          <cell r="C2197" t="str">
            <v>110BBA0670</v>
          </cell>
          <cell r="D2197" t="str">
            <v>ENTR BA-084(A)/395 (CIPÓ)</v>
          </cell>
          <cell r="E2197" t="str">
            <v>ENTR BA-084(B) (NOVA SOURE)</v>
          </cell>
          <cell r="F2197">
            <v>202.8</v>
          </cell>
          <cell r="G2197">
            <v>221.8</v>
          </cell>
          <cell r="H2197">
            <v>19</v>
          </cell>
          <cell r="I2197" t="str">
            <v>PAV</v>
          </cell>
          <cell r="J2197" t="str">
            <v>*</v>
          </cell>
          <cell r="L2197">
            <v>0</v>
          </cell>
          <cell r="M2197">
            <v>0</v>
          </cell>
          <cell r="O2197">
            <v>0</v>
          </cell>
          <cell r="P2197" t="str">
            <v>2005</v>
          </cell>
        </row>
        <row r="2198">
          <cell r="C2198" t="str">
            <v>110BBA0672</v>
          </cell>
          <cell r="D2198" t="str">
            <v>ENTR BA-084(B) (NOVA SOURE)</v>
          </cell>
          <cell r="E2198" t="str">
            <v>ENTR BR-349 (OLINDINA)</v>
          </cell>
          <cell r="F2198">
            <v>221.8</v>
          </cell>
          <cell r="G2198">
            <v>242.2</v>
          </cell>
          <cell r="H2198">
            <v>20.399999999999999</v>
          </cell>
          <cell r="I2198" t="str">
            <v>PAV</v>
          </cell>
          <cell r="J2198" t="str">
            <v>*</v>
          </cell>
          <cell r="L2198">
            <v>0</v>
          </cell>
          <cell r="M2198">
            <v>0</v>
          </cell>
          <cell r="O2198">
            <v>0</v>
          </cell>
          <cell r="P2198" t="str">
            <v>2005</v>
          </cell>
        </row>
        <row r="2199">
          <cell r="C2199" t="str">
            <v>110BBA0690</v>
          </cell>
          <cell r="D2199" t="str">
            <v>ENTR BR-349 (OLINDINA)</v>
          </cell>
          <cell r="E2199" t="str">
            <v>ENTR BA-398 (P/CRISÓPOLIS)</v>
          </cell>
          <cell r="F2199">
            <v>242.2</v>
          </cell>
          <cell r="G2199">
            <v>251.1</v>
          </cell>
          <cell r="H2199">
            <v>8.9</v>
          </cell>
          <cell r="I2199" t="str">
            <v>PAV</v>
          </cell>
          <cell r="J2199" t="str">
            <v>*</v>
          </cell>
          <cell r="L2199">
            <v>0</v>
          </cell>
          <cell r="M2199">
            <v>0</v>
          </cell>
          <cell r="O2199">
            <v>0</v>
          </cell>
          <cell r="P2199" t="str">
            <v>2005</v>
          </cell>
        </row>
        <row r="2200">
          <cell r="C2200" t="str">
            <v>110BBA0710</v>
          </cell>
          <cell r="D2200" t="str">
            <v>ENTR BA-398 (P/CRISÓPOLIS)</v>
          </cell>
          <cell r="E2200" t="str">
            <v>ENTR BA-233(A)</v>
          </cell>
          <cell r="F2200">
            <v>251.1</v>
          </cell>
          <cell r="G2200">
            <v>281.2</v>
          </cell>
          <cell r="H2200">
            <v>30.1</v>
          </cell>
          <cell r="I2200" t="str">
            <v>PAV</v>
          </cell>
          <cell r="J2200" t="str">
            <v>*</v>
          </cell>
          <cell r="L2200">
            <v>0</v>
          </cell>
          <cell r="M2200">
            <v>0</v>
          </cell>
          <cell r="O2200">
            <v>0</v>
          </cell>
          <cell r="P2200" t="str">
            <v>2005</v>
          </cell>
        </row>
        <row r="2201">
          <cell r="C2201" t="str">
            <v>110BBA0712</v>
          </cell>
          <cell r="D2201" t="str">
            <v>ENTR BA-233(A)</v>
          </cell>
          <cell r="E2201" t="str">
            <v>ENTR BA-233(B) (P/ITAMIRA)</v>
          </cell>
          <cell r="F2201">
            <v>281.2</v>
          </cell>
          <cell r="G2201">
            <v>284.3</v>
          </cell>
          <cell r="H2201">
            <v>3.1</v>
          </cell>
          <cell r="I2201" t="str">
            <v>PAV</v>
          </cell>
          <cell r="J2201" t="str">
            <v>*</v>
          </cell>
          <cell r="L2201">
            <v>0</v>
          </cell>
          <cell r="M2201">
            <v>0</v>
          </cell>
          <cell r="O2201">
            <v>0</v>
          </cell>
          <cell r="P2201" t="str">
            <v>2005</v>
          </cell>
        </row>
        <row r="2202">
          <cell r="C2202" t="str">
            <v>110BBA0714</v>
          </cell>
          <cell r="D2202" t="str">
            <v>ENTR BA-233(B) (P/ITAMIRA)</v>
          </cell>
          <cell r="E2202" t="str">
            <v>INHAMBUPE</v>
          </cell>
          <cell r="F2202">
            <v>284.3</v>
          </cell>
          <cell r="G2202">
            <v>295</v>
          </cell>
          <cell r="H2202">
            <v>10.7</v>
          </cell>
          <cell r="I2202" t="str">
            <v>PAV</v>
          </cell>
          <cell r="J2202" t="str">
            <v>*</v>
          </cell>
          <cell r="L2202">
            <v>0</v>
          </cell>
          <cell r="M2202">
            <v>0</v>
          </cell>
          <cell r="O2202">
            <v>0</v>
          </cell>
          <cell r="P2202" t="str">
            <v>2005</v>
          </cell>
        </row>
        <row r="2203">
          <cell r="C2203" t="str">
            <v>110BBA0716</v>
          </cell>
          <cell r="D2203" t="str">
            <v>INHAMBUPE</v>
          </cell>
          <cell r="E2203" t="str">
            <v>ENTR BA-400</v>
          </cell>
          <cell r="F2203">
            <v>295</v>
          </cell>
          <cell r="G2203">
            <v>311.60000000000002</v>
          </cell>
          <cell r="H2203">
            <v>16.600000000000001</v>
          </cell>
          <cell r="I2203" t="str">
            <v>PAV</v>
          </cell>
          <cell r="J2203" t="str">
            <v>*</v>
          </cell>
          <cell r="L2203">
            <v>0</v>
          </cell>
          <cell r="M2203">
            <v>0</v>
          </cell>
          <cell r="O2203">
            <v>0</v>
          </cell>
          <cell r="P2203" t="str">
            <v>2005</v>
          </cell>
        </row>
        <row r="2204">
          <cell r="C2204" t="str">
            <v>110BBA0730</v>
          </cell>
          <cell r="D2204" t="str">
            <v>ENTR BA-400</v>
          </cell>
          <cell r="E2204" t="str">
            <v>ENTR BR-101(A)</v>
          </cell>
          <cell r="F2204">
            <v>311.60000000000002</v>
          </cell>
          <cell r="G2204">
            <v>331.4</v>
          </cell>
          <cell r="H2204">
            <v>19.8</v>
          </cell>
          <cell r="I2204" t="str">
            <v>PAV</v>
          </cell>
          <cell r="J2204" t="str">
            <v>*</v>
          </cell>
          <cell r="L2204">
            <v>0</v>
          </cell>
          <cell r="M2204">
            <v>0</v>
          </cell>
          <cell r="O2204">
            <v>0</v>
          </cell>
          <cell r="P2204" t="str">
            <v>2006</v>
          </cell>
        </row>
        <row r="2205">
          <cell r="C2205" t="str">
            <v>110BBA0750</v>
          </cell>
          <cell r="D2205" t="str">
            <v>ENTR BR-101(A)</v>
          </cell>
          <cell r="E2205" t="str">
            <v>ENTR BR-101(B) (P/ALAGOINHAS)</v>
          </cell>
          <cell r="F2205">
            <v>331.4</v>
          </cell>
          <cell r="G2205">
            <v>344.6</v>
          </cell>
          <cell r="H2205">
            <v>13.2</v>
          </cell>
          <cell r="I2205" t="str">
            <v>PAV</v>
          </cell>
          <cell r="J2205">
            <v>0</v>
          </cell>
          <cell r="K2205" t="str">
            <v>101BBA1470</v>
          </cell>
          <cell r="L2205">
            <v>0</v>
          </cell>
          <cell r="M2205">
            <v>0</v>
          </cell>
          <cell r="O2205">
            <v>0</v>
          </cell>
          <cell r="P2205">
            <v>0</v>
          </cell>
        </row>
        <row r="2206">
          <cell r="C2206" t="str">
            <v>110BBA0770</v>
          </cell>
          <cell r="D2206" t="str">
            <v>ENTR BR-101(B) (P/ALAGOINHAS)</v>
          </cell>
          <cell r="E2206" t="str">
            <v>ENTR BA-868 (P/BURACICA)</v>
          </cell>
          <cell r="F2206">
            <v>344.6</v>
          </cell>
          <cell r="G2206">
            <v>349.2</v>
          </cell>
          <cell r="H2206">
            <v>4.5999999999999996</v>
          </cell>
          <cell r="I2206" t="str">
            <v>PAV</v>
          </cell>
          <cell r="J2206" t="str">
            <v>*</v>
          </cell>
          <cell r="L2206">
            <v>0</v>
          </cell>
          <cell r="M2206">
            <v>0</v>
          </cell>
          <cell r="O2206">
            <v>0</v>
          </cell>
          <cell r="P2206" t="str">
            <v>2005</v>
          </cell>
        </row>
        <row r="2207">
          <cell r="C2207" t="str">
            <v>110BBA0772</v>
          </cell>
          <cell r="D2207" t="str">
            <v>ENTR BA-868 (P/BURACICA)</v>
          </cell>
          <cell r="E2207" t="str">
            <v>CATÚ</v>
          </cell>
          <cell r="F2207">
            <v>349.2</v>
          </cell>
          <cell r="G2207">
            <v>371.8</v>
          </cell>
          <cell r="H2207">
            <v>22.6</v>
          </cell>
          <cell r="I2207" t="str">
            <v>PAV</v>
          </cell>
          <cell r="J2207" t="str">
            <v>*</v>
          </cell>
          <cell r="L2207">
            <v>0</v>
          </cell>
          <cell r="M2207">
            <v>0</v>
          </cell>
          <cell r="O2207">
            <v>0</v>
          </cell>
          <cell r="P2207" t="str">
            <v>2005</v>
          </cell>
        </row>
        <row r="2208">
          <cell r="C2208" t="str">
            <v>110BBA0774</v>
          </cell>
          <cell r="D2208" t="str">
            <v>CATÚ</v>
          </cell>
          <cell r="E2208" t="str">
            <v>ENTR BR-420(A)</v>
          </cell>
          <cell r="F2208">
            <v>371.8</v>
          </cell>
          <cell r="G2208">
            <v>376.2</v>
          </cell>
          <cell r="H2208">
            <v>4.4000000000000004</v>
          </cell>
          <cell r="I2208" t="str">
            <v>PAV</v>
          </cell>
          <cell r="J2208" t="str">
            <v>*</v>
          </cell>
          <cell r="L2208">
            <v>0</v>
          </cell>
          <cell r="M2208">
            <v>0</v>
          </cell>
          <cell r="O2208">
            <v>0</v>
          </cell>
          <cell r="P2208" t="str">
            <v>2005</v>
          </cell>
        </row>
        <row r="2209">
          <cell r="C2209" t="str">
            <v>110BBA0790</v>
          </cell>
          <cell r="D2209" t="str">
            <v>ENTR BR-420(A)</v>
          </cell>
          <cell r="E2209" t="str">
            <v>ENTR BA-871 (P/CASSARONGONGO)</v>
          </cell>
          <cell r="F2209">
            <v>376.2</v>
          </cell>
          <cell r="G2209">
            <v>388.1</v>
          </cell>
          <cell r="H2209">
            <v>11.9</v>
          </cell>
          <cell r="I2209" t="str">
            <v>PAV</v>
          </cell>
          <cell r="J2209" t="str">
            <v>*</v>
          </cell>
          <cell r="K2209" t="str">
            <v>420BBA0030</v>
          </cell>
          <cell r="L2209">
            <v>0</v>
          </cell>
          <cell r="M2209">
            <v>0</v>
          </cell>
          <cell r="O2209">
            <v>0</v>
          </cell>
          <cell r="P2209" t="str">
            <v>2005</v>
          </cell>
        </row>
        <row r="2210">
          <cell r="C2210" t="str">
            <v>110BBA0792</v>
          </cell>
          <cell r="D2210" t="str">
            <v>ENTR BA-871 (P/CASSARONGONGO)</v>
          </cell>
          <cell r="E2210" t="str">
            <v>ENTR BA-512 (SÃO SEBASTIÃO DO PASSÉ)</v>
          </cell>
          <cell r="F2210">
            <v>388.1</v>
          </cell>
          <cell r="G2210">
            <v>399.5</v>
          </cell>
          <cell r="H2210">
            <v>11.4</v>
          </cell>
          <cell r="I2210" t="str">
            <v>PAV</v>
          </cell>
          <cell r="J2210" t="str">
            <v>*</v>
          </cell>
          <cell r="K2210" t="str">
            <v>420BBA0032</v>
          </cell>
          <cell r="L2210">
            <v>0</v>
          </cell>
          <cell r="M2210">
            <v>0</v>
          </cell>
          <cell r="O2210">
            <v>0</v>
          </cell>
          <cell r="P2210" t="str">
            <v>2005</v>
          </cell>
        </row>
        <row r="2211">
          <cell r="C2211" t="str">
            <v>110BBA0810</v>
          </cell>
          <cell r="D2211" t="str">
            <v>ENTR BA-512 (SÃO SEBASTIÃO DO PASSÉ)</v>
          </cell>
          <cell r="E2211" t="str">
            <v>ENTR BR-324/420(B)</v>
          </cell>
          <cell r="F2211">
            <v>399.5</v>
          </cell>
          <cell r="G2211">
            <v>408.6</v>
          </cell>
          <cell r="H2211">
            <v>9.1</v>
          </cell>
          <cell r="I2211" t="str">
            <v>PAV</v>
          </cell>
          <cell r="J2211" t="str">
            <v>*</v>
          </cell>
          <cell r="K2211" t="str">
            <v>420BBA0050</v>
          </cell>
          <cell r="L2211">
            <v>0</v>
          </cell>
          <cell r="M2211">
            <v>0</v>
          </cell>
          <cell r="O2211">
            <v>0</v>
          </cell>
          <cell r="P2211" t="str">
            <v>2005</v>
          </cell>
        </row>
        <row r="2212">
          <cell r="J2212">
            <v>0</v>
          </cell>
        </row>
        <row r="2213">
          <cell r="C2213" t="str">
            <v>116BBA0490</v>
          </cell>
          <cell r="D2213" t="str">
            <v>DIV PE/BA (IBÓ)</v>
          </cell>
          <cell r="E2213" t="str">
            <v>ENTR BA-210 (P/ABARÉ)</v>
          </cell>
          <cell r="F2213">
            <v>0</v>
          </cell>
          <cell r="G2213">
            <v>15</v>
          </cell>
          <cell r="H2213">
            <v>15</v>
          </cell>
          <cell r="I2213" t="str">
            <v>PAV</v>
          </cell>
          <cell r="J2213" t="str">
            <v>*</v>
          </cell>
          <cell r="L2213">
            <v>0</v>
          </cell>
          <cell r="M2213">
            <v>0</v>
          </cell>
          <cell r="O2213">
            <v>0</v>
          </cell>
          <cell r="P2213">
            <v>0</v>
          </cell>
        </row>
        <row r="2214">
          <cell r="C2214" t="str">
            <v>116BBA0492</v>
          </cell>
          <cell r="D2214" t="str">
            <v>ENTR BA-210 (P/ABARÉ)</v>
          </cell>
          <cell r="E2214" t="str">
            <v>ENTR BA-306 (P/CHORROCHO)</v>
          </cell>
          <cell r="F2214">
            <v>15</v>
          </cell>
          <cell r="G2214">
            <v>32.200000000000003</v>
          </cell>
          <cell r="H2214">
            <v>17.2</v>
          </cell>
          <cell r="I2214" t="str">
            <v>PAV</v>
          </cell>
          <cell r="J2214" t="str">
            <v>*</v>
          </cell>
          <cell r="L2214">
            <v>0</v>
          </cell>
          <cell r="M2214">
            <v>0</v>
          </cell>
          <cell r="O2214">
            <v>0</v>
          </cell>
          <cell r="P2214">
            <v>0</v>
          </cell>
        </row>
        <row r="2215">
          <cell r="C2215" t="str">
            <v>116BBA0494</v>
          </cell>
          <cell r="D2215" t="str">
            <v>ENTR BA-306 (P/CHORROCHO)</v>
          </cell>
          <cell r="E2215" t="str">
            <v>ENTR BA-304 (P/MACURURÉ)</v>
          </cell>
          <cell r="F2215">
            <v>32.200000000000003</v>
          </cell>
          <cell r="G2215">
            <v>48.4</v>
          </cell>
          <cell r="H2215">
            <v>16.2</v>
          </cell>
          <cell r="I2215" t="str">
            <v>PAV</v>
          </cell>
          <cell r="J2215" t="str">
            <v>*</v>
          </cell>
          <cell r="L2215">
            <v>0</v>
          </cell>
          <cell r="M2215">
            <v>0</v>
          </cell>
          <cell r="O2215">
            <v>0</v>
          </cell>
          <cell r="P2215">
            <v>0</v>
          </cell>
        </row>
        <row r="2216">
          <cell r="C2216" t="str">
            <v>116BBA0496</v>
          </cell>
          <cell r="D2216" t="str">
            <v>ENTR BA-304 (P/MACURURÉ)</v>
          </cell>
          <cell r="E2216" t="str">
            <v>ENTR BR-423</v>
          </cell>
          <cell r="F2216">
            <v>48.4</v>
          </cell>
          <cell r="G2216">
            <v>64.900000000000006</v>
          </cell>
          <cell r="H2216">
            <v>16.5</v>
          </cell>
          <cell r="I2216" t="str">
            <v>PAV</v>
          </cell>
          <cell r="J2216" t="str">
            <v>*</v>
          </cell>
          <cell r="L2216">
            <v>0</v>
          </cell>
          <cell r="M2216">
            <v>0</v>
          </cell>
          <cell r="O2216">
            <v>0</v>
          </cell>
          <cell r="P2216">
            <v>0</v>
          </cell>
        </row>
        <row r="2217">
          <cell r="C2217" t="str">
            <v>116BBA0510</v>
          </cell>
          <cell r="D2217" t="str">
            <v>ENTR BR-423</v>
          </cell>
          <cell r="E2217" t="str">
            <v>ENTR BR-235</v>
          </cell>
          <cell r="F2217">
            <v>64.900000000000006</v>
          </cell>
          <cell r="G2217">
            <v>152.30000000000001</v>
          </cell>
          <cell r="H2217">
            <v>87.4</v>
          </cell>
          <cell r="I2217" t="str">
            <v>PAV</v>
          </cell>
          <cell r="J2217" t="str">
            <v>*</v>
          </cell>
          <cell r="L2217">
            <v>0</v>
          </cell>
          <cell r="M2217">
            <v>0</v>
          </cell>
          <cell r="O2217">
            <v>0</v>
          </cell>
          <cell r="P2217">
            <v>0</v>
          </cell>
        </row>
        <row r="2218">
          <cell r="C2218" t="str">
            <v>116BBA0550</v>
          </cell>
          <cell r="D2218" t="str">
            <v>ENTR BR-235</v>
          </cell>
          <cell r="E2218" t="str">
            <v>ENTR BA-220 (EUCLIDES DA CUNHA)</v>
          </cell>
          <cell r="F2218">
            <v>152.30000000000001</v>
          </cell>
          <cell r="G2218">
            <v>214.4</v>
          </cell>
          <cell r="H2218">
            <v>62.1</v>
          </cell>
          <cell r="I2218" t="str">
            <v>PAV</v>
          </cell>
          <cell r="J2218" t="str">
            <v>*</v>
          </cell>
          <cell r="L2218">
            <v>0</v>
          </cell>
          <cell r="M2218">
            <v>0</v>
          </cell>
          <cell r="O2218">
            <v>0</v>
          </cell>
          <cell r="P2218">
            <v>0</v>
          </cell>
        </row>
        <row r="2219">
          <cell r="C2219" t="str">
            <v>116BBA0570</v>
          </cell>
          <cell r="D2219" t="str">
            <v>ENTR BA-220 (EUCLIDES DA CUNHA)</v>
          </cell>
          <cell r="E2219" t="str">
            <v>ENTR BA-381 (P/QUIJINGUE)</v>
          </cell>
          <cell r="F2219">
            <v>214.4</v>
          </cell>
          <cell r="G2219">
            <v>229.9</v>
          </cell>
          <cell r="H2219">
            <v>15.5</v>
          </cell>
          <cell r="I2219" t="str">
            <v>PAV</v>
          </cell>
          <cell r="J2219" t="str">
            <v>*</v>
          </cell>
          <cell r="L2219">
            <v>0</v>
          </cell>
          <cell r="M2219">
            <v>0</v>
          </cell>
          <cell r="O2219">
            <v>0</v>
          </cell>
          <cell r="P2219">
            <v>0</v>
          </cell>
        </row>
        <row r="2220">
          <cell r="C2220" t="str">
            <v>116BBA0572</v>
          </cell>
          <cell r="D2220" t="str">
            <v>ENTR BA-381 (P/QUIJINGUE)</v>
          </cell>
          <cell r="E2220" t="str">
            <v>ENTR BR-410/BA-395 (TUCANO)</v>
          </cell>
          <cell r="F2220">
            <v>229.9</v>
          </cell>
          <cell r="G2220">
            <v>275.3</v>
          </cell>
          <cell r="H2220">
            <v>45.4</v>
          </cell>
          <cell r="I2220" t="str">
            <v>PAV</v>
          </cell>
          <cell r="J2220" t="str">
            <v>*</v>
          </cell>
          <cell r="L2220">
            <v>0</v>
          </cell>
          <cell r="M2220">
            <v>0</v>
          </cell>
          <cell r="O2220">
            <v>0</v>
          </cell>
          <cell r="P2220">
            <v>0</v>
          </cell>
        </row>
        <row r="2221">
          <cell r="C2221" t="str">
            <v>116BBA0590</v>
          </cell>
          <cell r="D2221" t="str">
            <v>ENTR BR-410/BA-395 (TUCANO)</v>
          </cell>
          <cell r="E2221" t="str">
            <v>RIO ANGICO</v>
          </cell>
          <cell r="F2221">
            <v>275.3</v>
          </cell>
          <cell r="G2221">
            <v>310</v>
          </cell>
          <cell r="H2221">
            <v>34.700000000000003</v>
          </cell>
          <cell r="I2221" t="str">
            <v>PAV</v>
          </cell>
          <cell r="J2221" t="str">
            <v>*</v>
          </cell>
          <cell r="L2221">
            <v>0</v>
          </cell>
          <cell r="M2221">
            <v>0</v>
          </cell>
          <cell r="O2221">
            <v>0</v>
          </cell>
          <cell r="P2221">
            <v>0</v>
          </cell>
        </row>
        <row r="2222">
          <cell r="C2222" t="str">
            <v>116BBA0591</v>
          </cell>
          <cell r="D2222" t="str">
            <v>RIO ANGICO</v>
          </cell>
          <cell r="E2222" t="str">
            <v>ENTR BA-408 (ARACI)</v>
          </cell>
          <cell r="F2222">
            <v>310</v>
          </cell>
          <cell r="G2222">
            <v>318.3</v>
          </cell>
          <cell r="H2222">
            <v>8.3000000000000007</v>
          </cell>
          <cell r="I2222" t="str">
            <v>PAV</v>
          </cell>
          <cell r="J2222" t="str">
            <v>*</v>
          </cell>
          <cell r="L2222">
            <v>0</v>
          </cell>
          <cell r="M2222">
            <v>0</v>
          </cell>
          <cell r="O2222">
            <v>0</v>
          </cell>
          <cell r="P2222">
            <v>0</v>
          </cell>
        </row>
        <row r="2223">
          <cell r="C2223" t="str">
            <v>116BBA0592</v>
          </cell>
          <cell r="D2223" t="str">
            <v>ENTR BA-408 (ARACI)</v>
          </cell>
          <cell r="E2223" t="str">
            <v>ENTR BR-349 (P/TEOFILÂNDIA)</v>
          </cell>
          <cell r="F2223">
            <v>318.3</v>
          </cell>
          <cell r="G2223">
            <v>335.9</v>
          </cell>
          <cell r="H2223">
            <v>17.600000000000001</v>
          </cell>
          <cell r="I2223" t="str">
            <v>PAV</v>
          </cell>
          <cell r="J2223" t="str">
            <v>*</v>
          </cell>
          <cell r="L2223">
            <v>0</v>
          </cell>
          <cell r="M2223">
            <v>0</v>
          </cell>
          <cell r="O2223">
            <v>0</v>
          </cell>
          <cell r="P2223">
            <v>0</v>
          </cell>
        </row>
        <row r="2224">
          <cell r="C2224" t="str">
            <v>116BBA0610</v>
          </cell>
          <cell r="D2224" t="str">
            <v>ENTR BR-349 (P/TEOFILÂNDIA)</v>
          </cell>
          <cell r="E2224" t="str">
            <v>ENTR BA-233/409 (SERRINHA)</v>
          </cell>
          <cell r="F2224">
            <v>335.9</v>
          </cell>
          <cell r="G2224">
            <v>354.8</v>
          </cell>
          <cell r="H2224">
            <v>18.899999999999999</v>
          </cell>
          <cell r="I2224" t="str">
            <v>PAV</v>
          </cell>
          <cell r="J2224" t="str">
            <v>*</v>
          </cell>
          <cell r="L2224">
            <v>0</v>
          </cell>
          <cell r="M2224">
            <v>0</v>
          </cell>
          <cell r="O2224">
            <v>0</v>
          </cell>
          <cell r="P2224">
            <v>0</v>
          </cell>
        </row>
        <row r="2225">
          <cell r="C2225" t="str">
            <v>116BBA0632</v>
          </cell>
          <cell r="D2225" t="str">
            <v>ENTR BA-233/409 (SERRINHA)</v>
          </cell>
          <cell r="E2225" t="str">
            <v>ENTR BA-400</v>
          </cell>
          <cell r="F2225">
            <v>354.8</v>
          </cell>
          <cell r="G2225">
            <v>366.9</v>
          </cell>
          <cell r="H2225">
            <v>12.1</v>
          </cell>
          <cell r="I2225" t="str">
            <v>PAV</v>
          </cell>
          <cell r="J2225" t="str">
            <v>*</v>
          </cell>
          <cell r="L2225">
            <v>0</v>
          </cell>
          <cell r="M2225">
            <v>0</v>
          </cell>
          <cell r="O2225">
            <v>0</v>
          </cell>
          <cell r="P2225">
            <v>0</v>
          </cell>
        </row>
        <row r="2226">
          <cell r="C2226" t="str">
            <v>116BBA0650</v>
          </cell>
          <cell r="D2226" t="str">
            <v>ENTR BA-400</v>
          </cell>
          <cell r="E2226" t="str">
            <v>ENTR BA-504 (P/SANTANÓPOLIS)</v>
          </cell>
          <cell r="F2226">
            <v>366.9</v>
          </cell>
          <cell r="G2226">
            <v>400.9</v>
          </cell>
          <cell r="H2226">
            <v>34</v>
          </cell>
          <cell r="I2226" t="str">
            <v>PAV</v>
          </cell>
          <cell r="J2226" t="str">
            <v>*</v>
          </cell>
          <cell r="L2226">
            <v>0</v>
          </cell>
          <cell r="M2226">
            <v>0</v>
          </cell>
          <cell r="O2226">
            <v>0</v>
          </cell>
          <cell r="P2226">
            <v>0</v>
          </cell>
        </row>
        <row r="2227">
          <cell r="C2227" t="str">
            <v>116BBA0670</v>
          </cell>
          <cell r="D2227" t="str">
            <v>ENTR BA-504 (P/SANTANÓPOLIS)</v>
          </cell>
          <cell r="E2227" t="str">
            <v>ENTR BR-324(A)</v>
          </cell>
          <cell r="F2227">
            <v>400.9</v>
          </cell>
          <cell r="G2227">
            <v>401.6</v>
          </cell>
          <cell r="H2227">
            <v>0.7</v>
          </cell>
          <cell r="I2227" t="str">
            <v>PAV</v>
          </cell>
          <cell r="J2227" t="str">
            <v>*</v>
          </cell>
          <cell r="L2227">
            <v>0</v>
          </cell>
          <cell r="M2227">
            <v>0</v>
          </cell>
          <cell r="O2227">
            <v>0</v>
          </cell>
          <cell r="P2227">
            <v>0</v>
          </cell>
        </row>
        <row r="2228">
          <cell r="C2228" t="str">
            <v>116BBA0690</v>
          </cell>
          <cell r="D2228" t="str">
            <v>ENTR BR-324(A)</v>
          </cell>
          <cell r="E2228" t="str">
            <v>ENTR BR-324(B)/BA-502/503 (FEIRA DE SANTANA)</v>
          </cell>
          <cell r="F2228">
            <v>401.6</v>
          </cell>
          <cell r="G2228">
            <v>420.3</v>
          </cell>
          <cell r="H2228">
            <v>18.7</v>
          </cell>
          <cell r="I2228" t="str">
            <v>PAV</v>
          </cell>
          <cell r="J2228" t="str">
            <v>*</v>
          </cell>
          <cell r="K2228" t="str">
            <v>324BBA0330</v>
          </cell>
          <cell r="L2228">
            <v>0</v>
          </cell>
          <cell r="M2228">
            <v>0</v>
          </cell>
          <cell r="O2228">
            <v>0</v>
          </cell>
          <cell r="P2228">
            <v>0</v>
          </cell>
        </row>
        <row r="2229">
          <cell r="C2229" t="str">
            <v>116BBA0700</v>
          </cell>
          <cell r="D2229" t="str">
            <v>ENTR BR-324(B)/BA-502/503 (FEIRA DE SANTANA)</v>
          </cell>
          <cell r="E2229" t="str">
            <v>ACESSO CONTORNO DE FEIRA DE SANTANA</v>
          </cell>
          <cell r="F2229">
            <v>420.3</v>
          </cell>
          <cell r="G2229">
            <v>426.2</v>
          </cell>
          <cell r="H2229">
            <v>5.9</v>
          </cell>
          <cell r="I2229" t="str">
            <v>PAV</v>
          </cell>
          <cell r="J2229" t="str">
            <v>*</v>
          </cell>
          <cell r="L2229">
            <v>0</v>
          </cell>
          <cell r="M2229">
            <v>0</v>
          </cell>
          <cell r="O2229">
            <v>0</v>
          </cell>
          <cell r="P2229">
            <v>0</v>
          </cell>
        </row>
        <row r="2230">
          <cell r="C2230" t="str">
            <v>116BBA0710</v>
          </cell>
          <cell r="D2230" t="str">
            <v>ACESSO CONTORNO DE FEIRA DE SANTANA</v>
          </cell>
          <cell r="E2230" t="str">
            <v>ENTR BA-052</v>
          </cell>
          <cell r="F2230">
            <v>426.2</v>
          </cell>
          <cell r="G2230">
            <v>431.6</v>
          </cell>
          <cell r="H2230">
            <v>5.4</v>
          </cell>
          <cell r="I2230" t="str">
            <v>PAV</v>
          </cell>
          <cell r="J2230" t="str">
            <v>*</v>
          </cell>
          <cell r="L2230">
            <v>0</v>
          </cell>
          <cell r="M2230">
            <v>0</v>
          </cell>
          <cell r="O2230">
            <v>0</v>
          </cell>
          <cell r="P2230">
            <v>0</v>
          </cell>
        </row>
        <row r="2231">
          <cell r="C2231" t="str">
            <v>116BBA0712</v>
          </cell>
          <cell r="D2231" t="str">
            <v>ENTR BA-052</v>
          </cell>
          <cell r="E2231" t="str">
            <v>ENTR BA-862 (P/CARDOSO)</v>
          </cell>
          <cell r="F2231">
            <v>431.6</v>
          </cell>
          <cell r="G2231">
            <v>447.8</v>
          </cell>
          <cell r="H2231">
            <v>16.2</v>
          </cell>
          <cell r="I2231" t="str">
            <v>PAV</v>
          </cell>
          <cell r="J2231" t="str">
            <v>*</v>
          </cell>
          <cell r="L2231">
            <v>0</v>
          </cell>
          <cell r="M2231">
            <v>0</v>
          </cell>
          <cell r="O2231">
            <v>0</v>
          </cell>
          <cell r="P2231">
            <v>0</v>
          </cell>
        </row>
        <row r="2232">
          <cell r="C2232" t="str">
            <v>116BBA0730</v>
          </cell>
          <cell r="D2232" t="str">
            <v>ENTR BA-862 (P/CARDOSO)</v>
          </cell>
          <cell r="E2232" t="str">
            <v>ENTR BA-120(A) (P/SANTO ESTEVÃO)</v>
          </cell>
          <cell r="F2232">
            <v>447.8</v>
          </cell>
          <cell r="G2232">
            <v>461.2</v>
          </cell>
          <cell r="H2232">
            <v>13.4</v>
          </cell>
          <cell r="I2232" t="str">
            <v>PAV</v>
          </cell>
          <cell r="J2232" t="str">
            <v>*</v>
          </cell>
          <cell r="L2232">
            <v>0</v>
          </cell>
          <cell r="M2232">
            <v>0</v>
          </cell>
          <cell r="O2232">
            <v>0</v>
          </cell>
          <cell r="P2232">
            <v>0</v>
          </cell>
        </row>
        <row r="2233">
          <cell r="C2233" t="str">
            <v>116BBA0750</v>
          </cell>
          <cell r="D2233" t="str">
            <v>ENTR BA-120(A) (P/SANTO ESTEVÃO)</v>
          </cell>
          <cell r="E2233" t="str">
            <v>ENTR BR-242/BA-120(B) (PARAGUAÇU)</v>
          </cell>
          <cell r="F2233">
            <v>461.2</v>
          </cell>
          <cell r="G2233">
            <v>495.1</v>
          </cell>
          <cell r="H2233">
            <v>33.9</v>
          </cell>
          <cell r="I2233" t="str">
            <v>PAV</v>
          </cell>
          <cell r="J2233" t="str">
            <v>*</v>
          </cell>
          <cell r="L2233">
            <v>0</v>
          </cell>
          <cell r="M2233">
            <v>0</v>
          </cell>
          <cell r="O2233">
            <v>0</v>
          </cell>
          <cell r="P2233">
            <v>0</v>
          </cell>
        </row>
        <row r="2234">
          <cell r="C2234" t="str">
            <v>116BBA0770</v>
          </cell>
          <cell r="D2234" t="str">
            <v>ENTR BR-242/BA-120(B) (PARAGUAÇU)</v>
          </cell>
          <cell r="E2234" t="str">
            <v>ENTR BA-493 (ITATIM)</v>
          </cell>
          <cell r="F2234">
            <v>495.1</v>
          </cell>
          <cell r="G2234">
            <v>521.6</v>
          </cell>
          <cell r="H2234">
            <v>26.5</v>
          </cell>
          <cell r="I2234" t="str">
            <v>PAV</v>
          </cell>
          <cell r="J2234" t="str">
            <v>*</v>
          </cell>
          <cell r="L2234">
            <v>0</v>
          </cell>
          <cell r="M2234">
            <v>0</v>
          </cell>
          <cell r="O2234">
            <v>0</v>
          </cell>
          <cell r="P2234">
            <v>0</v>
          </cell>
        </row>
        <row r="2235">
          <cell r="C2235" t="str">
            <v>116BBA0790</v>
          </cell>
          <cell r="D2235" t="str">
            <v>ENTR BA-493 (ITATIM)</v>
          </cell>
          <cell r="E2235" t="str">
            <v>ENTR BA-245</v>
          </cell>
          <cell r="F2235">
            <v>521.6</v>
          </cell>
          <cell r="G2235">
            <v>543.20000000000005</v>
          </cell>
          <cell r="H2235">
            <v>21.6</v>
          </cell>
          <cell r="I2235" t="str">
            <v>PAV</v>
          </cell>
          <cell r="J2235" t="str">
            <v>*</v>
          </cell>
          <cell r="L2235">
            <v>0</v>
          </cell>
          <cell r="M2235">
            <v>0</v>
          </cell>
          <cell r="O2235">
            <v>0</v>
          </cell>
          <cell r="P2235">
            <v>0</v>
          </cell>
        </row>
        <row r="2236">
          <cell r="C2236" t="str">
            <v>116BBA0791</v>
          </cell>
          <cell r="D2236" t="str">
            <v>ENTR BA-245</v>
          </cell>
          <cell r="E2236" t="str">
            <v>ENTR BA-026(A)</v>
          </cell>
          <cell r="F2236">
            <v>543.20000000000005</v>
          </cell>
          <cell r="G2236">
            <v>562.20000000000005</v>
          </cell>
          <cell r="H2236">
            <v>19</v>
          </cell>
          <cell r="I2236" t="str">
            <v>PAV</v>
          </cell>
          <cell r="J2236" t="str">
            <v>*</v>
          </cell>
          <cell r="L2236">
            <v>0</v>
          </cell>
          <cell r="M2236">
            <v>0</v>
          </cell>
          <cell r="O2236">
            <v>0</v>
          </cell>
          <cell r="P2236">
            <v>0</v>
          </cell>
        </row>
        <row r="2237">
          <cell r="C2237" t="str">
            <v>116BBA0792</v>
          </cell>
          <cell r="D2237" t="str">
            <v>ENTR BA-026(A)</v>
          </cell>
          <cell r="E2237" t="str">
            <v>ENTR BA-026(B)</v>
          </cell>
          <cell r="F2237">
            <v>562.20000000000005</v>
          </cell>
          <cell r="G2237">
            <v>566.20000000000005</v>
          </cell>
          <cell r="H2237">
            <v>4</v>
          </cell>
          <cell r="I2237" t="str">
            <v>PAV</v>
          </cell>
          <cell r="J2237" t="str">
            <v>*</v>
          </cell>
          <cell r="L2237">
            <v>0</v>
          </cell>
          <cell r="M2237">
            <v>0</v>
          </cell>
          <cell r="O2237">
            <v>0</v>
          </cell>
          <cell r="P2237">
            <v>0</v>
          </cell>
        </row>
        <row r="2238">
          <cell r="C2238" t="str">
            <v>116BBA0810</v>
          </cell>
          <cell r="D2238" t="str">
            <v>ENTR BA-026(B)</v>
          </cell>
          <cell r="E2238" t="str">
            <v>ENTR BA-553</v>
          </cell>
          <cell r="F2238">
            <v>566.20000000000005</v>
          </cell>
          <cell r="G2238">
            <v>589.4</v>
          </cell>
          <cell r="H2238">
            <v>23.2</v>
          </cell>
          <cell r="I2238" t="str">
            <v>PAV</v>
          </cell>
          <cell r="J2238" t="str">
            <v>*</v>
          </cell>
          <cell r="L2238">
            <v>0</v>
          </cell>
          <cell r="M2238">
            <v>0</v>
          </cell>
          <cell r="O2238">
            <v>0</v>
          </cell>
          <cell r="P2238">
            <v>0</v>
          </cell>
        </row>
        <row r="2239">
          <cell r="C2239" t="str">
            <v>116BBA0812</v>
          </cell>
          <cell r="D2239" t="str">
            <v>ENTR BA-553</v>
          </cell>
          <cell r="E2239" t="str">
            <v>ENTR BA-888 (P/IRAJUBA)</v>
          </cell>
          <cell r="F2239">
            <v>589.4</v>
          </cell>
          <cell r="G2239">
            <v>604.5</v>
          </cell>
          <cell r="H2239">
            <v>15.1</v>
          </cell>
          <cell r="I2239" t="str">
            <v>PAV</v>
          </cell>
          <cell r="J2239" t="str">
            <v>*</v>
          </cell>
          <cell r="L2239">
            <v>0</v>
          </cell>
          <cell r="M2239">
            <v>0</v>
          </cell>
          <cell r="O2239">
            <v>0</v>
          </cell>
          <cell r="P2239">
            <v>0</v>
          </cell>
        </row>
        <row r="2240">
          <cell r="C2240" t="str">
            <v>116BBA0814</v>
          </cell>
          <cell r="D2240" t="str">
            <v>ENTR BA-888 (P/IRAJUBA)</v>
          </cell>
          <cell r="E2240" t="str">
            <v>ENTR BA-552 (ITAQUARA)</v>
          </cell>
          <cell r="F2240">
            <v>604.5</v>
          </cell>
          <cell r="G2240">
            <v>620.5</v>
          </cell>
          <cell r="H2240">
            <v>16</v>
          </cell>
          <cell r="I2240" t="str">
            <v>PAV</v>
          </cell>
          <cell r="J2240" t="str">
            <v>*</v>
          </cell>
          <cell r="L2240">
            <v>0</v>
          </cell>
          <cell r="M2240">
            <v>0</v>
          </cell>
          <cell r="O2240">
            <v>0</v>
          </cell>
          <cell r="P2240">
            <v>0</v>
          </cell>
        </row>
        <row r="2241">
          <cell r="C2241" t="str">
            <v>116BBA0830</v>
          </cell>
          <cell r="D2241" t="str">
            <v>ENTR BA-552 (ITAQUARA)</v>
          </cell>
          <cell r="E2241" t="str">
            <v>ENTR BA-250 (P/JAGUAQUARA)</v>
          </cell>
          <cell r="F2241">
            <v>620.5</v>
          </cell>
          <cell r="G2241">
            <v>632.5</v>
          </cell>
          <cell r="H2241">
            <v>12</v>
          </cell>
          <cell r="I2241" t="str">
            <v>PAV</v>
          </cell>
          <cell r="J2241" t="str">
            <v>*</v>
          </cell>
          <cell r="L2241">
            <v>0</v>
          </cell>
          <cell r="M2241">
            <v>0</v>
          </cell>
          <cell r="O2241">
            <v>0</v>
          </cell>
          <cell r="P2241">
            <v>0</v>
          </cell>
        </row>
        <row r="2242">
          <cell r="C2242" t="str">
            <v>116BBA0832</v>
          </cell>
          <cell r="D2242" t="str">
            <v>ENTR BA-250 (P/JAGUAQUARA)</v>
          </cell>
          <cell r="E2242" t="str">
            <v>ENTR BA-890</v>
          </cell>
          <cell r="F2242">
            <v>632.5</v>
          </cell>
          <cell r="G2242">
            <v>653</v>
          </cell>
          <cell r="H2242">
            <v>20.5</v>
          </cell>
          <cell r="I2242" t="str">
            <v>PAV</v>
          </cell>
          <cell r="J2242" t="str">
            <v>*</v>
          </cell>
          <cell r="L2242">
            <v>0</v>
          </cell>
          <cell r="M2242">
            <v>0</v>
          </cell>
          <cell r="O2242">
            <v>0</v>
          </cell>
          <cell r="P2242">
            <v>0</v>
          </cell>
        </row>
        <row r="2243">
          <cell r="C2243" t="str">
            <v>116BBA0850</v>
          </cell>
          <cell r="D2243" t="str">
            <v>ENTR BA-890</v>
          </cell>
          <cell r="E2243" t="str">
            <v>ENTR BR-330(A) (P/JEQUIÉ)</v>
          </cell>
          <cell r="F2243">
            <v>653</v>
          </cell>
          <cell r="G2243">
            <v>670.3</v>
          </cell>
          <cell r="H2243">
            <v>17.3</v>
          </cell>
          <cell r="I2243" t="str">
            <v>PAV</v>
          </cell>
          <cell r="J2243" t="str">
            <v>*</v>
          </cell>
          <cell r="L2243">
            <v>0</v>
          </cell>
          <cell r="M2243">
            <v>0</v>
          </cell>
          <cell r="O2243">
            <v>0</v>
          </cell>
          <cell r="P2243">
            <v>0</v>
          </cell>
        </row>
        <row r="2244">
          <cell r="C2244" t="str">
            <v>116BBA0870</v>
          </cell>
          <cell r="D2244" t="str">
            <v>ENTR BR-330(A) (P/JEQUIÉ)</v>
          </cell>
          <cell r="E2244" t="str">
            <v>ENTR BR-330(B)</v>
          </cell>
          <cell r="F2244">
            <v>670.3</v>
          </cell>
          <cell r="G2244">
            <v>673.6</v>
          </cell>
          <cell r="H2244">
            <v>3.3</v>
          </cell>
          <cell r="I2244" t="str">
            <v>PAV</v>
          </cell>
          <cell r="J2244" t="str">
            <v>*</v>
          </cell>
          <cell r="K2244" t="str">
            <v>330BBA0230</v>
          </cell>
          <cell r="L2244">
            <v>0</v>
          </cell>
          <cell r="M2244">
            <v>0</v>
          </cell>
          <cell r="O2244">
            <v>0</v>
          </cell>
          <cell r="P2244">
            <v>0</v>
          </cell>
        </row>
        <row r="2245">
          <cell r="C2245" t="str">
            <v>116BBA0890</v>
          </cell>
          <cell r="D2245" t="str">
            <v>ENTR BR-330(B)</v>
          </cell>
          <cell r="E2245" t="str">
            <v>ACESSO À JEQUIÉ</v>
          </cell>
          <cell r="F2245">
            <v>673.6</v>
          </cell>
          <cell r="G2245">
            <v>674.7</v>
          </cell>
          <cell r="H2245">
            <v>1.1000000000000001</v>
          </cell>
          <cell r="I2245" t="str">
            <v>PAV</v>
          </cell>
          <cell r="J2245" t="str">
            <v>*</v>
          </cell>
          <cell r="L2245">
            <v>0</v>
          </cell>
          <cell r="M2245">
            <v>0</v>
          </cell>
          <cell r="O2245">
            <v>0</v>
          </cell>
          <cell r="P2245">
            <v>0</v>
          </cell>
        </row>
        <row r="2246">
          <cell r="C2246" t="str">
            <v>116BBA0910</v>
          </cell>
          <cell r="D2246" t="str">
            <v>ACESSO À JEQUIÉ</v>
          </cell>
          <cell r="E2246" t="str">
            <v>ENTR BA-647 (MANUEL VITORINO)</v>
          </cell>
          <cell r="F2246">
            <v>674.7</v>
          </cell>
          <cell r="G2246">
            <v>706.6</v>
          </cell>
          <cell r="H2246">
            <v>31.9</v>
          </cell>
          <cell r="I2246" t="str">
            <v>PAV</v>
          </cell>
          <cell r="J2246" t="str">
            <v>*</v>
          </cell>
          <cell r="L2246">
            <v>0</v>
          </cell>
          <cell r="M2246">
            <v>0</v>
          </cell>
          <cell r="O2246">
            <v>0</v>
          </cell>
          <cell r="P2246">
            <v>0</v>
          </cell>
        </row>
        <row r="2247">
          <cell r="C2247" t="str">
            <v>116BBA0912</v>
          </cell>
          <cell r="D2247" t="str">
            <v>ENTR BA-647 (MANUEL VITORINO)</v>
          </cell>
          <cell r="E2247" t="str">
            <v>ENTR BR-030</v>
          </cell>
          <cell r="F2247">
            <v>706.6</v>
          </cell>
          <cell r="G2247">
            <v>735.4</v>
          </cell>
          <cell r="H2247">
            <v>28.8</v>
          </cell>
          <cell r="I2247" t="str">
            <v>PAV</v>
          </cell>
          <cell r="J2247" t="str">
            <v>*</v>
          </cell>
          <cell r="L2247">
            <v>0</v>
          </cell>
          <cell r="M2247">
            <v>0</v>
          </cell>
          <cell r="O2247">
            <v>0</v>
          </cell>
          <cell r="P2247">
            <v>0</v>
          </cell>
        </row>
        <row r="2248">
          <cell r="C2248" t="str">
            <v>116BBA0930</v>
          </cell>
          <cell r="D2248" t="str">
            <v>ENTR BR-030</v>
          </cell>
          <cell r="E2248" t="str">
            <v>ENTR BA-262(A) (POÇÕES)</v>
          </cell>
          <cell r="F2248">
            <v>735.4</v>
          </cell>
          <cell r="G2248">
            <v>755.9</v>
          </cell>
          <cell r="H2248">
            <v>20.5</v>
          </cell>
          <cell r="I2248" t="str">
            <v>PAV</v>
          </cell>
          <cell r="J2248" t="str">
            <v>*</v>
          </cell>
          <cell r="L2248">
            <v>0</v>
          </cell>
          <cell r="M2248">
            <v>0</v>
          </cell>
          <cell r="O2248">
            <v>0</v>
          </cell>
          <cell r="P2248">
            <v>0</v>
          </cell>
        </row>
        <row r="2249">
          <cell r="C2249" t="str">
            <v>116BBA0932</v>
          </cell>
          <cell r="D2249" t="str">
            <v>ENTR BA-262(A) (POÇÕES)</v>
          </cell>
          <cell r="E2249" t="str">
            <v>ENTR BA-643 (PLANALTO)</v>
          </cell>
          <cell r="F2249">
            <v>755.9</v>
          </cell>
          <cell r="G2249">
            <v>777.3</v>
          </cell>
          <cell r="H2249">
            <v>21.4</v>
          </cell>
          <cell r="I2249" t="str">
            <v>PAV</v>
          </cell>
          <cell r="J2249" t="str">
            <v>*</v>
          </cell>
          <cell r="L2249">
            <v>0</v>
          </cell>
          <cell r="M2249">
            <v>0</v>
          </cell>
          <cell r="O2249">
            <v>0</v>
          </cell>
          <cell r="P2249">
            <v>0</v>
          </cell>
        </row>
        <row r="2250">
          <cell r="C2250" t="str">
            <v>116BBA0934</v>
          </cell>
          <cell r="D2250" t="str">
            <v>ENTR BA-643 (PLANALTO)</v>
          </cell>
          <cell r="E2250" t="str">
            <v>ENTR BA-641</v>
          </cell>
          <cell r="F2250">
            <v>777.3</v>
          </cell>
          <cell r="G2250">
            <v>782.8</v>
          </cell>
          <cell r="H2250">
            <v>5.5</v>
          </cell>
          <cell r="I2250" t="str">
            <v>PAV</v>
          </cell>
          <cell r="J2250" t="str">
            <v>*</v>
          </cell>
          <cell r="L2250">
            <v>0</v>
          </cell>
          <cell r="M2250">
            <v>0</v>
          </cell>
          <cell r="O2250">
            <v>0</v>
          </cell>
          <cell r="P2250">
            <v>0</v>
          </cell>
        </row>
        <row r="2251">
          <cell r="C2251" t="str">
            <v>116BBA0950</v>
          </cell>
          <cell r="D2251" t="str">
            <v>ENTR BA-641</v>
          </cell>
          <cell r="E2251" t="str">
            <v>ENTR BA-959 (P/JOSÉ GONÇALVES)</v>
          </cell>
          <cell r="F2251">
            <v>782.8</v>
          </cell>
          <cell r="G2251">
            <v>809.4</v>
          </cell>
          <cell r="H2251">
            <v>26.6</v>
          </cell>
          <cell r="I2251" t="str">
            <v>PAV</v>
          </cell>
          <cell r="J2251" t="str">
            <v>*</v>
          </cell>
          <cell r="L2251">
            <v>0</v>
          </cell>
          <cell r="M2251">
            <v>0</v>
          </cell>
          <cell r="O2251">
            <v>0</v>
          </cell>
          <cell r="P2251">
            <v>0</v>
          </cell>
        </row>
        <row r="2252">
          <cell r="C2252" t="str">
            <v>116BBA0955</v>
          </cell>
          <cell r="D2252" t="str">
            <v>ENTR BA-959 (P/JOSÉ GONÇALVES)</v>
          </cell>
          <cell r="E2252" t="str">
            <v>ENTR BR-407/BA-262(B)</v>
          </cell>
          <cell r="F2252">
            <v>809.4</v>
          </cell>
          <cell r="G2252">
            <v>826.9</v>
          </cell>
          <cell r="H2252">
            <v>17.5</v>
          </cell>
          <cell r="I2252" t="str">
            <v>PAV</v>
          </cell>
          <cell r="J2252" t="str">
            <v>*</v>
          </cell>
          <cell r="L2252">
            <v>0</v>
          </cell>
          <cell r="M2252">
            <v>0</v>
          </cell>
          <cell r="O2252">
            <v>0</v>
          </cell>
          <cell r="P2252">
            <v>0</v>
          </cell>
        </row>
        <row r="2253">
          <cell r="C2253" t="str">
            <v>116BBA0960</v>
          </cell>
          <cell r="D2253" t="str">
            <v>ENTR BR-407/BA-262(B)</v>
          </cell>
          <cell r="E2253" t="str">
            <v>ENTR BR-415 (VITÓRIA DA CONQUISTA)</v>
          </cell>
          <cell r="F2253">
            <v>826.9</v>
          </cell>
          <cell r="G2253">
            <v>830</v>
          </cell>
          <cell r="H2253">
            <v>3.1</v>
          </cell>
          <cell r="I2253" t="str">
            <v>PAV</v>
          </cell>
          <cell r="J2253" t="str">
            <v>*</v>
          </cell>
          <cell r="L2253">
            <v>0</v>
          </cell>
          <cell r="M2253">
            <v>0</v>
          </cell>
          <cell r="O2253">
            <v>0</v>
          </cell>
          <cell r="P2253">
            <v>0</v>
          </cell>
        </row>
        <row r="2254">
          <cell r="C2254" t="str">
            <v>116BBA0965</v>
          </cell>
          <cell r="D2254" t="str">
            <v>ENTR BR-415 (VITÓRIA DA CONQUISTA)</v>
          </cell>
          <cell r="E2254" t="str">
            <v>ENTR BA-263</v>
          </cell>
          <cell r="F2254">
            <v>830</v>
          </cell>
          <cell r="G2254">
            <v>832.6</v>
          </cell>
          <cell r="H2254">
            <v>2.6</v>
          </cell>
          <cell r="I2254" t="str">
            <v>PAV</v>
          </cell>
          <cell r="J2254" t="str">
            <v>*</v>
          </cell>
          <cell r="L2254">
            <v>0</v>
          </cell>
          <cell r="M2254">
            <v>0</v>
          </cell>
          <cell r="O2254">
            <v>0</v>
          </cell>
          <cell r="P2254">
            <v>0</v>
          </cell>
        </row>
        <row r="2255">
          <cell r="C2255" t="str">
            <v>116BBA0970</v>
          </cell>
          <cell r="D2255" t="str">
            <v>ENTR BA-263</v>
          </cell>
          <cell r="E2255" t="str">
            <v>CÂNDIDO SALES</v>
          </cell>
          <cell r="F2255">
            <v>832.6</v>
          </cell>
          <cell r="G2255">
            <v>909.2</v>
          </cell>
          <cell r="H2255">
            <v>76.599999999999994</v>
          </cell>
          <cell r="I2255" t="str">
            <v>PAV</v>
          </cell>
          <cell r="J2255" t="str">
            <v>*</v>
          </cell>
          <cell r="L2255">
            <v>0</v>
          </cell>
          <cell r="M2255">
            <v>0</v>
          </cell>
          <cell r="O2255">
            <v>0</v>
          </cell>
          <cell r="P2255">
            <v>0</v>
          </cell>
        </row>
        <row r="2256">
          <cell r="C2256" t="str">
            <v>116BBA0972</v>
          </cell>
          <cell r="D2256" t="str">
            <v>CÂNDIDO SALES</v>
          </cell>
          <cell r="E2256" t="str">
            <v>ENTR BA-270</v>
          </cell>
          <cell r="F2256">
            <v>909.2</v>
          </cell>
          <cell r="G2256">
            <v>911.4</v>
          </cell>
          <cell r="H2256">
            <v>2.2000000000000002</v>
          </cell>
          <cell r="I2256" t="str">
            <v>PAV</v>
          </cell>
          <cell r="J2256" t="str">
            <v>*</v>
          </cell>
          <cell r="L2256">
            <v>0</v>
          </cell>
          <cell r="M2256">
            <v>0</v>
          </cell>
          <cell r="O2256">
            <v>0</v>
          </cell>
          <cell r="P2256">
            <v>0</v>
          </cell>
        </row>
        <row r="2257">
          <cell r="C2257" t="str">
            <v>116BBA0990</v>
          </cell>
          <cell r="D2257" t="str">
            <v>ENTR BA-270</v>
          </cell>
          <cell r="E2257" t="str">
            <v>DIV BA/MG</v>
          </cell>
          <cell r="F2257">
            <v>911.4</v>
          </cell>
          <cell r="G2257">
            <v>933.7</v>
          </cell>
          <cell r="H2257">
            <v>22.3</v>
          </cell>
          <cell r="I2257" t="str">
            <v>PAV</v>
          </cell>
          <cell r="J2257" t="str">
            <v>*</v>
          </cell>
          <cell r="L2257">
            <v>0</v>
          </cell>
          <cell r="M2257">
            <v>0</v>
          </cell>
          <cell r="O2257">
            <v>0</v>
          </cell>
          <cell r="P2257">
            <v>0</v>
          </cell>
        </row>
        <row r="2258">
          <cell r="J2258">
            <v>0</v>
          </cell>
        </row>
        <row r="2259">
          <cell r="C2259" t="str">
            <v>122BBA0390</v>
          </cell>
          <cell r="D2259" t="str">
            <v>ENTR BR-235/407/423/BA-210 (DIV PE/BA) (PETROLINA/JUAZEIRO)</v>
          </cell>
          <cell r="E2259" t="str">
            <v>ABREUS</v>
          </cell>
          <cell r="F2259">
            <v>0</v>
          </cell>
          <cell r="G2259">
            <v>87.6</v>
          </cell>
          <cell r="H2259">
            <v>87.6</v>
          </cell>
          <cell r="I2259" t="str">
            <v>PLA</v>
          </cell>
          <cell r="J2259">
            <v>0</v>
          </cell>
          <cell r="L2259">
            <v>0</v>
          </cell>
          <cell r="M2259">
            <v>0</v>
          </cell>
          <cell r="O2259">
            <v>0</v>
          </cell>
          <cell r="P2259">
            <v>0</v>
          </cell>
        </row>
        <row r="2260">
          <cell r="C2260" t="str">
            <v>122BBA0400</v>
          </cell>
          <cell r="D2260" t="str">
            <v>ABREUS</v>
          </cell>
          <cell r="E2260" t="str">
            <v>ENTR BA-220 (BREJO DA CAATINGA)</v>
          </cell>
          <cell r="F2260">
            <v>87.6</v>
          </cell>
          <cell r="G2260">
            <v>135</v>
          </cell>
          <cell r="H2260">
            <v>47.4</v>
          </cell>
          <cell r="I2260" t="str">
            <v>PLA</v>
          </cell>
          <cell r="J2260">
            <v>0</v>
          </cell>
          <cell r="L2260">
            <v>0</v>
          </cell>
          <cell r="M2260">
            <v>0</v>
          </cell>
          <cell r="O2260">
            <v>0</v>
          </cell>
          <cell r="P2260">
            <v>0</v>
          </cell>
        </row>
        <row r="2261">
          <cell r="C2261" t="str">
            <v>122BBA0410</v>
          </cell>
          <cell r="D2261" t="str">
            <v>ENTR BA-220 (BREJO DA CAATINGA)</v>
          </cell>
          <cell r="E2261" t="str">
            <v>ENTR BR-324</v>
          </cell>
          <cell r="F2261">
            <v>135</v>
          </cell>
          <cell r="G2261">
            <v>157.5</v>
          </cell>
          <cell r="H2261">
            <v>22.5</v>
          </cell>
          <cell r="I2261" t="str">
            <v>PLA</v>
          </cell>
          <cell r="J2261">
            <v>0</v>
          </cell>
          <cell r="L2261">
            <v>0</v>
          </cell>
          <cell r="M2261">
            <v>0</v>
          </cell>
          <cell r="O2261">
            <v>0</v>
          </cell>
          <cell r="P2261">
            <v>0</v>
          </cell>
        </row>
        <row r="2262">
          <cell r="C2262" t="str">
            <v>122BBA0412</v>
          </cell>
          <cell r="D2262" t="str">
            <v>ENTR BR-324</v>
          </cell>
          <cell r="E2262" t="str">
            <v>ENTR BA-368 (OUROLÂNDIA)</v>
          </cell>
          <cell r="F2262">
            <v>157.5</v>
          </cell>
          <cell r="G2262">
            <v>187.5</v>
          </cell>
          <cell r="H2262">
            <v>30</v>
          </cell>
          <cell r="I2262" t="str">
            <v>PLA</v>
          </cell>
          <cell r="J2262">
            <v>0</v>
          </cell>
          <cell r="L2262">
            <v>0</v>
          </cell>
          <cell r="M2262">
            <v>0</v>
          </cell>
          <cell r="O2262">
            <v>0</v>
          </cell>
          <cell r="P2262">
            <v>0</v>
          </cell>
        </row>
        <row r="2263">
          <cell r="C2263" t="str">
            <v>122BBA0414</v>
          </cell>
          <cell r="D2263" t="str">
            <v>ENTR BA-368 (OUROLÂNDIA)</v>
          </cell>
          <cell r="E2263" t="str">
            <v>ENTR BA-798 (P/GRUTA DOS BREJÕES)</v>
          </cell>
          <cell r="F2263">
            <v>187.5</v>
          </cell>
          <cell r="G2263">
            <v>214.5</v>
          </cell>
          <cell r="H2263">
            <v>27</v>
          </cell>
          <cell r="I2263" t="str">
            <v>PLA</v>
          </cell>
          <cell r="J2263">
            <v>0</v>
          </cell>
          <cell r="L2263">
            <v>0</v>
          </cell>
          <cell r="M2263">
            <v>0</v>
          </cell>
          <cell r="O2263">
            <v>0</v>
          </cell>
          <cell r="P2263">
            <v>0</v>
          </cell>
        </row>
        <row r="2264">
          <cell r="C2264" t="str">
            <v>122BBA0430</v>
          </cell>
          <cell r="D2264" t="str">
            <v>ENTR BA-798 (P/GRUTA DOS BREJÕES)</v>
          </cell>
          <cell r="E2264" t="str">
            <v>ENTR BA-052 (AMÉRICA DOURADA)</v>
          </cell>
          <cell r="F2264">
            <v>214.5</v>
          </cell>
          <cell r="G2264">
            <v>252</v>
          </cell>
          <cell r="H2264">
            <v>37.5</v>
          </cell>
          <cell r="I2264" t="str">
            <v>PLA</v>
          </cell>
          <cell r="J2264">
            <v>0</v>
          </cell>
          <cell r="L2264">
            <v>0</v>
          </cell>
          <cell r="M2264">
            <v>0</v>
          </cell>
          <cell r="O2264">
            <v>0</v>
          </cell>
          <cell r="P2264">
            <v>0</v>
          </cell>
        </row>
        <row r="2265">
          <cell r="C2265" t="str">
            <v>122BBA0450</v>
          </cell>
          <cell r="D2265" t="str">
            <v>ENTR BA-052 (AMÉRICA DOURADA)</v>
          </cell>
          <cell r="E2265" t="str">
            <v>ENTR BA-046 (CAFARNAUM)</v>
          </cell>
          <cell r="F2265">
            <v>252</v>
          </cell>
          <cell r="G2265">
            <v>278.89999999999998</v>
          </cell>
          <cell r="H2265">
            <v>26.9</v>
          </cell>
          <cell r="I2265" t="str">
            <v>PLA</v>
          </cell>
          <cell r="J2265">
            <v>0</v>
          </cell>
          <cell r="L2265">
            <v>0</v>
          </cell>
          <cell r="M2265">
            <v>0</v>
          </cell>
          <cell r="N2265" t="str">
            <v>BAT-122</v>
          </cell>
          <cell r="O2265" t="str">
            <v>PAV</v>
          </cell>
          <cell r="P2265">
            <v>0</v>
          </cell>
        </row>
        <row r="2266">
          <cell r="C2266" t="str">
            <v>122BBA0452</v>
          </cell>
          <cell r="D2266" t="str">
            <v>ENTR BA-046 (CAFARNAUM)</v>
          </cell>
          <cell r="E2266" t="str">
            <v>ENTR BA-432</v>
          </cell>
          <cell r="F2266">
            <v>278.89999999999998</v>
          </cell>
          <cell r="G2266">
            <v>321.39999999999998</v>
          </cell>
          <cell r="H2266">
            <v>42.5</v>
          </cell>
          <cell r="I2266" t="str">
            <v>PLA</v>
          </cell>
          <cell r="J2266">
            <v>0</v>
          </cell>
          <cell r="L2266">
            <v>0</v>
          </cell>
          <cell r="M2266">
            <v>0</v>
          </cell>
          <cell r="N2266" t="str">
            <v>BAT-122</v>
          </cell>
          <cell r="O2266" t="str">
            <v>PAV</v>
          </cell>
          <cell r="P2266">
            <v>0</v>
          </cell>
        </row>
        <row r="2267">
          <cell r="C2267" t="str">
            <v>122BBA0460</v>
          </cell>
          <cell r="D2267" t="str">
            <v>ENTR BA-432</v>
          </cell>
          <cell r="E2267" t="str">
            <v>SOUTO SOARES</v>
          </cell>
          <cell r="F2267">
            <v>321.39999999999998</v>
          </cell>
          <cell r="G2267">
            <v>329.8</v>
          </cell>
          <cell r="H2267">
            <v>8.4</v>
          </cell>
          <cell r="I2267" t="str">
            <v>PLA</v>
          </cell>
          <cell r="J2267">
            <v>0</v>
          </cell>
          <cell r="L2267">
            <v>0</v>
          </cell>
          <cell r="M2267">
            <v>0</v>
          </cell>
          <cell r="N2267" t="str">
            <v>BAT-122</v>
          </cell>
          <cell r="O2267" t="str">
            <v>PAV</v>
          </cell>
          <cell r="P2267">
            <v>0</v>
          </cell>
        </row>
        <row r="2268">
          <cell r="C2268" t="str">
            <v>122BBA0463</v>
          </cell>
          <cell r="D2268" t="str">
            <v>SOUTO SOARES</v>
          </cell>
          <cell r="E2268" t="str">
            <v>IRAQUARA</v>
          </cell>
          <cell r="F2268">
            <v>329.8</v>
          </cell>
          <cell r="G2268">
            <v>348.4</v>
          </cell>
          <cell r="H2268">
            <v>18.600000000000001</v>
          </cell>
          <cell r="I2268" t="str">
            <v>PLA</v>
          </cell>
          <cell r="J2268">
            <v>0</v>
          </cell>
          <cell r="L2268">
            <v>0</v>
          </cell>
          <cell r="M2268">
            <v>0</v>
          </cell>
          <cell r="N2268" t="str">
            <v>BAT-122</v>
          </cell>
          <cell r="O2268" t="str">
            <v>PAV</v>
          </cell>
          <cell r="P2268">
            <v>0</v>
          </cell>
        </row>
        <row r="2269">
          <cell r="C2269" t="str">
            <v>122BBA0464</v>
          </cell>
          <cell r="D2269" t="str">
            <v>IRAQUARA</v>
          </cell>
          <cell r="E2269" t="str">
            <v>ENTR BR-349(A)</v>
          </cell>
          <cell r="F2269">
            <v>348.4</v>
          </cell>
          <cell r="G2269">
            <v>369.1</v>
          </cell>
          <cell r="H2269">
            <v>20.7</v>
          </cell>
          <cell r="I2269" t="str">
            <v>PLA</v>
          </cell>
          <cell r="J2269">
            <v>0</v>
          </cell>
          <cell r="L2269">
            <v>0</v>
          </cell>
          <cell r="M2269">
            <v>0</v>
          </cell>
          <cell r="N2269" t="str">
            <v>BAT-122</v>
          </cell>
          <cell r="O2269" t="str">
            <v>PAV</v>
          </cell>
          <cell r="P2269">
            <v>0</v>
          </cell>
        </row>
        <row r="2270">
          <cell r="C2270" t="str">
            <v>122BBA0466</v>
          </cell>
          <cell r="D2270" t="str">
            <v>ENTR BR-349(A)</v>
          </cell>
          <cell r="E2270" t="str">
            <v>ENTR BR-242(A)</v>
          </cell>
          <cell r="F2270">
            <v>369.1</v>
          </cell>
          <cell r="G2270">
            <v>374.5</v>
          </cell>
          <cell r="H2270">
            <v>5.4</v>
          </cell>
          <cell r="I2270" t="str">
            <v>PLA</v>
          </cell>
          <cell r="J2270">
            <v>0</v>
          </cell>
          <cell r="K2270" t="str">
            <v>349BBA0361</v>
          </cell>
          <cell r="L2270">
            <v>0</v>
          </cell>
          <cell r="M2270">
            <v>0</v>
          </cell>
          <cell r="N2270" t="str">
            <v>BAT-122</v>
          </cell>
          <cell r="O2270" t="str">
            <v>PAV</v>
          </cell>
          <cell r="P2270">
            <v>0</v>
          </cell>
        </row>
        <row r="2271">
          <cell r="C2271" t="str">
            <v>122BBA0468</v>
          </cell>
          <cell r="D2271" t="str">
            <v>ENTR BR-242(A)</v>
          </cell>
          <cell r="E2271" t="str">
            <v>ENTR BR-330/BA-148 (SEABRA)</v>
          </cell>
          <cell r="F2271">
            <v>374.5</v>
          </cell>
          <cell r="G2271">
            <v>394.7</v>
          </cell>
          <cell r="H2271">
            <v>20.2</v>
          </cell>
          <cell r="I2271" t="str">
            <v>PAV</v>
          </cell>
          <cell r="J2271" t="str">
            <v>*</v>
          </cell>
          <cell r="K2271" t="str">
            <v>242BBA0151</v>
          </cell>
          <cell r="L2271" t="str">
            <v>349BBA0362</v>
          </cell>
          <cell r="M2271">
            <v>0</v>
          </cell>
          <cell r="O2271">
            <v>0</v>
          </cell>
          <cell r="P2271">
            <v>0</v>
          </cell>
        </row>
        <row r="2272">
          <cell r="C2272" t="str">
            <v>122BBA0470</v>
          </cell>
          <cell r="D2272" t="str">
            <v>ENTR BR-330/BA-148 (SEABRA)</v>
          </cell>
          <cell r="E2272" t="str">
            <v>ENTR BR-242(B)/349(B)</v>
          </cell>
          <cell r="F2272">
            <v>394.7</v>
          </cell>
          <cell r="G2272">
            <v>413.1</v>
          </cell>
          <cell r="H2272">
            <v>18.399999999999999</v>
          </cell>
          <cell r="I2272" t="str">
            <v>PAV</v>
          </cell>
          <cell r="J2272" t="str">
            <v>*</v>
          </cell>
          <cell r="K2272" t="str">
            <v>242BBA0170</v>
          </cell>
          <cell r="L2272" t="str">
            <v>349BBA0370</v>
          </cell>
          <cell r="M2272">
            <v>0</v>
          </cell>
          <cell r="O2272">
            <v>0</v>
          </cell>
          <cell r="P2272">
            <v>0</v>
          </cell>
        </row>
        <row r="2273">
          <cell r="C2273" t="str">
            <v>122BBA0480</v>
          </cell>
          <cell r="D2273" t="str">
            <v>ENTR BR-242(B)/349(B)</v>
          </cell>
          <cell r="E2273" t="str">
            <v>BONINAL</v>
          </cell>
          <cell r="F2273">
            <v>413.1</v>
          </cell>
          <cell r="G2273">
            <v>451.1</v>
          </cell>
          <cell r="H2273">
            <v>38</v>
          </cell>
          <cell r="I2273" t="str">
            <v>PLA</v>
          </cell>
          <cell r="J2273">
            <v>0</v>
          </cell>
          <cell r="L2273">
            <v>0</v>
          </cell>
          <cell r="M2273">
            <v>0</v>
          </cell>
          <cell r="N2273" t="str">
            <v>BAT-122</v>
          </cell>
          <cell r="O2273" t="str">
            <v>IMP</v>
          </cell>
          <cell r="P2273">
            <v>0</v>
          </cell>
        </row>
        <row r="2274">
          <cell r="C2274" t="str">
            <v>122BBA0500</v>
          </cell>
          <cell r="D2274" t="str">
            <v>BONINAL</v>
          </cell>
          <cell r="E2274" t="str">
            <v>ENTR BA-156 (PARAMIRIM)</v>
          </cell>
          <cell r="F2274">
            <v>451.1</v>
          </cell>
          <cell r="G2274">
            <v>541.1</v>
          </cell>
          <cell r="H2274">
            <v>90</v>
          </cell>
          <cell r="I2274" t="str">
            <v>PLA</v>
          </cell>
          <cell r="J2274">
            <v>0</v>
          </cell>
          <cell r="L2274">
            <v>0</v>
          </cell>
          <cell r="M2274">
            <v>0</v>
          </cell>
          <cell r="O2274">
            <v>0</v>
          </cell>
          <cell r="P2274">
            <v>0</v>
          </cell>
        </row>
        <row r="2275">
          <cell r="C2275" t="str">
            <v>122BBA0510</v>
          </cell>
          <cell r="D2275" t="str">
            <v>ENTR BA-156 (PARAMIRIM)</v>
          </cell>
          <cell r="E2275" t="str">
            <v>ENTR BR-030(A)/430/BA-569 (CAETITÉ)</v>
          </cell>
          <cell r="F2275">
            <v>541.1</v>
          </cell>
          <cell r="G2275">
            <v>627.1</v>
          </cell>
          <cell r="H2275">
            <v>86</v>
          </cell>
          <cell r="I2275" t="str">
            <v>LEN</v>
          </cell>
          <cell r="J2275">
            <v>0</v>
          </cell>
          <cell r="L2275">
            <v>0</v>
          </cell>
          <cell r="M2275">
            <v>0</v>
          </cell>
          <cell r="O2275">
            <v>0</v>
          </cell>
          <cell r="P2275" t="str">
            <v>2004</v>
          </cell>
        </row>
        <row r="2276">
          <cell r="C2276" t="str">
            <v>122BBA0530</v>
          </cell>
          <cell r="D2276" t="str">
            <v>ENTR BR-030(A)/430/BA-569 (CAETITÉ)</v>
          </cell>
          <cell r="E2276" t="str">
            <v>ENTR BA-937 (P/PAJEÚ DO VENTO)</v>
          </cell>
          <cell r="F2276">
            <v>627.1</v>
          </cell>
          <cell r="G2276">
            <v>639.4</v>
          </cell>
          <cell r="H2276">
            <v>12.3</v>
          </cell>
          <cell r="I2276" t="str">
            <v>PAV</v>
          </cell>
          <cell r="J2276">
            <v>0</v>
          </cell>
          <cell r="K2276" t="str">
            <v>030BBA0290</v>
          </cell>
          <cell r="L2276">
            <v>0</v>
          </cell>
          <cell r="M2276">
            <v>0</v>
          </cell>
          <cell r="O2276">
            <v>0</v>
          </cell>
          <cell r="P2276" t="str">
            <v>2003</v>
          </cell>
        </row>
        <row r="2277">
          <cell r="C2277" t="str">
            <v>122BBA0532</v>
          </cell>
          <cell r="D2277" t="str">
            <v>ENTR BA-937 (P/PAJEÚ DO VENTO)</v>
          </cell>
          <cell r="E2277" t="str">
            <v>ENTR BR-030(B) (GUANAMBÍ)</v>
          </cell>
          <cell r="F2277">
            <v>639.4</v>
          </cell>
          <cell r="G2277">
            <v>664.4</v>
          </cell>
          <cell r="H2277">
            <v>25</v>
          </cell>
          <cell r="I2277" t="str">
            <v>PAV</v>
          </cell>
          <cell r="J2277">
            <v>0</v>
          </cell>
          <cell r="K2277" t="str">
            <v>030BBA0272</v>
          </cell>
          <cell r="L2277">
            <v>0</v>
          </cell>
          <cell r="M2277">
            <v>0</v>
          </cell>
          <cell r="O2277">
            <v>0</v>
          </cell>
          <cell r="P2277" t="str">
            <v>2003</v>
          </cell>
        </row>
        <row r="2278">
          <cell r="C2278" t="str">
            <v>122BBA0550</v>
          </cell>
          <cell r="D2278" t="str">
            <v>ENTR BR-030(B) (GUANAMBÍ)</v>
          </cell>
          <cell r="E2278" t="str">
            <v>ENTR BA-612 (P/CANDIBÁ)</v>
          </cell>
          <cell r="F2278">
            <v>664.4</v>
          </cell>
          <cell r="G2278">
            <v>691.4</v>
          </cell>
          <cell r="H2278">
            <v>27</v>
          </cell>
          <cell r="I2278" t="str">
            <v>PAV</v>
          </cell>
          <cell r="J2278" t="str">
            <v>*</v>
          </cell>
          <cell r="L2278">
            <v>0</v>
          </cell>
          <cell r="M2278">
            <v>0</v>
          </cell>
          <cell r="O2278">
            <v>0</v>
          </cell>
          <cell r="P2278" t="str">
            <v>2004</v>
          </cell>
        </row>
        <row r="2279">
          <cell r="C2279" t="str">
            <v>122BBA0552</v>
          </cell>
          <cell r="D2279" t="str">
            <v>ENTR BA-612 (P/CANDIBÁ)</v>
          </cell>
          <cell r="E2279" t="str">
            <v>PINDAÍ</v>
          </cell>
          <cell r="F2279">
            <v>691.4</v>
          </cell>
          <cell r="G2279">
            <v>708.1</v>
          </cell>
          <cell r="H2279">
            <v>16.7</v>
          </cell>
          <cell r="I2279" t="str">
            <v>PAV</v>
          </cell>
          <cell r="J2279" t="str">
            <v>*</v>
          </cell>
          <cell r="L2279">
            <v>0</v>
          </cell>
          <cell r="M2279">
            <v>0</v>
          </cell>
          <cell r="O2279">
            <v>0</v>
          </cell>
          <cell r="P2279">
            <v>0</v>
          </cell>
        </row>
        <row r="2280">
          <cell r="C2280" t="str">
            <v>122BBA0554</v>
          </cell>
          <cell r="D2280" t="str">
            <v>PINDAÍ</v>
          </cell>
          <cell r="E2280" t="str">
            <v>ENTR BA-026/265 (URANDI)</v>
          </cell>
          <cell r="F2280">
            <v>708.1</v>
          </cell>
          <cell r="G2280">
            <v>741.5</v>
          </cell>
          <cell r="H2280">
            <v>33.4</v>
          </cell>
          <cell r="I2280" t="str">
            <v>PAV</v>
          </cell>
          <cell r="J2280" t="str">
            <v>*</v>
          </cell>
          <cell r="L2280">
            <v>0</v>
          </cell>
          <cell r="M2280">
            <v>0</v>
          </cell>
          <cell r="O2280">
            <v>0</v>
          </cell>
          <cell r="P2280">
            <v>0</v>
          </cell>
        </row>
        <row r="2281">
          <cell r="C2281" t="str">
            <v>122BBA0570</v>
          </cell>
          <cell r="D2281" t="str">
            <v>ENTR BA-026/265 (URANDI)</v>
          </cell>
          <cell r="E2281" t="str">
            <v>DIV BA/MG</v>
          </cell>
          <cell r="F2281">
            <v>741.5</v>
          </cell>
          <cell r="G2281">
            <v>753.9</v>
          </cell>
          <cell r="H2281">
            <v>12.4</v>
          </cell>
          <cell r="I2281" t="str">
            <v>PAV</v>
          </cell>
          <cell r="J2281" t="str">
            <v>*</v>
          </cell>
          <cell r="L2281">
            <v>0</v>
          </cell>
          <cell r="M2281">
            <v>0</v>
          </cell>
          <cell r="O2281">
            <v>0</v>
          </cell>
          <cell r="P2281">
            <v>0</v>
          </cell>
        </row>
        <row r="2282">
          <cell r="J2282">
            <v>0</v>
          </cell>
        </row>
        <row r="2283">
          <cell r="C2283" t="str">
            <v>135BBA0530</v>
          </cell>
          <cell r="D2283" t="str">
            <v>DIV PI/BA</v>
          </cell>
          <cell r="E2283" t="str">
            <v>ENTR BA-225</v>
          </cell>
          <cell r="F2283">
            <v>0</v>
          </cell>
          <cell r="G2283">
            <v>15</v>
          </cell>
          <cell r="H2283">
            <v>15</v>
          </cell>
          <cell r="I2283" t="str">
            <v>EOP</v>
          </cell>
          <cell r="J2283">
            <v>0</v>
          </cell>
          <cell r="L2283">
            <v>0</v>
          </cell>
          <cell r="M2283">
            <v>0</v>
          </cell>
          <cell r="O2283">
            <v>0</v>
          </cell>
          <cell r="P2283">
            <v>0</v>
          </cell>
        </row>
        <row r="2284">
          <cell r="C2284" t="str">
            <v>135BBA0535</v>
          </cell>
          <cell r="D2284" t="str">
            <v>ENTR BA-225</v>
          </cell>
          <cell r="E2284" t="str">
            <v>FORMOSA DO RIO PRETO</v>
          </cell>
          <cell r="F2284">
            <v>15</v>
          </cell>
          <cell r="G2284">
            <v>31</v>
          </cell>
          <cell r="H2284">
            <v>16</v>
          </cell>
          <cell r="I2284" t="str">
            <v>EOP</v>
          </cell>
          <cell r="J2284">
            <v>0</v>
          </cell>
          <cell r="L2284">
            <v>0</v>
          </cell>
          <cell r="M2284">
            <v>0</v>
          </cell>
          <cell r="O2284">
            <v>0</v>
          </cell>
          <cell r="P2284">
            <v>0</v>
          </cell>
        </row>
        <row r="2285">
          <cell r="C2285" t="str">
            <v>135BBA0540</v>
          </cell>
          <cell r="D2285" t="str">
            <v>FORMOSA DO RIO PRETO</v>
          </cell>
          <cell r="E2285" t="str">
            <v>INÍCIO DA PAVIMENTAÇÃO</v>
          </cell>
          <cell r="F2285">
            <v>31</v>
          </cell>
          <cell r="G2285">
            <v>44.7</v>
          </cell>
          <cell r="H2285">
            <v>13.7</v>
          </cell>
          <cell r="I2285" t="str">
            <v>EOP</v>
          </cell>
          <cell r="J2285">
            <v>0</v>
          </cell>
          <cell r="L2285">
            <v>0</v>
          </cell>
          <cell r="M2285">
            <v>0</v>
          </cell>
          <cell r="O2285">
            <v>0</v>
          </cell>
          <cell r="P2285">
            <v>0</v>
          </cell>
        </row>
        <row r="2286">
          <cell r="C2286" t="str">
            <v>135BBA0550</v>
          </cell>
          <cell r="D2286" t="str">
            <v>INÍCIO DA PAVIMENTAÇÃO</v>
          </cell>
          <cell r="E2286" t="str">
            <v>ENTR BA-451 (MONTE ALEGRE)</v>
          </cell>
          <cell r="F2286">
            <v>44.7</v>
          </cell>
          <cell r="G2286">
            <v>73</v>
          </cell>
          <cell r="H2286">
            <v>28.3</v>
          </cell>
          <cell r="I2286" t="str">
            <v>PAV</v>
          </cell>
          <cell r="J2286" t="str">
            <v>*</v>
          </cell>
          <cell r="L2286">
            <v>0</v>
          </cell>
          <cell r="M2286">
            <v>0</v>
          </cell>
          <cell r="O2286">
            <v>0</v>
          </cell>
          <cell r="P2286">
            <v>0</v>
          </cell>
        </row>
        <row r="2287">
          <cell r="C2287" t="str">
            <v>135BBA0552</v>
          </cell>
          <cell r="D2287" t="str">
            <v>ENTR BA-451 (MONTE ALEGRE)</v>
          </cell>
          <cell r="E2287" t="str">
            <v>RIACHÃO DAS NEVES</v>
          </cell>
          <cell r="F2287">
            <v>73</v>
          </cell>
          <cell r="G2287">
            <v>124</v>
          </cell>
          <cell r="H2287">
            <v>51</v>
          </cell>
          <cell r="I2287" t="str">
            <v>PAV</v>
          </cell>
          <cell r="J2287" t="str">
            <v>*</v>
          </cell>
          <cell r="L2287">
            <v>0</v>
          </cell>
          <cell r="M2287">
            <v>0</v>
          </cell>
          <cell r="O2287">
            <v>0</v>
          </cell>
          <cell r="P2287">
            <v>0</v>
          </cell>
        </row>
        <row r="2288">
          <cell r="C2288" t="str">
            <v>135BBA0560</v>
          </cell>
          <cell r="D2288" t="str">
            <v>RIACHÃO DAS NEVES</v>
          </cell>
          <cell r="E2288" t="str">
            <v>ENTR BR-020(A)</v>
          </cell>
          <cell r="F2288">
            <v>124</v>
          </cell>
          <cell r="G2288">
            <v>149.5</v>
          </cell>
          <cell r="H2288">
            <v>25.5</v>
          </cell>
          <cell r="I2288" t="str">
            <v>PAV</v>
          </cell>
          <cell r="J2288" t="str">
            <v>*</v>
          </cell>
          <cell r="L2288">
            <v>0</v>
          </cell>
          <cell r="M2288">
            <v>0</v>
          </cell>
          <cell r="O2288">
            <v>0</v>
          </cell>
          <cell r="P2288">
            <v>0</v>
          </cell>
        </row>
        <row r="2289">
          <cell r="C2289" t="str">
            <v>135BBA0570</v>
          </cell>
          <cell r="D2289" t="str">
            <v>ENTR BR-020(A)</v>
          </cell>
          <cell r="E2289" t="str">
            <v>ENTR BR-020(B)/242(A)/BA-020(B)</v>
          </cell>
          <cell r="F2289">
            <v>149.5</v>
          </cell>
          <cell r="G2289">
            <v>176.8</v>
          </cell>
          <cell r="H2289">
            <v>27.3</v>
          </cell>
          <cell r="I2289" t="str">
            <v>PAV</v>
          </cell>
          <cell r="J2289">
            <v>0</v>
          </cell>
          <cell r="K2289" t="str">
            <v>020BBA0270</v>
          </cell>
          <cell r="L2289">
            <v>0</v>
          </cell>
          <cell r="M2289">
            <v>0</v>
          </cell>
          <cell r="O2289">
            <v>0</v>
          </cell>
          <cell r="P2289">
            <v>0</v>
          </cell>
        </row>
        <row r="2290">
          <cell r="C2290" t="str">
            <v>135BBA0580</v>
          </cell>
          <cell r="D2290" t="str">
            <v>ENTR BR-020(B)/242(A)/BA-020(B)</v>
          </cell>
          <cell r="E2290" t="str">
            <v>ENTR BR-242(B)/430/BA-455 (BARREIRAS) *TRECHO URBANO*</v>
          </cell>
          <cell r="F2290">
            <v>176.8</v>
          </cell>
          <cell r="G2290">
            <v>179.7</v>
          </cell>
          <cell r="H2290">
            <v>2.9</v>
          </cell>
          <cell r="I2290" t="str">
            <v>PAV</v>
          </cell>
          <cell r="J2290" t="str">
            <v>*</v>
          </cell>
          <cell r="K2290" t="str">
            <v>242BBA0320</v>
          </cell>
          <cell r="L2290">
            <v>0</v>
          </cell>
          <cell r="M2290">
            <v>0</v>
          </cell>
          <cell r="O2290">
            <v>0</v>
          </cell>
          <cell r="P2290">
            <v>0</v>
          </cell>
        </row>
        <row r="2291">
          <cell r="C2291" t="str">
            <v>135BBA0590</v>
          </cell>
          <cell r="D2291" t="str">
            <v>ENTR BR-242(B)/430/BA-455 (BARREIRAS)</v>
          </cell>
          <cell r="E2291" t="str">
            <v>ENTR BA-462 (SÃO DESIDÉRIO)</v>
          </cell>
          <cell r="F2291">
            <v>179.7</v>
          </cell>
          <cell r="G2291">
            <v>205.6</v>
          </cell>
          <cell r="H2291">
            <v>25.9</v>
          </cell>
          <cell r="I2291" t="str">
            <v>PLA</v>
          </cell>
          <cell r="J2291">
            <v>0</v>
          </cell>
          <cell r="L2291">
            <v>0</v>
          </cell>
          <cell r="M2291">
            <v>0</v>
          </cell>
          <cell r="N2291" t="str">
            <v>BAT-135</v>
          </cell>
          <cell r="O2291" t="str">
            <v>PAV</v>
          </cell>
          <cell r="P2291">
            <v>0</v>
          </cell>
        </row>
        <row r="2292">
          <cell r="C2292" t="str">
            <v>135BBA0591</v>
          </cell>
          <cell r="D2292" t="str">
            <v>ENTR BA-462 (SÃO DESIDÉRIO)</v>
          </cell>
          <cell r="E2292" t="str">
            <v>PONTO II (P/COCAL)</v>
          </cell>
          <cell r="F2292">
            <v>205.6</v>
          </cell>
          <cell r="G2292">
            <v>232.6</v>
          </cell>
          <cell r="H2292">
            <v>27</v>
          </cell>
          <cell r="I2292" t="str">
            <v>PLA</v>
          </cell>
          <cell r="J2292">
            <v>0</v>
          </cell>
          <cell r="L2292">
            <v>0</v>
          </cell>
          <cell r="M2292">
            <v>0</v>
          </cell>
          <cell r="O2292">
            <v>0</v>
          </cell>
          <cell r="P2292">
            <v>0</v>
          </cell>
        </row>
        <row r="2293">
          <cell r="C2293" t="str">
            <v>135BBA0600</v>
          </cell>
          <cell r="D2293" t="str">
            <v>PONTO II (P/COCAL)</v>
          </cell>
          <cell r="E2293" t="str">
            <v>ENTR BR-349 (CORRENTINA)</v>
          </cell>
          <cell r="F2293">
            <v>232.6</v>
          </cell>
          <cell r="G2293">
            <v>331.6</v>
          </cell>
          <cell r="H2293">
            <v>99</v>
          </cell>
          <cell r="I2293" t="str">
            <v>PLA</v>
          </cell>
          <cell r="J2293">
            <v>0</v>
          </cell>
          <cell r="L2293">
            <v>0</v>
          </cell>
          <cell r="M2293">
            <v>0</v>
          </cell>
          <cell r="O2293">
            <v>0</v>
          </cell>
          <cell r="P2293">
            <v>0</v>
          </cell>
        </row>
        <row r="2294">
          <cell r="C2294" t="str">
            <v>135BBA0610</v>
          </cell>
          <cell r="D2294" t="str">
            <v>ENTR BR-349 (CORRENTINA)</v>
          </cell>
          <cell r="E2294" t="str">
            <v>ENTR BA-172/601 (CORIBE)</v>
          </cell>
          <cell r="F2294">
            <v>331.6</v>
          </cell>
          <cell r="G2294">
            <v>391.6</v>
          </cell>
          <cell r="H2294">
            <v>60</v>
          </cell>
          <cell r="I2294" t="str">
            <v>PLA</v>
          </cell>
          <cell r="J2294">
            <v>0</v>
          </cell>
          <cell r="L2294">
            <v>0</v>
          </cell>
          <cell r="M2294">
            <v>0</v>
          </cell>
          <cell r="O2294">
            <v>0</v>
          </cell>
          <cell r="P2294">
            <v>0</v>
          </cell>
        </row>
        <row r="2295">
          <cell r="C2295" t="str">
            <v>135BBA0620</v>
          </cell>
          <cell r="D2295" t="str">
            <v>ENTR BA-172/601 (CORIBE)</v>
          </cell>
          <cell r="E2295" t="str">
            <v>COCOS</v>
          </cell>
          <cell r="F2295">
            <v>391.6</v>
          </cell>
          <cell r="G2295">
            <v>433.7</v>
          </cell>
          <cell r="H2295">
            <v>42.1</v>
          </cell>
          <cell r="I2295" t="str">
            <v>PLA</v>
          </cell>
          <cell r="J2295">
            <v>0</v>
          </cell>
          <cell r="L2295">
            <v>0</v>
          </cell>
          <cell r="M2295">
            <v>0</v>
          </cell>
          <cell r="N2295" t="str">
            <v xml:space="preserve">BA-172 </v>
          </cell>
          <cell r="O2295" t="str">
            <v>PAV</v>
          </cell>
          <cell r="P2295">
            <v>0</v>
          </cell>
        </row>
        <row r="2296">
          <cell r="C2296" t="str">
            <v>135BBA0630</v>
          </cell>
          <cell r="D2296" t="str">
            <v>COCOS</v>
          </cell>
          <cell r="E2296" t="str">
            <v>DIV BA/MG</v>
          </cell>
          <cell r="F2296">
            <v>433.7</v>
          </cell>
          <cell r="G2296">
            <v>455.7</v>
          </cell>
          <cell r="H2296">
            <v>22</v>
          </cell>
          <cell r="I2296" t="str">
            <v>PLA</v>
          </cell>
          <cell r="J2296">
            <v>0</v>
          </cell>
          <cell r="L2296">
            <v>0</v>
          </cell>
          <cell r="M2296">
            <v>0</v>
          </cell>
          <cell r="N2296" t="str">
            <v>BAT-135</v>
          </cell>
          <cell r="O2296" t="str">
            <v>IMP</v>
          </cell>
          <cell r="P2296">
            <v>0</v>
          </cell>
        </row>
        <row r="2297">
          <cell r="C2297" t="str">
            <v>135BBA9010</v>
          </cell>
          <cell r="D2297" t="str">
            <v>ENTR BR-135 (KM 25,3)</v>
          </cell>
          <cell r="E2297" t="str">
            <v>FORMOSA DO RIO PRETO</v>
          </cell>
          <cell r="F2297">
            <v>0</v>
          </cell>
          <cell r="G2297">
            <v>1.3</v>
          </cell>
          <cell r="H2297">
            <v>1.3</v>
          </cell>
          <cell r="I2297" t="str">
            <v>IMP</v>
          </cell>
          <cell r="J2297">
            <v>0</v>
          </cell>
          <cell r="L2297">
            <v>0</v>
          </cell>
          <cell r="M2297">
            <v>0</v>
          </cell>
          <cell r="O2297">
            <v>0</v>
          </cell>
          <cell r="P2297">
            <v>0</v>
          </cell>
        </row>
        <row r="2298">
          <cell r="J2298">
            <v>0</v>
          </cell>
        </row>
        <row r="2299">
          <cell r="C2299" t="str">
            <v>235BBA0190</v>
          </cell>
          <cell r="D2299" t="str">
            <v>DIV SE/BA</v>
          </cell>
          <cell r="E2299" t="str">
            <v>ENTR BA-391</v>
          </cell>
          <cell r="F2299">
            <v>0</v>
          </cell>
          <cell r="G2299">
            <v>18.8</v>
          </cell>
          <cell r="H2299">
            <v>18.8</v>
          </cell>
          <cell r="I2299" t="str">
            <v>IMP</v>
          </cell>
          <cell r="J2299">
            <v>0</v>
          </cell>
          <cell r="L2299">
            <v>0</v>
          </cell>
          <cell r="M2299">
            <v>0</v>
          </cell>
          <cell r="O2299">
            <v>0</v>
          </cell>
          <cell r="P2299">
            <v>0</v>
          </cell>
        </row>
        <row r="2300">
          <cell r="C2300" t="str">
            <v>235BBA0192</v>
          </cell>
          <cell r="D2300" t="str">
            <v>ENTR BA-391</v>
          </cell>
          <cell r="E2300" t="str">
            <v>ENTR BA-305</v>
          </cell>
          <cell r="F2300">
            <v>18.8</v>
          </cell>
          <cell r="G2300">
            <v>41.3</v>
          </cell>
          <cell r="H2300">
            <v>22.5</v>
          </cell>
          <cell r="I2300" t="str">
            <v>IMP</v>
          </cell>
          <cell r="J2300">
            <v>0</v>
          </cell>
          <cell r="L2300">
            <v>0</v>
          </cell>
          <cell r="M2300">
            <v>0</v>
          </cell>
          <cell r="O2300">
            <v>0</v>
          </cell>
          <cell r="P2300">
            <v>0</v>
          </cell>
        </row>
        <row r="2301">
          <cell r="C2301" t="str">
            <v>235BBA0194</v>
          </cell>
          <cell r="D2301" t="str">
            <v>ENTR BA-305</v>
          </cell>
          <cell r="E2301" t="str">
            <v>ENTR BR-110</v>
          </cell>
          <cell r="F2301">
            <v>41.3</v>
          </cell>
          <cell r="G2301">
            <v>79.3</v>
          </cell>
          <cell r="H2301">
            <v>38</v>
          </cell>
          <cell r="I2301" t="str">
            <v>IMP</v>
          </cell>
          <cell r="J2301">
            <v>0</v>
          </cell>
          <cell r="L2301">
            <v>0</v>
          </cell>
          <cell r="M2301">
            <v>0</v>
          </cell>
          <cell r="O2301">
            <v>0</v>
          </cell>
          <cell r="P2301">
            <v>0</v>
          </cell>
        </row>
        <row r="2302">
          <cell r="C2302" t="str">
            <v>235BBA0210</v>
          </cell>
          <cell r="D2302" t="str">
            <v>ENTR BR-110</v>
          </cell>
          <cell r="E2302" t="str">
            <v>CANCHÉ</v>
          </cell>
          <cell r="F2302">
            <v>79.3</v>
          </cell>
          <cell r="G2302">
            <v>156.9</v>
          </cell>
          <cell r="H2302">
            <v>77.599999999999994</v>
          </cell>
          <cell r="I2302" t="str">
            <v>LEN</v>
          </cell>
          <cell r="J2302">
            <v>0</v>
          </cell>
          <cell r="L2302">
            <v>0</v>
          </cell>
          <cell r="M2302">
            <v>0</v>
          </cell>
          <cell r="O2302">
            <v>0</v>
          </cell>
          <cell r="P2302">
            <v>0</v>
          </cell>
        </row>
        <row r="2303">
          <cell r="C2303" t="str">
            <v>235BBA0220</v>
          </cell>
          <cell r="D2303" t="str">
            <v>CANCHÉ</v>
          </cell>
          <cell r="E2303" t="str">
            <v>ENTR BR-116 (BENDENGÓ)</v>
          </cell>
          <cell r="F2303">
            <v>156.9</v>
          </cell>
          <cell r="G2303">
            <v>172.7</v>
          </cell>
          <cell r="H2303">
            <v>15.8</v>
          </cell>
          <cell r="I2303" t="str">
            <v>LEN</v>
          </cell>
          <cell r="J2303">
            <v>0</v>
          </cell>
          <cell r="L2303">
            <v>0</v>
          </cell>
          <cell r="M2303">
            <v>0</v>
          </cell>
          <cell r="O2303">
            <v>0</v>
          </cell>
          <cell r="P2303">
            <v>0</v>
          </cell>
        </row>
        <row r="2304">
          <cell r="C2304" t="str">
            <v>235BBA0240</v>
          </cell>
          <cell r="D2304" t="str">
            <v>ENTR BR-116 (BENDENGÓ)</v>
          </cell>
          <cell r="E2304" t="str">
            <v>ENTR BA-130/314 (UAUÁ)</v>
          </cell>
          <cell r="F2304">
            <v>172.7</v>
          </cell>
          <cell r="G2304">
            <v>212.1</v>
          </cell>
          <cell r="H2304">
            <v>39.4</v>
          </cell>
          <cell r="I2304" t="str">
            <v>LEN</v>
          </cell>
          <cell r="J2304">
            <v>0</v>
          </cell>
          <cell r="L2304">
            <v>0</v>
          </cell>
          <cell r="M2304">
            <v>0</v>
          </cell>
          <cell r="O2304">
            <v>0</v>
          </cell>
          <cell r="P2304">
            <v>0</v>
          </cell>
        </row>
        <row r="2305">
          <cell r="C2305" t="str">
            <v>235BBA0250</v>
          </cell>
          <cell r="D2305" t="str">
            <v>ENTR BA-130/314 (UAUÁ)</v>
          </cell>
          <cell r="E2305" t="str">
            <v>ENTR BA-313 (P/POÇO DE FORA)</v>
          </cell>
          <cell r="F2305">
            <v>212.1</v>
          </cell>
          <cell r="G2305">
            <v>238</v>
          </cell>
          <cell r="H2305">
            <v>25.9</v>
          </cell>
          <cell r="I2305" t="str">
            <v>LEN</v>
          </cell>
          <cell r="J2305">
            <v>0</v>
          </cell>
          <cell r="L2305">
            <v>0</v>
          </cell>
          <cell r="M2305">
            <v>0</v>
          </cell>
          <cell r="O2305">
            <v>0</v>
          </cell>
          <cell r="P2305">
            <v>0</v>
          </cell>
        </row>
        <row r="2306">
          <cell r="C2306" t="str">
            <v>235BBA0254</v>
          </cell>
          <cell r="D2306" t="str">
            <v>ENTR BA-313 (P/POÇO DE FORA)</v>
          </cell>
          <cell r="E2306" t="str">
            <v>PINHÕES</v>
          </cell>
          <cell r="F2306">
            <v>238</v>
          </cell>
          <cell r="G2306">
            <v>247</v>
          </cell>
          <cell r="H2306">
            <v>9</v>
          </cell>
          <cell r="I2306" t="str">
            <v>LEN</v>
          </cell>
          <cell r="J2306">
            <v>0</v>
          </cell>
          <cell r="L2306">
            <v>0</v>
          </cell>
          <cell r="M2306">
            <v>0</v>
          </cell>
          <cell r="O2306">
            <v>0</v>
          </cell>
          <cell r="P2306">
            <v>0</v>
          </cell>
        </row>
        <row r="2307">
          <cell r="C2307" t="str">
            <v>235BBA0260</v>
          </cell>
          <cell r="D2307" t="str">
            <v>PINHÕES</v>
          </cell>
          <cell r="E2307" t="str">
            <v>ENTR BR-122/407/423/BA-210 (DIV BA/PE) (PETROLINA/JUAZEIRO)</v>
          </cell>
          <cell r="F2307">
            <v>247</v>
          </cell>
          <cell r="G2307">
            <v>322.39999999999998</v>
          </cell>
          <cell r="H2307">
            <v>75.400000000000006</v>
          </cell>
          <cell r="I2307" t="str">
            <v>LEN</v>
          </cell>
          <cell r="J2307">
            <v>0</v>
          </cell>
          <cell r="L2307">
            <v>0</v>
          </cell>
          <cell r="M2307">
            <v>0</v>
          </cell>
          <cell r="O2307">
            <v>0</v>
          </cell>
          <cell r="P2307">
            <v>0</v>
          </cell>
        </row>
        <row r="2308">
          <cell r="C2308" t="str">
            <v>235BBA0300</v>
          </cell>
          <cell r="D2308" t="str">
            <v>DIV PE/BA</v>
          </cell>
          <cell r="E2308" t="str">
            <v>CASA NOVA</v>
          </cell>
          <cell r="F2308">
            <v>322.39999999999998</v>
          </cell>
          <cell r="G2308">
            <v>359.4</v>
          </cell>
          <cell r="H2308">
            <v>37</v>
          </cell>
          <cell r="I2308" t="str">
            <v>PLA</v>
          </cell>
          <cell r="J2308">
            <v>0</v>
          </cell>
          <cell r="L2308">
            <v>0</v>
          </cell>
          <cell r="M2308">
            <v>0</v>
          </cell>
          <cell r="N2308" t="str">
            <v>BAT-235</v>
          </cell>
          <cell r="O2308" t="str">
            <v>IMP</v>
          </cell>
          <cell r="P2308">
            <v>0</v>
          </cell>
        </row>
        <row r="2309">
          <cell r="C2309" t="str">
            <v>235BBA0310</v>
          </cell>
          <cell r="D2309" t="str">
            <v>CASA NOVA</v>
          </cell>
          <cell r="E2309" t="str">
            <v>BARRAGEM</v>
          </cell>
          <cell r="F2309">
            <v>359.4</v>
          </cell>
          <cell r="G2309">
            <v>436.1</v>
          </cell>
          <cell r="H2309">
            <v>76.7</v>
          </cell>
          <cell r="I2309" t="str">
            <v>PLA</v>
          </cell>
          <cell r="J2309">
            <v>0</v>
          </cell>
          <cell r="L2309">
            <v>0</v>
          </cell>
          <cell r="M2309">
            <v>0</v>
          </cell>
          <cell r="N2309" t="str">
            <v>BAT-235</v>
          </cell>
          <cell r="O2309" t="str">
            <v>IMP</v>
          </cell>
          <cell r="P2309">
            <v>0</v>
          </cell>
        </row>
        <row r="2310">
          <cell r="C2310" t="str">
            <v>235BBA0320</v>
          </cell>
          <cell r="D2310" t="str">
            <v>BARRAGEM</v>
          </cell>
          <cell r="E2310" t="str">
            <v>ENTR BR-324 (NOVA REMANSO)</v>
          </cell>
          <cell r="F2310">
            <v>436.1</v>
          </cell>
          <cell r="G2310">
            <v>502</v>
          </cell>
          <cell r="H2310">
            <v>65.900000000000006</v>
          </cell>
          <cell r="I2310" t="str">
            <v>PLA</v>
          </cell>
          <cell r="J2310">
            <v>0</v>
          </cell>
          <cell r="L2310">
            <v>0</v>
          </cell>
          <cell r="M2310">
            <v>0</v>
          </cell>
          <cell r="N2310" t="str">
            <v>BAT-235</v>
          </cell>
          <cell r="O2310" t="str">
            <v>IMP</v>
          </cell>
          <cell r="P2310">
            <v>0</v>
          </cell>
        </row>
        <row r="2311">
          <cell r="C2311" t="str">
            <v>235BBA0330</v>
          </cell>
          <cell r="D2311" t="str">
            <v>ENTR BR-324 (NOVA REMANSO)</v>
          </cell>
          <cell r="E2311" t="str">
            <v>ENTR BR-020 (CAMPO ALEGRE DE LOURDES)</v>
          </cell>
          <cell r="F2311">
            <v>502</v>
          </cell>
          <cell r="G2311">
            <v>591</v>
          </cell>
          <cell r="H2311">
            <v>89</v>
          </cell>
          <cell r="I2311" t="str">
            <v>PLA</v>
          </cell>
          <cell r="J2311">
            <v>0</v>
          </cell>
          <cell r="L2311">
            <v>0</v>
          </cell>
          <cell r="M2311">
            <v>0</v>
          </cell>
          <cell r="N2311" t="str">
            <v>BAT-235</v>
          </cell>
          <cell r="O2311" t="str">
            <v>IMP</v>
          </cell>
          <cell r="P2311">
            <v>0</v>
          </cell>
        </row>
        <row r="2312">
          <cell r="C2312" t="str">
            <v>235BBA0350</v>
          </cell>
          <cell r="D2312" t="str">
            <v>ENTR BR-020 (CAMPO ALEGRE DE LOURDES)</v>
          </cell>
          <cell r="E2312" t="str">
            <v>DIV BA/PI</v>
          </cell>
          <cell r="F2312">
            <v>591</v>
          </cell>
          <cell r="G2312">
            <v>606</v>
          </cell>
          <cell r="H2312">
            <v>15</v>
          </cell>
          <cell r="I2312" t="str">
            <v>PLA</v>
          </cell>
          <cell r="J2312">
            <v>0</v>
          </cell>
          <cell r="L2312">
            <v>0</v>
          </cell>
          <cell r="M2312">
            <v>0</v>
          </cell>
          <cell r="N2312" t="str">
            <v>BAT-235</v>
          </cell>
          <cell r="O2312" t="str">
            <v>LEN</v>
          </cell>
          <cell r="P2312">
            <v>0</v>
          </cell>
        </row>
        <row r="2313">
          <cell r="J2313">
            <v>0</v>
          </cell>
        </row>
        <row r="2314">
          <cell r="C2314" t="str">
            <v>242BBA0010</v>
          </cell>
          <cell r="D2314" t="str">
            <v>ENTR BR-420(A) (SÃO ROQUE DO PARAGUAÇU)</v>
          </cell>
          <cell r="E2314" t="str">
            <v>ENTR BR-420(B)</v>
          </cell>
          <cell r="F2314">
            <v>0</v>
          </cell>
          <cell r="G2314">
            <v>19.8</v>
          </cell>
          <cell r="H2314">
            <v>19.8</v>
          </cell>
          <cell r="I2314" t="str">
            <v>PLA</v>
          </cell>
          <cell r="J2314">
            <v>0</v>
          </cell>
          <cell r="K2314" t="str">
            <v>420BBA0160</v>
          </cell>
          <cell r="L2314">
            <v>0</v>
          </cell>
          <cell r="M2314">
            <v>0</v>
          </cell>
          <cell r="N2314" t="str">
            <v>BAT-242</v>
          </cell>
          <cell r="O2314" t="str">
            <v>PAV</v>
          </cell>
          <cell r="P2314">
            <v>0</v>
          </cell>
        </row>
        <row r="2315">
          <cell r="C2315" t="str">
            <v>242BBA0014</v>
          </cell>
          <cell r="D2315" t="str">
            <v>ENTR BR-420(B)</v>
          </cell>
          <cell r="E2315" t="str">
            <v>ENTR BA-496 (SÃO FELIPE)</v>
          </cell>
          <cell r="F2315">
            <v>19.8</v>
          </cell>
          <cell r="G2315">
            <v>38.6</v>
          </cell>
          <cell r="H2315">
            <v>18.8</v>
          </cell>
          <cell r="I2315" t="str">
            <v>PLA</v>
          </cell>
          <cell r="J2315">
            <v>0</v>
          </cell>
          <cell r="L2315">
            <v>0</v>
          </cell>
          <cell r="M2315">
            <v>0</v>
          </cell>
          <cell r="N2315" t="str">
            <v>BAT-242</v>
          </cell>
          <cell r="O2315" t="str">
            <v>IMP</v>
          </cell>
          <cell r="P2315">
            <v>0</v>
          </cell>
        </row>
        <row r="2316">
          <cell r="C2316" t="str">
            <v>242BBA0020</v>
          </cell>
          <cell r="D2316" t="str">
            <v>ENTR BA-496 (SÃO FELIPE)</v>
          </cell>
          <cell r="E2316" t="str">
            <v>ENTR BR-101(A) (CONCEIÇÃO DO ALMEIDA)</v>
          </cell>
          <cell r="F2316">
            <v>38.6</v>
          </cell>
          <cell r="G2316">
            <v>56</v>
          </cell>
          <cell r="H2316">
            <v>17.399999999999999</v>
          </cell>
          <cell r="I2316" t="str">
            <v>PLA</v>
          </cell>
          <cell r="J2316">
            <v>0</v>
          </cell>
          <cell r="L2316">
            <v>0</v>
          </cell>
          <cell r="M2316">
            <v>0</v>
          </cell>
          <cell r="N2316" t="str">
            <v>BAT-242</v>
          </cell>
          <cell r="O2316" t="str">
            <v>PAV</v>
          </cell>
          <cell r="P2316">
            <v>0</v>
          </cell>
        </row>
        <row r="2317">
          <cell r="C2317" t="str">
            <v>242BBA0030</v>
          </cell>
          <cell r="D2317" t="str">
            <v>ENTR BR-101(A) (CONCEIÇÃO DO ALMEIDA)</v>
          </cell>
          <cell r="E2317" t="str">
            <v>ENTR BR-101(B) (SAPEAÇÚ)</v>
          </cell>
          <cell r="F2317">
            <v>56</v>
          </cell>
          <cell r="G2317">
            <v>59.3</v>
          </cell>
          <cell r="H2317">
            <v>3.3</v>
          </cell>
          <cell r="I2317" t="str">
            <v>PAV</v>
          </cell>
          <cell r="J2317">
            <v>0</v>
          </cell>
          <cell r="K2317" t="str">
            <v>101BBA1610</v>
          </cell>
          <cell r="L2317">
            <v>0</v>
          </cell>
          <cell r="M2317">
            <v>0</v>
          </cell>
          <cell r="O2317">
            <v>0</v>
          </cell>
          <cell r="P2317">
            <v>0</v>
          </cell>
        </row>
        <row r="2318">
          <cell r="C2318" t="str">
            <v>242BBA0050</v>
          </cell>
          <cell r="D2318" t="str">
            <v>ENTR BR-101(B) (SAPEAÇÚ)</v>
          </cell>
          <cell r="E2318" t="str">
            <v>ENTR BA-120(A)/493 (CASTRO ALVES)</v>
          </cell>
          <cell r="F2318">
            <v>59.3</v>
          </cell>
          <cell r="G2318">
            <v>93.5</v>
          </cell>
          <cell r="H2318">
            <v>34.200000000000003</v>
          </cell>
          <cell r="I2318" t="str">
            <v>PLA</v>
          </cell>
          <cell r="J2318">
            <v>0</v>
          </cell>
          <cell r="L2318">
            <v>0</v>
          </cell>
          <cell r="M2318">
            <v>0</v>
          </cell>
          <cell r="N2318" t="str">
            <v>BAT-242</v>
          </cell>
          <cell r="O2318" t="str">
            <v>PAV</v>
          </cell>
          <cell r="P2318">
            <v>0</v>
          </cell>
        </row>
        <row r="2319">
          <cell r="C2319" t="str">
            <v>242BBA0060</v>
          </cell>
          <cell r="D2319" t="str">
            <v>ENTR BA-120(A)/493 (CASTRO ALVES)</v>
          </cell>
          <cell r="E2319" t="str">
            <v>ENTR BR-116/BA-120(B) (P/PARAGUAÇU)</v>
          </cell>
          <cell r="F2319">
            <v>93.5</v>
          </cell>
          <cell r="G2319">
            <v>115.9</v>
          </cell>
          <cell r="H2319">
            <v>22.4</v>
          </cell>
          <cell r="I2319" t="str">
            <v>PLA</v>
          </cell>
          <cell r="J2319">
            <v>0</v>
          </cell>
          <cell r="L2319">
            <v>0</v>
          </cell>
          <cell r="M2319">
            <v>0</v>
          </cell>
          <cell r="N2319" t="str">
            <v xml:space="preserve">BA-120 </v>
          </cell>
          <cell r="O2319" t="str">
            <v>IMP</v>
          </cell>
          <cell r="P2319">
            <v>0</v>
          </cell>
        </row>
        <row r="2320">
          <cell r="C2320" t="str">
            <v>242BBA0070</v>
          </cell>
          <cell r="D2320" t="str">
            <v>ENTR BR-116/BA-120(B) (P/PARAGUAÇU)</v>
          </cell>
          <cell r="E2320" t="str">
            <v>ENTR BA-046/488 (ITABERABA)</v>
          </cell>
          <cell r="F2320">
            <v>115.9</v>
          </cell>
          <cell r="G2320">
            <v>203</v>
          </cell>
          <cell r="H2320">
            <v>87.1</v>
          </cell>
          <cell r="I2320" t="str">
            <v>PAV</v>
          </cell>
          <cell r="J2320" t="str">
            <v>*</v>
          </cell>
          <cell r="L2320">
            <v>0</v>
          </cell>
          <cell r="M2320">
            <v>0</v>
          </cell>
          <cell r="O2320">
            <v>0</v>
          </cell>
          <cell r="P2320">
            <v>0</v>
          </cell>
        </row>
        <row r="2321">
          <cell r="C2321" t="str">
            <v>242BBA0110</v>
          </cell>
          <cell r="D2321" t="str">
            <v>ENTR BA-046/488 (ITABERABA)</v>
          </cell>
          <cell r="E2321" t="str">
            <v>ENTR BA-130(A)</v>
          </cell>
          <cell r="F2321">
            <v>203</v>
          </cell>
          <cell r="G2321">
            <v>228</v>
          </cell>
          <cell r="H2321">
            <v>25</v>
          </cell>
          <cell r="I2321" t="str">
            <v>PAV</v>
          </cell>
          <cell r="J2321" t="str">
            <v>*</v>
          </cell>
          <cell r="L2321">
            <v>0</v>
          </cell>
          <cell r="M2321">
            <v>0</v>
          </cell>
          <cell r="O2321">
            <v>0</v>
          </cell>
          <cell r="P2321">
            <v>0</v>
          </cell>
        </row>
        <row r="2322">
          <cell r="C2322" t="str">
            <v>242BBA0112</v>
          </cell>
          <cell r="D2322" t="str">
            <v>ENTR BA-130(A)</v>
          </cell>
          <cell r="E2322" t="str">
            <v>ENTR BR-407(A)/BA-130(B)</v>
          </cell>
          <cell r="F2322">
            <v>228</v>
          </cell>
          <cell r="G2322">
            <v>246.8</v>
          </cell>
          <cell r="H2322">
            <v>18.8</v>
          </cell>
          <cell r="I2322" t="str">
            <v>PAV</v>
          </cell>
          <cell r="J2322" t="str">
            <v>*</v>
          </cell>
          <cell r="L2322">
            <v>0</v>
          </cell>
          <cell r="M2322">
            <v>0</v>
          </cell>
          <cell r="O2322">
            <v>0</v>
          </cell>
          <cell r="P2322">
            <v>0</v>
          </cell>
        </row>
        <row r="2323">
          <cell r="C2323" t="str">
            <v>242BBA0114</v>
          </cell>
          <cell r="D2323" t="str">
            <v>ENTR BR-407(A)/BA-130(B)</v>
          </cell>
          <cell r="E2323" t="str">
            <v>ENTR BA-131</v>
          </cell>
          <cell r="F2323">
            <v>246.8</v>
          </cell>
          <cell r="G2323">
            <v>276.10000000000002</v>
          </cell>
          <cell r="H2323">
            <v>29.3</v>
          </cell>
          <cell r="I2323" t="str">
            <v>PAV</v>
          </cell>
          <cell r="J2323" t="str">
            <v>*</v>
          </cell>
          <cell r="K2323" t="str">
            <v>407BBA0430</v>
          </cell>
          <cell r="L2323">
            <v>0</v>
          </cell>
          <cell r="M2323">
            <v>0</v>
          </cell>
          <cell r="O2323">
            <v>0</v>
          </cell>
          <cell r="P2323">
            <v>0</v>
          </cell>
        </row>
        <row r="2324">
          <cell r="C2324" t="str">
            <v>242BBA0130</v>
          </cell>
          <cell r="D2324" t="str">
            <v>ENTR BA-131</v>
          </cell>
          <cell r="E2324" t="str">
            <v>ENTR BR-407(B) (SÃO PAULO)</v>
          </cell>
          <cell r="F2324">
            <v>276.10000000000002</v>
          </cell>
          <cell r="G2324">
            <v>278.89999999999998</v>
          </cell>
          <cell r="H2324">
            <v>2.8</v>
          </cell>
          <cell r="I2324" t="str">
            <v>PAV</v>
          </cell>
          <cell r="J2324" t="str">
            <v>*</v>
          </cell>
          <cell r="K2324" t="str">
            <v>407BBA0432</v>
          </cell>
          <cell r="L2324">
            <v>0</v>
          </cell>
          <cell r="M2324">
            <v>0</v>
          </cell>
          <cell r="O2324">
            <v>0</v>
          </cell>
          <cell r="P2324">
            <v>0</v>
          </cell>
        </row>
        <row r="2325">
          <cell r="C2325" t="str">
            <v>242BBA0132</v>
          </cell>
          <cell r="D2325" t="str">
            <v>ENTR BR-407(B) (SÃO PAULO)</v>
          </cell>
          <cell r="E2325" t="str">
            <v>ENTR BA-142(A)</v>
          </cell>
          <cell r="F2325">
            <v>278.89999999999998</v>
          </cell>
          <cell r="G2325">
            <v>298.60000000000002</v>
          </cell>
          <cell r="H2325">
            <v>19.7</v>
          </cell>
          <cell r="I2325" t="str">
            <v>PAV</v>
          </cell>
          <cell r="J2325" t="str">
            <v>*</v>
          </cell>
          <cell r="L2325">
            <v>0</v>
          </cell>
          <cell r="M2325">
            <v>0</v>
          </cell>
          <cell r="O2325">
            <v>0</v>
          </cell>
          <cell r="P2325">
            <v>0</v>
          </cell>
        </row>
        <row r="2326">
          <cell r="C2326" t="str">
            <v>242BBA0134</v>
          </cell>
          <cell r="D2326" t="str">
            <v>ENTR BA-142(A)</v>
          </cell>
          <cell r="E2326" t="str">
            <v>ENTR BA-142(B)</v>
          </cell>
          <cell r="F2326">
            <v>298.60000000000002</v>
          </cell>
          <cell r="G2326">
            <v>302.10000000000002</v>
          </cell>
          <cell r="H2326">
            <v>3.5</v>
          </cell>
          <cell r="I2326" t="str">
            <v>PAV</v>
          </cell>
          <cell r="J2326" t="str">
            <v>*</v>
          </cell>
          <cell r="L2326">
            <v>0</v>
          </cell>
          <cell r="M2326">
            <v>0</v>
          </cell>
          <cell r="O2326">
            <v>0</v>
          </cell>
          <cell r="P2326">
            <v>0</v>
          </cell>
        </row>
        <row r="2327">
          <cell r="C2327" t="str">
            <v>242BBA0136</v>
          </cell>
          <cell r="D2327" t="str">
            <v>ENTR BA-142(B)</v>
          </cell>
          <cell r="E2327" t="str">
            <v>ENTR BA-850 (P/LENÇÓIS)</v>
          </cell>
          <cell r="F2327">
            <v>302.10000000000002</v>
          </cell>
          <cell r="G2327">
            <v>334.1</v>
          </cell>
          <cell r="H2327">
            <v>32</v>
          </cell>
          <cell r="I2327" t="str">
            <v>PAV</v>
          </cell>
          <cell r="J2327" t="str">
            <v>*</v>
          </cell>
          <cell r="L2327">
            <v>0</v>
          </cell>
          <cell r="M2327">
            <v>0</v>
          </cell>
          <cell r="O2327">
            <v>0</v>
          </cell>
          <cell r="P2327">
            <v>0</v>
          </cell>
        </row>
        <row r="2328">
          <cell r="C2328" t="str">
            <v>242BBA0138</v>
          </cell>
          <cell r="D2328" t="str">
            <v>ENTR BA-850 (P/LENÇÓIS)</v>
          </cell>
          <cell r="E2328" t="str">
            <v>ENTR BA-849 (P/PALMEIRAS)</v>
          </cell>
          <cell r="F2328">
            <v>334.1</v>
          </cell>
          <cell r="G2328">
            <v>366.8</v>
          </cell>
          <cell r="H2328">
            <v>32.700000000000003</v>
          </cell>
          <cell r="I2328" t="str">
            <v>PAV</v>
          </cell>
          <cell r="J2328" t="str">
            <v>*</v>
          </cell>
          <cell r="L2328">
            <v>0</v>
          </cell>
          <cell r="M2328">
            <v>0</v>
          </cell>
          <cell r="O2328">
            <v>0</v>
          </cell>
          <cell r="P2328">
            <v>0</v>
          </cell>
        </row>
        <row r="2329">
          <cell r="C2329" t="str">
            <v>242BBA0150</v>
          </cell>
          <cell r="D2329" t="str">
            <v>ENTR BA-849 (P/PALMEIRAS)</v>
          </cell>
          <cell r="E2329" t="str">
            <v>ENTR BR-122(A)/349(A)</v>
          </cell>
          <cell r="F2329">
            <v>366.8</v>
          </cell>
          <cell r="G2329">
            <v>372.3</v>
          </cell>
          <cell r="H2329">
            <v>5.5</v>
          </cell>
          <cell r="I2329" t="str">
            <v>PAV</v>
          </cell>
          <cell r="J2329" t="str">
            <v>*</v>
          </cell>
          <cell r="L2329">
            <v>0</v>
          </cell>
          <cell r="M2329">
            <v>0</v>
          </cell>
          <cell r="O2329">
            <v>0</v>
          </cell>
          <cell r="P2329">
            <v>0</v>
          </cell>
        </row>
        <row r="2330">
          <cell r="C2330" t="str">
            <v>242BBA0151</v>
          </cell>
          <cell r="D2330" t="str">
            <v>ENTR BR-122(A)/349(A)</v>
          </cell>
          <cell r="E2330" t="str">
            <v>ENTR BR-330/BA-148 (SEABRA)</v>
          </cell>
          <cell r="F2330">
            <v>372.3</v>
          </cell>
          <cell r="G2330">
            <v>392.5</v>
          </cell>
          <cell r="H2330">
            <v>20.2</v>
          </cell>
          <cell r="I2330" t="str">
            <v>PAV</v>
          </cell>
          <cell r="J2330">
            <v>0</v>
          </cell>
          <cell r="K2330" t="str">
            <v>122BBA0468</v>
          </cell>
          <cell r="L2330" t="str">
            <v>349BBA0362</v>
          </cell>
          <cell r="M2330">
            <v>0</v>
          </cell>
          <cell r="O2330">
            <v>0</v>
          </cell>
          <cell r="P2330">
            <v>0</v>
          </cell>
        </row>
        <row r="2331">
          <cell r="C2331" t="str">
            <v>242BBA0170</v>
          </cell>
          <cell r="D2331" t="str">
            <v>ENTR BR-330/BA-148 (SEABRA)</v>
          </cell>
          <cell r="E2331" t="str">
            <v>ENTR BR-122(B)/245 (P/BONINAL)</v>
          </cell>
          <cell r="F2331">
            <v>392.5</v>
          </cell>
          <cell r="G2331">
            <v>410.9</v>
          </cell>
          <cell r="H2331">
            <v>18.399999999999999</v>
          </cell>
          <cell r="I2331" t="str">
            <v>PAV</v>
          </cell>
          <cell r="J2331">
            <v>0</v>
          </cell>
          <cell r="K2331" t="str">
            <v>122BBA0470</v>
          </cell>
          <cell r="L2331" t="str">
            <v>349BBA0370</v>
          </cell>
          <cell r="M2331">
            <v>0</v>
          </cell>
          <cell r="O2331">
            <v>0</v>
          </cell>
          <cell r="P2331">
            <v>0</v>
          </cell>
        </row>
        <row r="2332">
          <cell r="C2332" t="str">
            <v>242BBA0180</v>
          </cell>
          <cell r="D2332" t="str">
            <v>ENTR BR-122(B)/245 (P/BONINAL)</v>
          </cell>
          <cell r="E2332" t="str">
            <v>ENTR BR-349(B)</v>
          </cell>
          <cell r="F2332">
            <v>410.9</v>
          </cell>
          <cell r="G2332">
            <v>415.9</v>
          </cell>
          <cell r="H2332">
            <v>5</v>
          </cell>
          <cell r="I2332" t="str">
            <v>PAV</v>
          </cell>
          <cell r="J2332" t="str">
            <v>*</v>
          </cell>
          <cell r="K2332" t="str">
            <v>349BBA0380</v>
          </cell>
          <cell r="L2332">
            <v>0</v>
          </cell>
          <cell r="M2332">
            <v>0</v>
          </cell>
          <cell r="O2332">
            <v>0</v>
          </cell>
          <cell r="P2332">
            <v>0</v>
          </cell>
        </row>
        <row r="2333">
          <cell r="C2333" t="str">
            <v>242BBA0190</v>
          </cell>
          <cell r="D2333" t="str">
            <v>ENTR BR-349(B)</v>
          </cell>
          <cell r="E2333" t="str">
            <v>ENTR BA-148</v>
          </cell>
          <cell r="F2333">
            <v>415.9</v>
          </cell>
          <cell r="G2333">
            <v>421.3</v>
          </cell>
          <cell r="H2333">
            <v>5.4</v>
          </cell>
          <cell r="I2333" t="str">
            <v>PAV</v>
          </cell>
          <cell r="J2333" t="str">
            <v>*</v>
          </cell>
          <cell r="L2333">
            <v>0</v>
          </cell>
          <cell r="M2333">
            <v>0</v>
          </cell>
          <cell r="O2333">
            <v>0</v>
          </cell>
          <cell r="P2333">
            <v>0</v>
          </cell>
        </row>
        <row r="2334">
          <cell r="C2334" t="str">
            <v>242BBA0200</v>
          </cell>
          <cell r="D2334" t="str">
            <v>ENTR BA-148</v>
          </cell>
          <cell r="E2334" t="str">
            <v>ENTR BA-477</v>
          </cell>
          <cell r="F2334">
            <v>421.3</v>
          </cell>
          <cell r="G2334">
            <v>435.8</v>
          </cell>
          <cell r="H2334">
            <v>14.5</v>
          </cell>
          <cell r="I2334" t="str">
            <v>PAV</v>
          </cell>
          <cell r="J2334" t="str">
            <v>*</v>
          </cell>
          <cell r="L2334">
            <v>0</v>
          </cell>
          <cell r="M2334">
            <v>0</v>
          </cell>
          <cell r="O2334">
            <v>0</v>
          </cell>
          <cell r="P2334">
            <v>0</v>
          </cell>
        </row>
        <row r="2335">
          <cell r="C2335" t="str">
            <v>242BBA0202</v>
          </cell>
          <cell r="D2335" t="str">
            <v>ENTR BA-477</v>
          </cell>
          <cell r="E2335" t="str">
            <v>ENTR BA-152</v>
          </cell>
          <cell r="F2335">
            <v>435.8</v>
          </cell>
          <cell r="G2335">
            <v>448.6</v>
          </cell>
          <cell r="H2335">
            <v>12.8</v>
          </cell>
          <cell r="I2335" t="str">
            <v>PAV</v>
          </cell>
          <cell r="J2335" t="str">
            <v>*</v>
          </cell>
          <cell r="L2335">
            <v>0</v>
          </cell>
          <cell r="M2335">
            <v>0</v>
          </cell>
          <cell r="O2335">
            <v>0</v>
          </cell>
          <cell r="P2335">
            <v>0</v>
          </cell>
        </row>
        <row r="2336">
          <cell r="C2336" t="str">
            <v>242BBA0204</v>
          </cell>
          <cell r="D2336" t="str">
            <v>ENTR BA-152</v>
          </cell>
          <cell r="E2336" t="str">
            <v>ENTR BA-156(A)</v>
          </cell>
          <cell r="F2336">
            <v>448.6</v>
          </cell>
          <cell r="G2336">
            <v>498</v>
          </cell>
          <cell r="H2336">
            <v>49.4</v>
          </cell>
          <cell r="I2336" t="str">
            <v>PAV</v>
          </cell>
          <cell r="J2336" t="str">
            <v>*</v>
          </cell>
          <cell r="L2336">
            <v>0</v>
          </cell>
          <cell r="M2336">
            <v>0</v>
          </cell>
          <cell r="O2336">
            <v>0</v>
          </cell>
          <cell r="P2336">
            <v>0</v>
          </cell>
        </row>
        <row r="2337">
          <cell r="C2337" t="str">
            <v>242BBA0210</v>
          </cell>
          <cell r="D2337" t="str">
            <v>ENTR BA-156(A)</v>
          </cell>
          <cell r="E2337" t="str">
            <v>ENTR BA-156(B)</v>
          </cell>
          <cell r="F2337">
            <v>498</v>
          </cell>
          <cell r="G2337">
            <v>520.1</v>
          </cell>
          <cell r="H2337">
            <v>22.1</v>
          </cell>
          <cell r="I2337" t="str">
            <v>PAV</v>
          </cell>
          <cell r="J2337" t="str">
            <v>*</v>
          </cell>
          <cell r="L2337">
            <v>0</v>
          </cell>
          <cell r="M2337">
            <v>0</v>
          </cell>
          <cell r="O2337">
            <v>0</v>
          </cell>
          <cell r="P2337">
            <v>0</v>
          </cell>
        </row>
        <row r="2338">
          <cell r="C2338" t="str">
            <v>242BBA0220</v>
          </cell>
          <cell r="D2338" t="str">
            <v>ENTR BA-156(B)</v>
          </cell>
          <cell r="E2338" t="str">
            <v>ENTR BA-160(A)</v>
          </cell>
          <cell r="F2338">
            <v>520.1</v>
          </cell>
          <cell r="G2338">
            <v>565.1</v>
          </cell>
          <cell r="H2338">
            <v>45</v>
          </cell>
          <cell r="I2338" t="str">
            <v>PAV</v>
          </cell>
          <cell r="J2338" t="str">
            <v>*</v>
          </cell>
          <cell r="L2338">
            <v>0</v>
          </cell>
          <cell r="M2338">
            <v>0</v>
          </cell>
          <cell r="O2338">
            <v>0</v>
          </cell>
          <cell r="P2338">
            <v>0</v>
          </cell>
        </row>
        <row r="2339">
          <cell r="C2339" t="str">
            <v>242BBA0225</v>
          </cell>
          <cell r="D2339" t="str">
            <v>ENTR BA-160(A)</v>
          </cell>
          <cell r="E2339" t="str">
            <v>ENTR BA-160(B) (IBOTIRAMA)</v>
          </cell>
          <cell r="F2339">
            <v>565.1</v>
          </cell>
          <cell r="G2339">
            <v>588.1</v>
          </cell>
          <cell r="H2339">
            <v>23</v>
          </cell>
          <cell r="I2339" t="str">
            <v>PAV</v>
          </cell>
          <cell r="J2339" t="str">
            <v>*</v>
          </cell>
          <cell r="L2339">
            <v>0</v>
          </cell>
          <cell r="M2339">
            <v>0</v>
          </cell>
          <cell r="O2339">
            <v>0</v>
          </cell>
          <cell r="P2339">
            <v>0</v>
          </cell>
        </row>
        <row r="2340">
          <cell r="C2340" t="str">
            <v>242BBA0230</v>
          </cell>
          <cell r="D2340" t="str">
            <v>ENTR BA-160(B) (IBOTIRAMA)</v>
          </cell>
          <cell r="E2340" t="str">
            <v>ENTR BA-161(A)</v>
          </cell>
          <cell r="F2340">
            <v>588.1</v>
          </cell>
          <cell r="G2340">
            <v>603</v>
          </cell>
          <cell r="H2340">
            <v>14.9</v>
          </cell>
          <cell r="I2340" t="str">
            <v>PAV</v>
          </cell>
          <cell r="J2340" t="str">
            <v>*</v>
          </cell>
          <cell r="L2340">
            <v>0</v>
          </cell>
          <cell r="M2340">
            <v>0</v>
          </cell>
          <cell r="O2340">
            <v>0</v>
          </cell>
          <cell r="P2340">
            <v>0</v>
          </cell>
        </row>
        <row r="2341">
          <cell r="C2341" t="str">
            <v>242BBA0240</v>
          </cell>
          <cell r="D2341" t="str">
            <v>ENTR BA-161(A)</v>
          </cell>
          <cell r="E2341" t="str">
            <v>ENTR BA-161(B)</v>
          </cell>
          <cell r="F2341">
            <v>603</v>
          </cell>
          <cell r="G2341">
            <v>625</v>
          </cell>
          <cell r="H2341">
            <v>22</v>
          </cell>
          <cell r="I2341" t="str">
            <v>PAV</v>
          </cell>
          <cell r="J2341" t="str">
            <v>*</v>
          </cell>
          <cell r="L2341">
            <v>0</v>
          </cell>
          <cell r="M2341">
            <v>0</v>
          </cell>
          <cell r="O2341">
            <v>0</v>
          </cell>
          <cell r="P2341">
            <v>0</v>
          </cell>
        </row>
        <row r="2342">
          <cell r="C2342" t="str">
            <v>242BBA0250</v>
          </cell>
          <cell r="D2342" t="str">
            <v>ENTR BA-161(B)</v>
          </cell>
          <cell r="E2342" t="str">
            <v>ENTR BA-172</v>
          </cell>
          <cell r="F2342">
            <v>625</v>
          </cell>
          <cell r="G2342">
            <v>645.9</v>
          </cell>
          <cell r="H2342">
            <v>20.9</v>
          </cell>
          <cell r="I2342" t="str">
            <v>PAV</v>
          </cell>
          <cell r="J2342" t="str">
            <v>*</v>
          </cell>
          <cell r="L2342">
            <v>0</v>
          </cell>
          <cell r="M2342">
            <v>0</v>
          </cell>
          <cell r="O2342">
            <v>0</v>
          </cell>
          <cell r="P2342">
            <v>0</v>
          </cell>
        </row>
        <row r="2343">
          <cell r="C2343" t="str">
            <v>242BBA0252</v>
          </cell>
          <cell r="D2343" t="str">
            <v>ENTR BA-172</v>
          </cell>
          <cell r="E2343" t="str">
            <v>ENTR BA-839</v>
          </cell>
          <cell r="F2343">
            <v>645.9</v>
          </cell>
          <cell r="G2343">
            <v>690.5</v>
          </cell>
          <cell r="H2343">
            <v>44.6</v>
          </cell>
          <cell r="I2343" t="str">
            <v>PAV</v>
          </cell>
          <cell r="J2343" t="str">
            <v>*</v>
          </cell>
          <cell r="L2343">
            <v>0</v>
          </cell>
          <cell r="M2343">
            <v>0</v>
          </cell>
          <cell r="O2343">
            <v>0</v>
          </cell>
          <cell r="P2343">
            <v>0</v>
          </cell>
        </row>
        <row r="2344">
          <cell r="C2344" t="str">
            <v>242BBA0260</v>
          </cell>
          <cell r="D2344" t="str">
            <v>ENTR BA-839</v>
          </cell>
          <cell r="E2344" t="str">
            <v>ENTR BA-449 (CRISTÓPOLIS)</v>
          </cell>
          <cell r="F2344">
            <v>690.5</v>
          </cell>
          <cell r="G2344">
            <v>724.4</v>
          </cell>
          <cell r="H2344">
            <v>33.9</v>
          </cell>
          <cell r="I2344" t="str">
            <v>PAV</v>
          </cell>
          <cell r="J2344" t="str">
            <v>*</v>
          </cell>
          <cell r="L2344">
            <v>0</v>
          </cell>
          <cell r="M2344">
            <v>0</v>
          </cell>
          <cell r="O2344">
            <v>0</v>
          </cell>
          <cell r="P2344">
            <v>0</v>
          </cell>
        </row>
        <row r="2345">
          <cell r="C2345" t="str">
            <v>242BBA0270</v>
          </cell>
          <cell r="D2345" t="str">
            <v>ENTR BA-449 (CRISTÓPOLIS)</v>
          </cell>
          <cell r="E2345" t="str">
            <v>ENTR BR-430(A)</v>
          </cell>
          <cell r="F2345">
            <v>724.4</v>
          </cell>
          <cell r="G2345">
            <v>729</v>
          </cell>
          <cell r="H2345">
            <v>4.5999999999999996</v>
          </cell>
          <cell r="I2345" t="str">
            <v>PAV</v>
          </cell>
          <cell r="J2345" t="str">
            <v>*</v>
          </cell>
          <cell r="L2345">
            <v>0</v>
          </cell>
          <cell r="M2345">
            <v>0</v>
          </cell>
          <cell r="O2345">
            <v>0</v>
          </cell>
          <cell r="P2345">
            <v>0</v>
          </cell>
        </row>
        <row r="2346">
          <cell r="C2346" t="str">
            <v>242BBA0290</v>
          </cell>
          <cell r="D2346" t="str">
            <v>ENTR BR-430(A)</v>
          </cell>
          <cell r="E2346" t="str">
            <v>ENTR BA-464 (P/BAIANÓPOLIS)</v>
          </cell>
          <cell r="F2346">
            <v>729</v>
          </cell>
          <cell r="G2346">
            <v>753.8</v>
          </cell>
          <cell r="H2346">
            <v>24.8</v>
          </cell>
          <cell r="I2346" t="str">
            <v>PAV</v>
          </cell>
          <cell r="J2346" t="str">
            <v>*</v>
          </cell>
          <cell r="K2346" t="str">
            <v>430BBA0030</v>
          </cell>
          <cell r="L2346">
            <v>0</v>
          </cell>
          <cell r="M2346">
            <v>0</v>
          </cell>
          <cell r="O2346">
            <v>0</v>
          </cell>
          <cell r="P2346">
            <v>0</v>
          </cell>
        </row>
        <row r="2347">
          <cell r="C2347" t="str">
            <v>242BBA0300</v>
          </cell>
          <cell r="D2347" t="str">
            <v>ENTR BA-464 (P/BAIANÓPOLIS)</v>
          </cell>
          <cell r="E2347" t="str">
            <v>ENTR BA-447 (P/ANGICAL)</v>
          </cell>
          <cell r="F2347">
            <v>753.8</v>
          </cell>
          <cell r="G2347">
            <v>791.8</v>
          </cell>
          <cell r="H2347">
            <v>38</v>
          </cell>
          <cell r="I2347" t="str">
            <v>PAV</v>
          </cell>
          <cell r="J2347" t="str">
            <v>*</v>
          </cell>
          <cell r="K2347" t="str">
            <v>430BBA0020</v>
          </cell>
          <cell r="L2347">
            <v>0</v>
          </cell>
          <cell r="M2347">
            <v>0</v>
          </cell>
          <cell r="O2347">
            <v>0</v>
          </cell>
          <cell r="P2347">
            <v>0</v>
          </cell>
        </row>
        <row r="2348">
          <cell r="C2348" t="str">
            <v>242BBA0310</v>
          </cell>
          <cell r="D2348" t="str">
            <v>ENTR BA-447 (P/ANGICAL)</v>
          </cell>
          <cell r="E2348" t="str">
            <v>ENTR BR-135(A)/430(B)/BA-455 (BARREIRAS)</v>
          </cell>
          <cell r="F2348">
            <v>791.8</v>
          </cell>
          <cell r="G2348">
            <v>798</v>
          </cell>
          <cell r="H2348">
            <v>6.2</v>
          </cell>
          <cell r="I2348" t="str">
            <v>PAV</v>
          </cell>
          <cell r="J2348" t="str">
            <v>*</v>
          </cell>
          <cell r="K2348" t="str">
            <v>430BBA0010</v>
          </cell>
          <cell r="L2348">
            <v>0</v>
          </cell>
          <cell r="M2348">
            <v>0</v>
          </cell>
          <cell r="O2348">
            <v>0</v>
          </cell>
          <cell r="P2348">
            <v>0</v>
          </cell>
        </row>
        <row r="2349">
          <cell r="C2349" t="str">
            <v>242BBA0320</v>
          </cell>
          <cell r="D2349" t="str">
            <v>ENTR BR-135(A)/430(B)/BA-455 (BARREIRAS)</v>
          </cell>
          <cell r="E2349" t="str">
            <v>ENTR BR-020(A)/135(B)/BA-020 *TRECHO URBANO*</v>
          </cell>
          <cell r="F2349">
            <v>798</v>
          </cell>
          <cell r="G2349">
            <v>800.9</v>
          </cell>
          <cell r="H2349">
            <v>2.9</v>
          </cell>
          <cell r="I2349" t="str">
            <v>PAV</v>
          </cell>
          <cell r="J2349">
            <v>0</v>
          </cell>
          <cell r="K2349" t="str">
            <v>135BBA0580</v>
          </cell>
          <cell r="L2349">
            <v>0</v>
          </cell>
          <cell r="M2349">
            <v>0</v>
          </cell>
          <cell r="O2349">
            <v>0</v>
          </cell>
          <cell r="P2349">
            <v>0</v>
          </cell>
        </row>
        <row r="2350">
          <cell r="C2350" t="str">
            <v>242BBA0330</v>
          </cell>
          <cell r="D2350" t="str">
            <v>ENTR BR-020(A)/135(B)/BA-020</v>
          </cell>
          <cell r="E2350" t="str">
            <v>ENTR BR-020(B)</v>
          </cell>
          <cell r="F2350">
            <v>800.9</v>
          </cell>
          <cell r="G2350">
            <v>889.5</v>
          </cell>
          <cell r="H2350">
            <v>88.6</v>
          </cell>
          <cell r="I2350" t="str">
            <v>PAV</v>
          </cell>
          <cell r="J2350">
            <v>0</v>
          </cell>
          <cell r="K2350" t="str">
            <v>020BBA0250</v>
          </cell>
          <cell r="L2350">
            <v>0</v>
          </cell>
          <cell r="M2350">
            <v>0</v>
          </cell>
          <cell r="O2350">
            <v>0</v>
          </cell>
          <cell r="P2350">
            <v>0</v>
          </cell>
        </row>
        <row r="2351">
          <cell r="C2351" t="str">
            <v>242BBA0340</v>
          </cell>
          <cell r="D2351" t="str">
            <v>ENTR BR-020(B)</v>
          </cell>
          <cell r="E2351" t="str">
            <v>ENTR BA-460</v>
          </cell>
          <cell r="F2351">
            <v>889.5</v>
          </cell>
          <cell r="G2351">
            <v>908.5</v>
          </cell>
          <cell r="H2351">
            <v>19</v>
          </cell>
          <cell r="I2351" t="str">
            <v>PAV</v>
          </cell>
          <cell r="J2351" t="str">
            <v>*</v>
          </cell>
          <cell r="L2351">
            <v>0</v>
          </cell>
          <cell r="M2351">
            <v>0</v>
          </cell>
          <cell r="O2351">
            <v>0</v>
          </cell>
          <cell r="P2351">
            <v>0</v>
          </cell>
        </row>
        <row r="2352">
          <cell r="C2352" t="str">
            <v>242BBA0350</v>
          </cell>
          <cell r="D2352" t="str">
            <v>ENTR BA-460</v>
          </cell>
          <cell r="E2352" t="str">
            <v>DIV BA/TO</v>
          </cell>
          <cell r="F2352">
            <v>908.5</v>
          </cell>
          <cell r="G2352">
            <v>957.5</v>
          </cell>
          <cell r="H2352">
            <v>49</v>
          </cell>
          <cell r="I2352" t="str">
            <v>PLA</v>
          </cell>
          <cell r="J2352">
            <v>0</v>
          </cell>
          <cell r="L2352">
            <v>0</v>
          </cell>
          <cell r="M2352">
            <v>0</v>
          </cell>
          <cell r="O2352">
            <v>0</v>
          </cell>
          <cell r="P2352">
            <v>0</v>
          </cell>
        </row>
        <row r="2353">
          <cell r="C2353" t="str">
            <v>242BBA9010</v>
          </cell>
          <cell r="D2353" t="str">
            <v>ENTR BR-242 (LESTE)</v>
          </cell>
          <cell r="E2353" t="str">
            <v>ENTR BA-447 (CONTORNO DE BARREIRAS)</v>
          </cell>
          <cell r="F2353">
            <v>0</v>
          </cell>
          <cell r="G2353">
            <v>1.8</v>
          </cell>
          <cell r="H2353">
            <v>1.8</v>
          </cell>
          <cell r="I2353" t="str">
            <v>PLA</v>
          </cell>
          <cell r="J2353">
            <v>0</v>
          </cell>
          <cell r="L2353">
            <v>0</v>
          </cell>
          <cell r="M2353">
            <v>0</v>
          </cell>
          <cell r="O2353">
            <v>0</v>
          </cell>
          <cell r="P2353">
            <v>0</v>
          </cell>
        </row>
        <row r="2354">
          <cell r="C2354" t="str">
            <v>242BBA9020</v>
          </cell>
          <cell r="D2354" t="str">
            <v>ENTR BA-447</v>
          </cell>
          <cell r="E2354" t="str">
            <v>ENTR BR-020/135 (CONTORNO DE BARREIRAS)</v>
          </cell>
          <cell r="F2354">
            <v>0</v>
          </cell>
          <cell r="G2354">
            <v>4.0999999999999996</v>
          </cell>
          <cell r="H2354">
            <v>4.0999999999999996</v>
          </cell>
          <cell r="I2354" t="str">
            <v>PLA</v>
          </cell>
          <cell r="J2354">
            <v>0</v>
          </cell>
          <cell r="L2354">
            <v>0</v>
          </cell>
          <cell r="M2354">
            <v>0</v>
          </cell>
          <cell r="O2354">
            <v>0</v>
          </cell>
          <cell r="P2354">
            <v>0</v>
          </cell>
        </row>
        <row r="2355">
          <cell r="C2355" t="str">
            <v>242BBA9030</v>
          </cell>
          <cell r="D2355" t="str">
            <v>ENTR BR-020/135</v>
          </cell>
          <cell r="E2355" t="str">
            <v>ENTR BR-020/242 (CONTORNO DE BARREIRAS)</v>
          </cell>
          <cell r="F2355">
            <v>0</v>
          </cell>
          <cell r="G2355">
            <v>5</v>
          </cell>
          <cell r="H2355">
            <v>5</v>
          </cell>
          <cell r="I2355" t="str">
            <v>PLA</v>
          </cell>
          <cell r="J2355">
            <v>0</v>
          </cell>
          <cell r="L2355">
            <v>0</v>
          </cell>
          <cell r="M2355">
            <v>0</v>
          </cell>
          <cell r="O2355">
            <v>0</v>
          </cell>
          <cell r="P2355">
            <v>0</v>
          </cell>
        </row>
        <row r="2356">
          <cell r="J2356">
            <v>0</v>
          </cell>
        </row>
        <row r="2357">
          <cell r="C2357" t="str">
            <v>251BBA0010</v>
          </cell>
          <cell r="D2357" t="str">
            <v>ENTR BR-415 (ILHÉUS)</v>
          </cell>
          <cell r="E2357" t="str">
            <v>ENTR BR-101(A) (BUERAREMA)</v>
          </cell>
          <cell r="F2357">
            <v>0</v>
          </cell>
          <cell r="G2357">
            <v>48.6</v>
          </cell>
          <cell r="H2357">
            <v>48.6</v>
          </cell>
          <cell r="I2357" t="str">
            <v>PLA</v>
          </cell>
          <cell r="J2357">
            <v>0</v>
          </cell>
          <cell r="L2357">
            <v>0</v>
          </cell>
          <cell r="M2357">
            <v>0</v>
          </cell>
          <cell r="N2357" t="str">
            <v>BAT-251</v>
          </cell>
          <cell r="O2357" t="str">
            <v>IMP</v>
          </cell>
          <cell r="P2357">
            <v>0</v>
          </cell>
        </row>
        <row r="2358">
          <cell r="C2358" t="str">
            <v>251BBA0030</v>
          </cell>
          <cell r="D2358" t="str">
            <v>ENTR BR-101(A) (BUERAREMA)</v>
          </cell>
          <cell r="E2358" t="str">
            <v>SÃO JOSÉ</v>
          </cell>
          <cell r="F2358">
            <v>48.6</v>
          </cell>
          <cell r="G2358">
            <v>64.400000000000006</v>
          </cell>
          <cell r="H2358">
            <v>15.8</v>
          </cell>
          <cell r="I2358" t="str">
            <v>PAV</v>
          </cell>
          <cell r="J2358">
            <v>0</v>
          </cell>
          <cell r="K2358" t="str">
            <v>101BBA1832</v>
          </cell>
          <cell r="L2358">
            <v>0</v>
          </cell>
          <cell r="M2358">
            <v>0</v>
          </cell>
          <cell r="O2358">
            <v>0</v>
          </cell>
          <cell r="P2358">
            <v>0</v>
          </cell>
        </row>
        <row r="2359">
          <cell r="C2359" t="str">
            <v>251BBA0032</v>
          </cell>
          <cell r="D2359" t="str">
            <v>SÃO JOSÉ</v>
          </cell>
          <cell r="E2359" t="str">
            <v>ENTR BA-671 (ITATINGUI)</v>
          </cell>
          <cell r="F2359">
            <v>64.400000000000006</v>
          </cell>
          <cell r="G2359">
            <v>83.4</v>
          </cell>
          <cell r="H2359">
            <v>19</v>
          </cell>
          <cell r="I2359" t="str">
            <v>PAV</v>
          </cell>
          <cell r="J2359">
            <v>0</v>
          </cell>
          <cell r="K2359" t="str">
            <v>101BBA1834</v>
          </cell>
          <cell r="L2359">
            <v>0</v>
          </cell>
          <cell r="M2359">
            <v>0</v>
          </cell>
          <cell r="O2359">
            <v>0</v>
          </cell>
          <cell r="P2359">
            <v>0</v>
          </cell>
        </row>
        <row r="2360">
          <cell r="C2360" t="str">
            <v>251BBA0034</v>
          </cell>
          <cell r="D2360" t="str">
            <v>ENTR BA-671 (ITATINGUI)</v>
          </cell>
          <cell r="E2360" t="str">
            <v>ENTR BA-676/975 (P/ARATACA)</v>
          </cell>
          <cell r="F2360">
            <v>83.4</v>
          </cell>
          <cell r="G2360">
            <v>90.4</v>
          </cell>
          <cell r="H2360">
            <v>7</v>
          </cell>
          <cell r="I2360" t="str">
            <v>PAV</v>
          </cell>
          <cell r="J2360">
            <v>0</v>
          </cell>
          <cell r="K2360" t="str">
            <v>101BBA1836</v>
          </cell>
          <cell r="L2360">
            <v>0</v>
          </cell>
          <cell r="M2360">
            <v>0</v>
          </cell>
          <cell r="O2360">
            <v>0</v>
          </cell>
          <cell r="P2360">
            <v>0</v>
          </cell>
        </row>
        <row r="2361">
          <cell r="C2361" t="str">
            <v>251BBA0036</v>
          </cell>
          <cell r="D2361" t="str">
            <v>ENTR BA-676/975 (P/ARATACA)</v>
          </cell>
          <cell r="E2361" t="str">
            <v>ENTR BR-101(B)</v>
          </cell>
          <cell r="F2361">
            <v>90.4</v>
          </cell>
          <cell r="G2361">
            <v>107.7</v>
          </cell>
          <cell r="H2361">
            <v>17.3</v>
          </cell>
          <cell r="I2361" t="str">
            <v>PAV</v>
          </cell>
          <cell r="J2361">
            <v>0</v>
          </cell>
          <cell r="K2361" t="str">
            <v>101BBA1850</v>
          </cell>
          <cell r="L2361">
            <v>0</v>
          </cell>
          <cell r="M2361">
            <v>0</v>
          </cell>
          <cell r="O2361">
            <v>0</v>
          </cell>
          <cell r="P2361">
            <v>0</v>
          </cell>
        </row>
        <row r="2362">
          <cell r="C2362" t="str">
            <v>251BBA0050</v>
          </cell>
          <cell r="D2362" t="str">
            <v>ENTR BR-101(B)</v>
          </cell>
          <cell r="E2362" t="str">
            <v>ENTR BA-270(A) (CAMACÃ)</v>
          </cell>
          <cell r="F2362">
            <v>107.7</v>
          </cell>
          <cell r="G2362">
            <v>113.4</v>
          </cell>
          <cell r="H2362">
            <v>5.7</v>
          </cell>
          <cell r="I2362" t="str">
            <v>PLA</v>
          </cell>
          <cell r="J2362">
            <v>0</v>
          </cell>
          <cell r="L2362">
            <v>0</v>
          </cell>
          <cell r="M2362">
            <v>0</v>
          </cell>
          <cell r="N2362" t="str">
            <v>BAT-251</v>
          </cell>
          <cell r="O2362" t="str">
            <v>PAV</v>
          </cell>
          <cell r="P2362">
            <v>0</v>
          </cell>
        </row>
        <row r="2363">
          <cell r="C2363" t="str">
            <v>251BBA0070</v>
          </cell>
          <cell r="D2363" t="str">
            <v>ENTR BA-270(A) (CAMACÃ)</v>
          </cell>
          <cell r="E2363" t="str">
            <v>ENTR BA-270(B)/667 (PAU BRASIL)</v>
          </cell>
          <cell r="F2363">
            <v>113.4</v>
          </cell>
          <cell r="G2363">
            <v>134.1</v>
          </cell>
          <cell r="H2363">
            <v>20.7</v>
          </cell>
          <cell r="I2363" t="str">
            <v>PLA</v>
          </cell>
          <cell r="J2363">
            <v>0</v>
          </cell>
          <cell r="L2363">
            <v>0</v>
          </cell>
          <cell r="M2363">
            <v>0</v>
          </cell>
          <cell r="N2363" t="str">
            <v xml:space="preserve">BA-270 </v>
          </cell>
          <cell r="O2363" t="str">
            <v>PAV</v>
          </cell>
          <cell r="P2363">
            <v>0</v>
          </cell>
        </row>
        <row r="2364">
          <cell r="C2364" t="str">
            <v>251BBA0090</v>
          </cell>
          <cell r="D2364" t="str">
            <v>ENTR BA-270(B)/667 (PAU BRASIL)</v>
          </cell>
          <cell r="E2364" t="str">
            <v>RIO PARDO</v>
          </cell>
          <cell r="F2364">
            <v>134.1</v>
          </cell>
          <cell r="G2364">
            <v>151.1</v>
          </cell>
          <cell r="H2364">
            <v>17</v>
          </cell>
          <cell r="I2364" t="str">
            <v>PLA</v>
          </cell>
          <cell r="J2364">
            <v>0</v>
          </cell>
          <cell r="L2364">
            <v>0</v>
          </cell>
          <cell r="M2364">
            <v>0</v>
          </cell>
          <cell r="N2364" t="str">
            <v>BAT-251</v>
          </cell>
          <cell r="O2364" t="str">
            <v>IMP</v>
          </cell>
          <cell r="P2364">
            <v>0</v>
          </cell>
        </row>
        <row r="2365">
          <cell r="C2365" t="str">
            <v>251BBA0100</v>
          </cell>
          <cell r="D2365" t="str">
            <v>RIO PARDO</v>
          </cell>
          <cell r="E2365" t="str">
            <v>ENTR BA-270(A) (POTIRAGUÁ)</v>
          </cell>
          <cell r="F2365">
            <v>151.1</v>
          </cell>
          <cell r="G2365">
            <v>190.1</v>
          </cell>
          <cell r="H2365">
            <v>39</v>
          </cell>
          <cell r="I2365" t="str">
            <v>EOI</v>
          </cell>
          <cell r="J2365">
            <v>0</v>
          </cell>
          <cell r="L2365">
            <v>0</v>
          </cell>
          <cell r="M2365">
            <v>0</v>
          </cell>
          <cell r="O2365">
            <v>0</v>
          </cell>
          <cell r="P2365" t="str">
            <v>2005</v>
          </cell>
        </row>
        <row r="2366">
          <cell r="C2366" t="str">
            <v>251BBA0110</v>
          </cell>
          <cell r="D2366" t="str">
            <v>ENTR BA-270(A) (POTIRAGUÁ)</v>
          </cell>
          <cell r="E2366" t="str">
            <v>ENTR BA-270(B) (ITARANTIM)</v>
          </cell>
          <cell r="F2366">
            <v>190.1</v>
          </cell>
          <cell r="G2366">
            <v>206.1</v>
          </cell>
          <cell r="H2366">
            <v>16</v>
          </cell>
          <cell r="I2366" t="str">
            <v>PLA</v>
          </cell>
          <cell r="J2366">
            <v>0</v>
          </cell>
          <cell r="L2366">
            <v>0</v>
          </cell>
          <cell r="M2366">
            <v>0</v>
          </cell>
          <cell r="N2366" t="str">
            <v xml:space="preserve">BA-270 </v>
          </cell>
          <cell r="O2366" t="str">
            <v>PAV</v>
          </cell>
          <cell r="P2366">
            <v>0</v>
          </cell>
        </row>
        <row r="2367">
          <cell r="C2367" t="str">
            <v>251BBA0130</v>
          </cell>
          <cell r="D2367" t="str">
            <v>ENTR BA-270(B) (ITARANTIM)</v>
          </cell>
          <cell r="E2367" t="str">
            <v>ENTR BA-130 (DIV BA/MG)</v>
          </cell>
          <cell r="F2367">
            <v>206.1</v>
          </cell>
          <cell r="G2367">
            <v>247.1</v>
          </cell>
          <cell r="H2367">
            <v>41</v>
          </cell>
          <cell r="I2367" t="str">
            <v>PLA</v>
          </cell>
          <cell r="J2367">
            <v>0</v>
          </cell>
          <cell r="L2367">
            <v>0</v>
          </cell>
          <cell r="M2367">
            <v>0</v>
          </cell>
          <cell r="N2367" t="str">
            <v xml:space="preserve">BA-636 </v>
          </cell>
          <cell r="O2367" t="str">
            <v>IMP</v>
          </cell>
          <cell r="P2367">
            <v>0</v>
          </cell>
        </row>
        <row r="2368">
          <cell r="J2368">
            <v>0</v>
          </cell>
        </row>
        <row r="2369">
          <cell r="C2369" t="str">
            <v>324BBA0150</v>
          </cell>
          <cell r="D2369" t="str">
            <v>DIV PI/BA</v>
          </cell>
          <cell r="E2369" t="str">
            <v>ENTR BR-235/BA-161 (REMANSO)</v>
          </cell>
          <cell r="F2369">
            <v>0</v>
          </cell>
          <cell r="G2369">
            <v>41.3</v>
          </cell>
          <cell r="H2369">
            <v>41.3</v>
          </cell>
          <cell r="I2369" t="str">
            <v>PLA</v>
          </cell>
          <cell r="J2369">
            <v>0</v>
          </cell>
          <cell r="L2369">
            <v>0</v>
          </cell>
          <cell r="M2369">
            <v>0</v>
          </cell>
          <cell r="N2369" t="str">
            <v>BAT-324</v>
          </cell>
          <cell r="O2369" t="str">
            <v>IMP</v>
          </cell>
          <cell r="P2369">
            <v>0</v>
          </cell>
        </row>
        <row r="2370">
          <cell r="C2370" t="str">
            <v>324BBA0160</v>
          </cell>
          <cell r="D2370" t="str">
            <v>ENTR BR-235/BA-161 (REMANSO)</v>
          </cell>
          <cell r="E2370" t="str">
            <v>ENTR BA-721 (P/SENTO SÉ)</v>
          </cell>
          <cell r="F2370">
            <v>41.3</v>
          </cell>
          <cell r="G2370">
            <v>65.3</v>
          </cell>
          <cell r="H2370">
            <v>24</v>
          </cell>
          <cell r="I2370" t="str">
            <v>TRV</v>
          </cell>
          <cell r="J2370">
            <v>0</v>
          </cell>
          <cell r="L2370">
            <v>0</v>
          </cell>
          <cell r="M2370">
            <v>0</v>
          </cell>
          <cell r="O2370">
            <v>0</v>
          </cell>
          <cell r="P2370">
            <v>0</v>
          </cell>
        </row>
        <row r="2371">
          <cell r="C2371" t="str">
            <v>324BBA0170</v>
          </cell>
          <cell r="D2371" t="str">
            <v>ENTR BA-721 (P/SENTO SÉ)</v>
          </cell>
          <cell r="E2371" t="str">
            <v>ENTR BA-160</v>
          </cell>
          <cell r="F2371">
            <v>65.3</v>
          </cell>
          <cell r="G2371">
            <v>110.3</v>
          </cell>
          <cell r="H2371">
            <v>45</v>
          </cell>
          <cell r="I2371" t="str">
            <v>PLA</v>
          </cell>
          <cell r="J2371">
            <v>0</v>
          </cell>
          <cell r="L2371">
            <v>0</v>
          </cell>
          <cell r="M2371">
            <v>0</v>
          </cell>
          <cell r="O2371">
            <v>0</v>
          </cell>
          <cell r="P2371">
            <v>0</v>
          </cell>
        </row>
        <row r="2372">
          <cell r="C2372" t="str">
            <v>324BBA0172</v>
          </cell>
          <cell r="D2372" t="str">
            <v>ENTR BA-160</v>
          </cell>
          <cell r="E2372" t="str">
            <v>ENTR BA-220</v>
          </cell>
          <cell r="F2372">
            <v>110.3</v>
          </cell>
          <cell r="G2372">
            <v>200.3</v>
          </cell>
          <cell r="H2372">
            <v>90</v>
          </cell>
          <cell r="I2372" t="str">
            <v>PLA</v>
          </cell>
          <cell r="J2372">
            <v>0</v>
          </cell>
          <cell r="L2372">
            <v>0</v>
          </cell>
          <cell r="M2372">
            <v>0</v>
          </cell>
          <cell r="O2372">
            <v>0</v>
          </cell>
          <cell r="P2372">
            <v>0</v>
          </cell>
        </row>
        <row r="2373">
          <cell r="C2373" t="str">
            <v>324BBA0180</v>
          </cell>
          <cell r="D2373" t="str">
            <v>ENTR BA-220</v>
          </cell>
          <cell r="E2373" t="str">
            <v>ENTR BR-122</v>
          </cell>
          <cell r="F2373">
            <v>200.3</v>
          </cell>
          <cell r="G2373">
            <v>223.3</v>
          </cell>
          <cell r="H2373">
            <v>23</v>
          </cell>
          <cell r="I2373" t="str">
            <v>PLA</v>
          </cell>
          <cell r="J2373">
            <v>0</v>
          </cell>
          <cell r="L2373">
            <v>0</v>
          </cell>
          <cell r="M2373">
            <v>0</v>
          </cell>
          <cell r="O2373">
            <v>0</v>
          </cell>
          <cell r="P2373">
            <v>0</v>
          </cell>
        </row>
        <row r="2374">
          <cell r="C2374" t="str">
            <v>324BBA0182</v>
          </cell>
          <cell r="D2374" t="str">
            <v>ENTR BR-122</v>
          </cell>
          <cell r="E2374" t="str">
            <v>ENTR BA-426 (P/LAGE)</v>
          </cell>
          <cell r="F2374">
            <v>223.3</v>
          </cell>
          <cell r="G2374">
            <v>268.3</v>
          </cell>
          <cell r="H2374">
            <v>45</v>
          </cell>
          <cell r="I2374" t="str">
            <v>PLA</v>
          </cell>
          <cell r="J2374">
            <v>0</v>
          </cell>
          <cell r="L2374">
            <v>0</v>
          </cell>
          <cell r="M2374">
            <v>0</v>
          </cell>
          <cell r="O2374">
            <v>0</v>
          </cell>
          <cell r="P2374">
            <v>0</v>
          </cell>
        </row>
        <row r="2375">
          <cell r="C2375" t="str">
            <v>324BBA0184</v>
          </cell>
          <cell r="D2375" t="str">
            <v>ENTR BA-426 (P/LAGE)</v>
          </cell>
          <cell r="E2375" t="str">
            <v>ENTR BA-373</v>
          </cell>
          <cell r="F2375">
            <v>268.3</v>
          </cell>
          <cell r="G2375">
            <v>283.3</v>
          </cell>
          <cell r="H2375">
            <v>15</v>
          </cell>
          <cell r="I2375" t="str">
            <v>PLA</v>
          </cell>
          <cell r="J2375">
            <v>0</v>
          </cell>
          <cell r="L2375">
            <v>0</v>
          </cell>
          <cell r="M2375">
            <v>0</v>
          </cell>
          <cell r="O2375">
            <v>0</v>
          </cell>
          <cell r="P2375">
            <v>0</v>
          </cell>
        </row>
        <row r="2376">
          <cell r="C2376" t="str">
            <v>324BBA0190</v>
          </cell>
          <cell r="D2376" t="str">
            <v>ENTR BA-373</v>
          </cell>
          <cell r="E2376" t="str">
            <v>JACOBINA</v>
          </cell>
          <cell r="F2376">
            <v>283.3</v>
          </cell>
          <cell r="G2376">
            <v>290.60000000000002</v>
          </cell>
          <cell r="H2376">
            <v>7.3</v>
          </cell>
          <cell r="I2376" t="str">
            <v>PAV</v>
          </cell>
          <cell r="J2376" t="str">
            <v>*</v>
          </cell>
          <cell r="L2376">
            <v>0</v>
          </cell>
          <cell r="M2376">
            <v>0</v>
          </cell>
          <cell r="O2376">
            <v>0</v>
          </cell>
          <cell r="P2376" t="str">
            <v>2004</v>
          </cell>
        </row>
        <row r="2377">
          <cell r="C2377" t="str">
            <v>324BBA0230</v>
          </cell>
          <cell r="D2377" t="str">
            <v>JACOBINA</v>
          </cell>
          <cell r="E2377" t="str">
            <v>ENTR BA-131 (P/CAÉM)</v>
          </cell>
          <cell r="F2377">
            <v>290.60000000000002</v>
          </cell>
          <cell r="G2377">
            <v>305.8</v>
          </cell>
          <cell r="H2377">
            <v>15.2</v>
          </cell>
          <cell r="I2377" t="str">
            <v>PLA</v>
          </cell>
          <cell r="J2377">
            <v>0</v>
          </cell>
          <cell r="L2377">
            <v>0</v>
          </cell>
          <cell r="M2377">
            <v>0</v>
          </cell>
          <cell r="N2377" t="str">
            <v>BAT-324</v>
          </cell>
          <cell r="O2377" t="str">
            <v>PAV</v>
          </cell>
          <cell r="P2377">
            <v>0</v>
          </cell>
        </row>
        <row r="2378">
          <cell r="C2378" t="str">
            <v>324BBA0232</v>
          </cell>
          <cell r="D2378" t="str">
            <v>ENTR BA-131 (P/CAÉM)</v>
          </cell>
          <cell r="E2378" t="str">
            <v>ENTR BA-417</v>
          </cell>
          <cell r="F2378">
            <v>305.8</v>
          </cell>
          <cell r="G2378">
            <v>325.2</v>
          </cell>
          <cell r="H2378">
            <v>19.399999999999999</v>
          </cell>
          <cell r="I2378" t="str">
            <v>PLA</v>
          </cell>
          <cell r="J2378">
            <v>0</v>
          </cell>
          <cell r="L2378">
            <v>0</v>
          </cell>
          <cell r="M2378">
            <v>0</v>
          </cell>
          <cell r="N2378" t="str">
            <v>BAT-324</v>
          </cell>
          <cell r="O2378" t="str">
            <v>PAV</v>
          </cell>
          <cell r="P2378">
            <v>0</v>
          </cell>
        </row>
        <row r="2379">
          <cell r="C2379" t="str">
            <v>324BBA0250</v>
          </cell>
          <cell r="D2379" t="str">
            <v>ENTR BA-417</v>
          </cell>
          <cell r="E2379" t="str">
            <v>ENTR BR-407 (CAPIM GROSSO)</v>
          </cell>
          <cell r="F2379">
            <v>325.2</v>
          </cell>
          <cell r="G2379">
            <v>353.9</v>
          </cell>
          <cell r="H2379">
            <v>28.7</v>
          </cell>
          <cell r="I2379" t="str">
            <v>PLA</v>
          </cell>
          <cell r="J2379">
            <v>0</v>
          </cell>
          <cell r="L2379">
            <v>0</v>
          </cell>
          <cell r="M2379">
            <v>0</v>
          </cell>
          <cell r="N2379" t="str">
            <v>BAT-324</v>
          </cell>
          <cell r="O2379" t="str">
            <v>PAV</v>
          </cell>
          <cell r="P2379">
            <v>0</v>
          </cell>
        </row>
        <row r="2380">
          <cell r="C2380" t="str">
            <v>324BBA0252</v>
          </cell>
          <cell r="D2380" t="str">
            <v>ENTR BR-407 (CAPIM GROSSO)</v>
          </cell>
          <cell r="E2380" t="str">
            <v>GAVIÃO</v>
          </cell>
          <cell r="F2380">
            <v>353.9</v>
          </cell>
          <cell r="G2380">
            <v>379.8</v>
          </cell>
          <cell r="H2380">
            <v>25.9</v>
          </cell>
          <cell r="I2380" t="str">
            <v>PAV</v>
          </cell>
          <cell r="J2380" t="str">
            <v>*</v>
          </cell>
          <cell r="L2380">
            <v>0</v>
          </cell>
          <cell r="M2380">
            <v>0</v>
          </cell>
          <cell r="O2380">
            <v>0</v>
          </cell>
          <cell r="P2380">
            <v>0</v>
          </cell>
        </row>
        <row r="2381">
          <cell r="C2381" t="str">
            <v>324BBA0270</v>
          </cell>
          <cell r="D2381" t="str">
            <v>GAVIÃO</v>
          </cell>
          <cell r="E2381" t="str">
            <v>ENTR BR-349 (NOVA FÁTIMA)</v>
          </cell>
          <cell r="F2381">
            <v>379.8</v>
          </cell>
          <cell r="G2381">
            <v>407.6</v>
          </cell>
          <cell r="H2381">
            <v>27.8</v>
          </cell>
          <cell r="I2381" t="str">
            <v>PAV</v>
          </cell>
          <cell r="J2381" t="str">
            <v>*</v>
          </cell>
          <cell r="L2381">
            <v>0</v>
          </cell>
          <cell r="M2381">
            <v>0</v>
          </cell>
          <cell r="O2381">
            <v>0</v>
          </cell>
          <cell r="P2381">
            <v>0</v>
          </cell>
        </row>
        <row r="2382">
          <cell r="C2382" t="str">
            <v>324BBA0290</v>
          </cell>
          <cell r="D2382" t="str">
            <v>ENTR BR-349 (NOVA FÁTIMA)</v>
          </cell>
          <cell r="E2382" t="str">
            <v>ENTR BA-120/233 (RIACHÃO DO JACUÍPE)</v>
          </cell>
          <cell r="F2382">
            <v>407.6</v>
          </cell>
          <cell r="G2382">
            <v>437.9</v>
          </cell>
          <cell r="H2382">
            <v>30.3</v>
          </cell>
          <cell r="I2382" t="str">
            <v>PAV</v>
          </cell>
          <cell r="J2382" t="str">
            <v>*</v>
          </cell>
          <cell r="L2382">
            <v>0</v>
          </cell>
          <cell r="M2382">
            <v>0</v>
          </cell>
          <cell r="O2382">
            <v>0</v>
          </cell>
          <cell r="P2382">
            <v>0</v>
          </cell>
        </row>
        <row r="2383">
          <cell r="C2383" t="str">
            <v>324BBA0310</v>
          </cell>
          <cell r="D2383" t="str">
            <v>ENTR BA-120/233 (RIACHÃO DO JACUÍPE)</v>
          </cell>
          <cell r="E2383" t="str">
            <v>ENTR BA-411 (TANQUINHO)</v>
          </cell>
          <cell r="F2383">
            <v>437.9</v>
          </cell>
          <cell r="G2383">
            <v>473.6</v>
          </cell>
          <cell r="H2383">
            <v>35.700000000000003</v>
          </cell>
          <cell r="I2383" t="str">
            <v>PAV</v>
          </cell>
          <cell r="J2383" t="str">
            <v>*</v>
          </cell>
          <cell r="L2383">
            <v>0</v>
          </cell>
          <cell r="M2383">
            <v>0</v>
          </cell>
          <cell r="O2383">
            <v>0</v>
          </cell>
          <cell r="P2383">
            <v>0</v>
          </cell>
        </row>
        <row r="2384">
          <cell r="C2384" t="str">
            <v>324BBA0312</v>
          </cell>
          <cell r="D2384" t="str">
            <v>ENTR BA-411 (TANQUINHO)</v>
          </cell>
          <cell r="E2384" t="str">
            <v>ENTR BR-116(A)</v>
          </cell>
          <cell r="F2384">
            <v>473.6</v>
          </cell>
          <cell r="G2384">
            <v>491.8</v>
          </cell>
          <cell r="H2384">
            <v>18.2</v>
          </cell>
          <cell r="I2384" t="str">
            <v>PAV</v>
          </cell>
          <cell r="J2384" t="str">
            <v>*</v>
          </cell>
          <cell r="L2384">
            <v>0</v>
          </cell>
          <cell r="M2384">
            <v>0</v>
          </cell>
          <cell r="O2384">
            <v>0</v>
          </cell>
          <cell r="P2384">
            <v>0</v>
          </cell>
        </row>
        <row r="2385">
          <cell r="C2385" t="str">
            <v>324BBA0330</v>
          </cell>
          <cell r="D2385" t="str">
            <v>ENTR BR-116(A)</v>
          </cell>
          <cell r="E2385" t="str">
            <v>ENTR BR-116(B)/BA-502/503 (FEIRA DE SANTANA)</v>
          </cell>
          <cell r="F2385">
            <v>491.8</v>
          </cell>
          <cell r="G2385">
            <v>510.5</v>
          </cell>
          <cell r="H2385">
            <v>18.7</v>
          </cell>
          <cell r="I2385" t="str">
            <v>PAV</v>
          </cell>
          <cell r="J2385">
            <v>0</v>
          </cell>
          <cell r="K2385" t="str">
            <v>116BBA0690</v>
          </cell>
          <cell r="L2385">
            <v>0</v>
          </cell>
          <cell r="M2385">
            <v>0</v>
          </cell>
          <cell r="O2385">
            <v>0</v>
          </cell>
          <cell r="P2385">
            <v>0</v>
          </cell>
        </row>
        <row r="2386">
          <cell r="C2386" t="str">
            <v>324BBA0340</v>
          </cell>
          <cell r="D2386" t="str">
            <v>ENTR BR-116(B)/BA-502/503 (FEIRA DE SANTANA)</v>
          </cell>
          <cell r="E2386" t="str">
            <v>ACESSO CONTORNO DE FEIRA DE  SANTANA</v>
          </cell>
          <cell r="F2386">
            <v>510.5</v>
          </cell>
          <cell r="G2386">
            <v>517.4</v>
          </cell>
          <cell r="H2386">
            <v>6.9</v>
          </cell>
          <cell r="I2386" t="str">
            <v>PAV</v>
          </cell>
          <cell r="J2386" t="str">
            <v>*</v>
          </cell>
          <cell r="L2386">
            <v>0</v>
          </cell>
          <cell r="M2386">
            <v>0</v>
          </cell>
          <cell r="O2386">
            <v>0</v>
          </cell>
          <cell r="P2386">
            <v>0</v>
          </cell>
        </row>
        <row r="2387">
          <cell r="C2387" t="str">
            <v>324BBA0350</v>
          </cell>
          <cell r="D2387" t="str">
            <v>ACESSO CONTORNO DE FEIRA DE  SANTANA</v>
          </cell>
          <cell r="E2387" t="str">
            <v>ENTR BR-101 (P/HUMILDES)</v>
          </cell>
          <cell r="F2387">
            <v>517.4</v>
          </cell>
          <cell r="G2387">
            <v>532.9</v>
          </cell>
          <cell r="H2387">
            <v>15.5</v>
          </cell>
          <cell r="I2387" t="str">
            <v>DUP</v>
          </cell>
          <cell r="J2387" t="str">
            <v>*</v>
          </cell>
          <cell r="L2387">
            <v>0</v>
          </cell>
          <cell r="M2387">
            <v>0</v>
          </cell>
          <cell r="O2387">
            <v>0</v>
          </cell>
          <cell r="P2387">
            <v>0</v>
          </cell>
        </row>
        <row r="2388">
          <cell r="C2388" t="str">
            <v>324BBA0370</v>
          </cell>
          <cell r="D2388" t="str">
            <v>ENTR BR-101 (P/HUMILDES)</v>
          </cell>
          <cell r="E2388" t="str">
            <v>ENTR BA-084</v>
          </cell>
          <cell r="F2388">
            <v>532.9</v>
          </cell>
          <cell r="G2388">
            <v>536.1</v>
          </cell>
          <cell r="H2388">
            <v>3.2</v>
          </cell>
          <cell r="I2388" t="str">
            <v>DUP</v>
          </cell>
          <cell r="J2388" t="str">
            <v>*</v>
          </cell>
          <cell r="L2388">
            <v>0</v>
          </cell>
          <cell r="M2388">
            <v>0</v>
          </cell>
          <cell r="O2388">
            <v>0</v>
          </cell>
          <cell r="P2388">
            <v>0</v>
          </cell>
        </row>
        <row r="2389">
          <cell r="C2389" t="str">
            <v>324BBA0372</v>
          </cell>
          <cell r="D2389" t="str">
            <v>ENTR BA-084</v>
          </cell>
          <cell r="E2389" t="str">
            <v>AMÉLIA RODRIGUES</v>
          </cell>
          <cell r="F2389">
            <v>536.1</v>
          </cell>
          <cell r="G2389">
            <v>542.1</v>
          </cell>
          <cell r="H2389">
            <v>6</v>
          </cell>
          <cell r="I2389" t="str">
            <v>DUP</v>
          </cell>
          <cell r="J2389" t="str">
            <v>*</v>
          </cell>
          <cell r="L2389">
            <v>0</v>
          </cell>
          <cell r="M2389">
            <v>0</v>
          </cell>
          <cell r="O2389">
            <v>0</v>
          </cell>
          <cell r="P2389">
            <v>0</v>
          </cell>
        </row>
        <row r="2390">
          <cell r="C2390" t="str">
            <v>324BBA0390</v>
          </cell>
          <cell r="D2390" t="str">
            <v>AMÉLIA RODRIGUES</v>
          </cell>
          <cell r="E2390" t="str">
            <v>ENTR BA-515 (P/JACUÍPE)</v>
          </cell>
          <cell r="F2390">
            <v>542.1</v>
          </cell>
          <cell r="G2390">
            <v>558.70000000000005</v>
          </cell>
          <cell r="H2390">
            <v>16.600000000000001</v>
          </cell>
          <cell r="I2390" t="str">
            <v>DUP</v>
          </cell>
          <cell r="J2390" t="str">
            <v>*</v>
          </cell>
          <cell r="L2390">
            <v>0</v>
          </cell>
          <cell r="M2390">
            <v>0</v>
          </cell>
          <cell r="O2390">
            <v>0</v>
          </cell>
          <cell r="P2390">
            <v>0</v>
          </cell>
        </row>
        <row r="2391">
          <cell r="C2391" t="str">
            <v>324BBA0410</v>
          </cell>
          <cell r="D2391" t="str">
            <v>ENTR BA-515 (P/JACUÍPE)</v>
          </cell>
          <cell r="E2391" t="str">
            <v>ENTR BR-420(A)</v>
          </cell>
          <cell r="F2391">
            <v>558.70000000000005</v>
          </cell>
          <cell r="G2391">
            <v>564.29999999999995</v>
          </cell>
          <cell r="H2391">
            <v>5.6</v>
          </cell>
          <cell r="I2391" t="str">
            <v>DUP</v>
          </cell>
          <cell r="J2391" t="str">
            <v>*</v>
          </cell>
          <cell r="L2391">
            <v>0</v>
          </cell>
          <cell r="M2391">
            <v>0</v>
          </cell>
          <cell r="O2391">
            <v>0</v>
          </cell>
          <cell r="P2391">
            <v>0</v>
          </cell>
        </row>
        <row r="2392">
          <cell r="C2392" t="str">
            <v>324BBA0430</v>
          </cell>
          <cell r="D2392" t="str">
            <v>ENTR BR-420(A)</v>
          </cell>
          <cell r="E2392" t="str">
            <v>ENTR BR-110/420(B)/BA-523</v>
          </cell>
          <cell r="F2392">
            <v>564.29999999999995</v>
          </cell>
          <cell r="G2392">
            <v>572.79999999999995</v>
          </cell>
          <cell r="H2392">
            <v>8.5</v>
          </cell>
          <cell r="I2392" t="str">
            <v>DUP</v>
          </cell>
          <cell r="J2392" t="str">
            <v>*</v>
          </cell>
          <cell r="K2392" t="str">
            <v>420BBA0070</v>
          </cell>
          <cell r="L2392">
            <v>0</v>
          </cell>
          <cell r="M2392">
            <v>0</v>
          </cell>
          <cell r="O2392">
            <v>0</v>
          </cell>
          <cell r="P2392">
            <v>0</v>
          </cell>
        </row>
        <row r="2393">
          <cell r="C2393" t="str">
            <v>324BBA0450</v>
          </cell>
          <cell r="D2393" t="str">
            <v>ENTR BR-110/420(B)/BA-523</v>
          </cell>
          <cell r="E2393" t="str">
            <v>ENTR BA-522</v>
          </cell>
          <cell r="F2393">
            <v>572.79999999999995</v>
          </cell>
          <cell r="G2393">
            <v>590.9</v>
          </cell>
          <cell r="H2393">
            <v>18.100000000000001</v>
          </cell>
          <cell r="I2393" t="str">
            <v>DUP</v>
          </cell>
          <cell r="J2393" t="str">
            <v>*</v>
          </cell>
          <cell r="L2393">
            <v>0</v>
          </cell>
          <cell r="M2393">
            <v>0</v>
          </cell>
          <cell r="O2393">
            <v>0</v>
          </cell>
          <cell r="P2393">
            <v>0</v>
          </cell>
        </row>
        <row r="2394">
          <cell r="C2394" t="str">
            <v>324BBA0470</v>
          </cell>
          <cell r="D2394" t="str">
            <v>ENTR BA-522</v>
          </cell>
          <cell r="E2394" t="str">
            <v>ENTR BA-093</v>
          </cell>
          <cell r="F2394">
            <v>590.9</v>
          </cell>
          <cell r="G2394">
            <v>600.9</v>
          </cell>
          <cell r="H2394">
            <v>10</v>
          </cell>
          <cell r="I2394" t="str">
            <v>DUP</v>
          </cell>
          <cell r="J2394" t="str">
            <v>*</v>
          </cell>
          <cell r="L2394">
            <v>0</v>
          </cell>
          <cell r="M2394">
            <v>0</v>
          </cell>
          <cell r="O2394">
            <v>0</v>
          </cell>
          <cell r="P2394">
            <v>0</v>
          </cell>
        </row>
        <row r="2395">
          <cell r="C2395" t="str">
            <v>324BBA0472</v>
          </cell>
          <cell r="D2395" t="str">
            <v>ENTR BA-093</v>
          </cell>
          <cell r="E2395" t="str">
            <v>ENTR BA-876 (P/SIMÕES FILHO)</v>
          </cell>
          <cell r="F2395">
            <v>600.9</v>
          </cell>
          <cell r="G2395">
            <v>601.9</v>
          </cell>
          <cell r="H2395">
            <v>1</v>
          </cell>
          <cell r="I2395" t="str">
            <v>DUP</v>
          </cell>
          <cell r="J2395" t="str">
            <v>*</v>
          </cell>
          <cell r="L2395">
            <v>0</v>
          </cell>
          <cell r="M2395">
            <v>0</v>
          </cell>
          <cell r="O2395">
            <v>0</v>
          </cell>
          <cell r="P2395">
            <v>0</v>
          </cell>
        </row>
        <row r="2396">
          <cell r="C2396" t="str">
            <v>324BBA0490</v>
          </cell>
          <cell r="D2396" t="str">
            <v>ENTR BA-876 (P/SIMÕES FILHO)</v>
          </cell>
          <cell r="E2396" t="str">
            <v>ENTR BA-526</v>
          </cell>
          <cell r="F2396">
            <v>601.9</v>
          </cell>
          <cell r="G2396">
            <v>605.5</v>
          </cell>
          <cell r="H2396">
            <v>3.6</v>
          </cell>
          <cell r="I2396" t="str">
            <v>DUP</v>
          </cell>
          <cell r="J2396" t="str">
            <v>*</v>
          </cell>
          <cell r="L2396">
            <v>0</v>
          </cell>
          <cell r="M2396">
            <v>0</v>
          </cell>
          <cell r="O2396">
            <v>0</v>
          </cell>
          <cell r="P2396">
            <v>0</v>
          </cell>
        </row>
        <row r="2397">
          <cell r="C2397" t="str">
            <v>324BBA0492</v>
          </cell>
          <cell r="D2397" t="str">
            <v>ENTR BA-526</v>
          </cell>
          <cell r="E2397" t="str">
            <v>ENTR BA-525 (P/VALÉRIA)</v>
          </cell>
          <cell r="F2397">
            <v>605.5</v>
          </cell>
          <cell r="G2397">
            <v>610.9</v>
          </cell>
          <cell r="H2397">
            <v>5.4</v>
          </cell>
          <cell r="I2397" t="str">
            <v>DUP</v>
          </cell>
          <cell r="J2397" t="str">
            <v>*</v>
          </cell>
          <cell r="L2397">
            <v>0</v>
          </cell>
          <cell r="M2397">
            <v>0</v>
          </cell>
          <cell r="O2397">
            <v>0</v>
          </cell>
          <cell r="P2397">
            <v>0</v>
          </cell>
        </row>
        <row r="2398">
          <cell r="C2398" t="str">
            <v>324BBA0494</v>
          </cell>
          <cell r="D2398" t="str">
            <v>ENTR BA-525 (P/VALÉRIA)</v>
          </cell>
          <cell r="E2398" t="str">
            <v>ENTR BA-525(A)</v>
          </cell>
          <cell r="F2398">
            <v>610.9</v>
          </cell>
          <cell r="G2398">
            <v>611.9</v>
          </cell>
          <cell r="H2398">
            <v>1</v>
          </cell>
          <cell r="I2398" t="str">
            <v>DUP</v>
          </cell>
          <cell r="J2398" t="str">
            <v>*</v>
          </cell>
          <cell r="L2398">
            <v>0</v>
          </cell>
          <cell r="M2398">
            <v>0</v>
          </cell>
          <cell r="O2398">
            <v>0</v>
          </cell>
          <cell r="P2398">
            <v>0</v>
          </cell>
        </row>
        <row r="2399">
          <cell r="C2399" t="str">
            <v>324BBA0496</v>
          </cell>
          <cell r="D2399" t="str">
            <v>ENTR BA-525(A)</v>
          </cell>
          <cell r="E2399" t="str">
            <v>ENTR BA-525(B)/528</v>
          </cell>
          <cell r="F2399">
            <v>611.9</v>
          </cell>
          <cell r="G2399">
            <v>614.29999999999995</v>
          </cell>
          <cell r="H2399">
            <v>2.4</v>
          </cell>
          <cell r="I2399" t="str">
            <v>DUP</v>
          </cell>
          <cell r="J2399" t="str">
            <v>*</v>
          </cell>
          <cell r="L2399">
            <v>0</v>
          </cell>
          <cell r="M2399">
            <v>0</v>
          </cell>
          <cell r="O2399">
            <v>0</v>
          </cell>
          <cell r="P2399">
            <v>0</v>
          </cell>
        </row>
        <row r="2400">
          <cell r="C2400" t="str">
            <v>324BBA0498</v>
          </cell>
          <cell r="D2400" t="str">
            <v>ENTR BA-525(B)/528</v>
          </cell>
          <cell r="E2400" t="str">
            <v>SALVADOR</v>
          </cell>
          <cell r="F2400">
            <v>614.29999999999995</v>
          </cell>
          <cell r="G2400">
            <v>624.1</v>
          </cell>
          <cell r="H2400">
            <v>9.8000000000000007</v>
          </cell>
          <cell r="I2400" t="str">
            <v>DUP</v>
          </cell>
          <cell r="J2400" t="str">
            <v>*</v>
          </cell>
          <cell r="L2400">
            <v>0</v>
          </cell>
          <cell r="M2400">
            <v>0</v>
          </cell>
          <cell r="O2400">
            <v>0</v>
          </cell>
          <cell r="P2400">
            <v>0</v>
          </cell>
        </row>
        <row r="2401">
          <cell r="C2401" t="str">
            <v>324BBA9000</v>
          </cell>
          <cell r="D2401" t="str">
            <v>ENTR BR-324 (CONTORNO DE FEIRA DE SANTANA)</v>
          </cell>
          <cell r="E2401" t="str">
            <v>ENTR BR-116</v>
          </cell>
          <cell r="F2401">
            <v>0</v>
          </cell>
          <cell r="G2401">
            <v>8.6999999999999993</v>
          </cell>
          <cell r="H2401">
            <v>8.6999999999999993</v>
          </cell>
          <cell r="I2401" t="str">
            <v>PAV</v>
          </cell>
          <cell r="J2401" t="str">
            <v>*</v>
          </cell>
          <cell r="L2401">
            <v>0</v>
          </cell>
          <cell r="M2401">
            <v>0</v>
          </cell>
          <cell r="O2401">
            <v>0</v>
          </cell>
          <cell r="P2401">
            <v>0</v>
          </cell>
        </row>
        <row r="2402">
          <cell r="J2402">
            <v>0</v>
          </cell>
        </row>
        <row r="2403">
          <cell r="C2403" t="str">
            <v>330BBA0090</v>
          </cell>
          <cell r="D2403" t="str">
            <v>DIV PI/BA</v>
          </cell>
          <cell r="E2403" t="str">
            <v>ENTR BR-020</v>
          </cell>
          <cell r="F2403">
            <v>0</v>
          </cell>
          <cell r="G2403">
            <v>52.5</v>
          </cell>
          <cell r="H2403">
            <v>52.5</v>
          </cell>
          <cell r="I2403" t="str">
            <v>PLA</v>
          </cell>
          <cell r="J2403">
            <v>0</v>
          </cell>
          <cell r="L2403">
            <v>0</v>
          </cell>
          <cell r="M2403">
            <v>0</v>
          </cell>
          <cell r="O2403">
            <v>0</v>
          </cell>
          <cell r="P2403">
            <v>0</v>
          </cell>
        </row>
        <row r="2404">
          <cell r="C2404" t="str">
            <v>330BBA0100</v>
          </cell>
          <cell r="D2404" t="str">
            <v>ENTR BR-020</v>
          </cell>
          <cell r="E2404" t="str">
            <v>ENTR BA-161 (P/IBIRABA)</v>
          </cell>
          <cell r="F2404">
            <v>52.5</v>
          </cell>
          <cell r="G2404">
            <v>150</v>
          </cell>
          <cell r="H2404">
            <v>97.5</v>
          </cell>
          <cell r="I2404" t="str">
            <v>PLA</v>
          </cell>
          <cell r="J2404">
            <v>0</v>
          </cell>
          <cell r="L2404">
            <v>0</v>
          </cell>
          <cell r="M2404">
            <v>0</v>
          </cell>
          <cell r="O2404">
            <v>0</v>
          </cell>
          <cell r="P2404">
            <v>0</v>
          </cell>
        </row>
        <row r="2405">
          <cell r="C2405" t="str">
            <v>330BBA0110</v>
          </cell>
          <cell r="D2405" t="str">
            <v>ENTR BA-161 (P/IBIRABA)</v>
          </cell>
          <cell r="E2405" t="str">
            <v>ENTR BA-052/156 (XIQUE-XIQUE)</v>
          </cell>
          <cell r="F2405">
            <v>150</v>
          </cell>
          <cell r="G2405">
            <v>171</v>
          </cell>
          <cell r="H2405">
            <v>21</v>
          </cell>
          <cell r="I2405" t="str">
            <v>PLA</v>
          </cell>
          <cell r="J2405">
            <v>0</v>
          </cell>
          <cell r="L2405">
            <v>0</v>
          </cell>
          <cell r="M2405">
            <v>0</v>
          </cell>
          <cell r="O2405">
            <v>0</v>
          </cell>
          <cell r="P2405">
            <v>0</v>
          </cell>
        </row>
        <row r="2406">
          <cell r="C2406" t="str">
            <v>330BBA0120</v>
          </cell>
          <cell r="D2406" t="str">
            <v>ENTR BA-052/156 (XIQUE-XIQUE)</v>
          </cell>
          <cell r="E2406" t="str">
            <v>ENTR BA-438 (GENTIO DO OURO)</v>
          </cell>
          <cell r="F2406">
            <v>171</v>
          </cell>
          <cell r="G2406">
            <v>241</v>
          </cell>
          <cell r="H2406">
            <v>70</v>
          </cell>
          <cell r="I2406" t="str">
            <v>PAV</v>
          </cell>
          <cell r="J2406" t="str">
            <v>*</v>
          </cell>
          <cell r="L2406">
            <v>0</v>
          </cell>
          <cell r="M2406">
            <v>0</v>
          </cell>
          <cell r="O2406">
            <v>0</v>
          </cell>
          <cell r="P2406" t="str">
            <v>2004</v>
          </cell>
        </row>
        <row r="2407">
          <cell r="C2407" t="str">
            <v>330BBA0140</v>
          </cell>
          <cell r="D2407" t="str">
            <v>ENTR BA-438 (GENTIO DO OURO)</v>
          </cell>
          <cell r="E2407" t="str">
            <v>ENTR BA-046/433/477 (BARRA DO MENDES)</v>
          </cell>
          <cell r="F2407">
            <v>241</v>
          </cell>
          <cell r="G2407">
            <v>301</v>
          </cell>
          <cell r="H2407">
            <v>60</v>
          </cell>
          <cell r="I2407" t="str">
            <v>PLA</v>
          </cell>
          <cell r="J2407">
            <v>0</v>
          </cell>
          <cell r="L2407">
            <v>0</v>
          </cell>
          <cell r="M2407">
            <v>0</v>
          </cell>
          <cell r="O2407">
            <v>0</v>
          </cell>
          <cell r="P2407">
            <v>0</v>
          </cell>
        </row>
        <row r="2408">
          <cell r="C2408" t="str">
            <v>330BBA0160</v>
          </cell>
          <cell r="D2408" t="str">
            <v>ENTR BA-046/433/477 (BARRA DO MENDES)</v>
          </cell>
          <cell r="E2408" t="str">
            <v>ENTR BR-122/242/349 (SEABRA)</v>
          </cell>
          <cell r="F2408">
            <v>301</v>
          </cell>
          <cell r="G2408">
            <v>376</v>
          </cell>
          <cell r="H2408">
            <v>75</v>
          </cell>
          <cell r="I2408" t="str">
            <v>PLA</v>
          </cell>
          <cell r="J2408">
            <v>0</v>
          </cell>
          <cell r="L2408">
            <v>0</v>
          </cell>
          <cell r="M2408">
            <v>0</v>
          </cell>
          <cell r="O2408">
            <v>0</v>
          </cell>
          <cell r="P2408">
            <v>0</v>
          </cell>
        </row>
        <row r="2409">
          <cell r="C2409" t="str">
            <v>330BBA0170</v>
          </cell>
          <cell r="D2409" t="str">
            <v>ENTR BR-122/242/349 (SEABRA)</v>
          </cell>
          <cell r="E2409" t="str">
            <v>GUINÉ</v>
          </cell>
          <cell r="F2409">
            <v>376</v>
          </cell>
          <cell r="G2409">
            <v>419.3</v>
          </cell>
          <cell r="H2409">
            <v>43.3</v>
          </cell>
          <cell r="I2409" t="str">
            <v>PLA</v>
          </cell>
          <cell r="J2409">
            <v>0</v>
          </cell>
          <cell r="L2409">
            <v>0</v>
          </cell>
          <cell r="M2409">
            <v>0</v>
          </cell>
          <cell r="O2409">
            <v>0</v>
          </cell>
          <cell r="P2409">
            <v>0</v>
          </cell>
        </row>
        <row r="2410">
          <cell r="C2410" t="str">
            <v>330BBA0172</v>
          </cell>
          <cell r="D2410" t="str">
            <v>GUINÉ</v>
          </cell>
          <cell r="E2410" t="str">
            <v>ENTR BA-142/245</v>
          </cell>
          <cell r="F2410">
            <v>419.3</v>
          </cell>
          <cell r="G2410">
            <v>455.3</v>
          </cell>
          <cell r="H2410">
            <v>36</v>
          </cell>
          <cell r="I2410" t="str">
            <v>PLA</v>
          </cell>
          <cell r="J2410">
            <v>0</v>
          </cell>
          <cell r="L2410">
            <v>0</v>
          </cell>
          <cell r="M2410">
            <v>0</v>
          </cell>
          <cell r="O2410">
            <v>0</v>
          </cell>
          <cell r="P2410">
            <v>0</v>
          </cell>
        </row>
        <row r="2411">
          <cell r="C2411" t="str">
            <v>330BBA0180</v>
          </cell>
          <cell r="D2411" t="str">
            <v>ENTR BA-142/245</v>
          </cell>
          <cell r="E2411" t="str">
            <v>CASCAVEL</v>
          </cell>
          <cell r="F2411">
            <v>455.3</v>
          </cell>
          <cell r="G2411">
            <v>491.6</v>
          </cell>
          <cell r="H2411">
            <v>36.299999999999997</v>
          </cell>
          <cell r="I2411" t="str">
            <v>PLA</v>
          </cell>
          <cell r="J2411">
            <v>0</v>
          </cell>
          <cell r="L2411">
            <v>0</v>
          </cell>
          <cell r="M2411">
            <v>0</v>
          </cell>
          <cell r="O2411">
            <v>0</v>
          </cell>
          <cell r="P2411">
            <v>0</v>
          </cell>
        </row>
        <row r="2412">
          <cell r="C2412" t="str">
            <v>330BBA0190</v>
          </cell>
          <cell r="D2412" t="str">
            <v>CASCAVEL</v>
          </cell>
          <cell r="E2412" t="str">
            <v>ENTR BR-407 (IRAMAIA)</v>
          </cell>
          <cell r="F2412">
            <v>491.6</v>
          </cell>
          <cell r="G2412">
            <v>576</v>
          </cell>
          <cell r="H2412">
            <v>84.4</v>
          </cell>
          <cell r="I2412" t="str">
            <v>PLA</v>
          </cell>
          <cell r="J2412">
            <v>0</v>
          </cell>
          <cell r="L2412">
            <v>0</v>
          </cell>
          <cell r="M2412">
            <v>0</v>
          </cell>
          <cell r="O2412">
            <v>0</v>
          </cell>
          <cell r="P2412">
            <v>0</v>
          </cell>
        </row>
        <row r="2413">
          <cell r="C2413" t="str">
            <v>330BBA0200</v>
          </cell>
          <cell r="D2413" t="str">
            <v>ENTR BR-407 (IRAMAIA)</v>
          </cell>
          <cell r="E2413" t="str">
            <v>ENTR BA-026(A)</v>
          </cell>
          <cell r="F2413">
            <v>576</v>
          </cell>
          <cell r="G2413">
            <v>627.20000000000005</v>
          </cell>
          <cell r="H2413">
            <v>51.2</v>
          </cell>
          <cell r="I2413" t="str">
            <v>PLA</v>
          </cell>
          <cell r="J2413">
            <v>0</v>
          </cell>
          <cell r="L2413">
            <v>0</v>
          </cell>
          <cell r="M2413">
            <v>0</v>
          </cell>
          <cell r="O2413">
            <v>0</v>
          </cell>
          <cell r="P2413">
            <v>0</v>
          </cell>
        </row>
        <row r="2414">
          <cell r="C2414" t="str">
            <v>330BBA0210</v>
          </cell>
          <cell r="D2414" t="str">
            <v>ENTR BA-026(A)</v>
          </cell>
          <cell r="E2414" t="str">
            <v>ENTR BA-026(B) (P/MARACÁ)</v>
          </cell>
          <cell r="F2414">
            <v>627.20000000000005</v>
          </cell>
          <cell r="G2414">
            <v>647.20000000000005</v>
          </cell>
          <cell r="H2414">
            <v>20</v>
          </cell>
          <cell r="I2414" t="str">
            <v>PLA</v>
          </cell>
          <cell r="J2414">
            <v>0</v>
          </cell>
          <cell r="L2414">
            <v>0</v>
          </cell>
          <cell r="M2414">
            <v>0</v>
          </cell>
          <cell r="N2414" t="str">
            <v xml:space="preserve">BA-026 </v>
          </cell>
          <cell r="O2414" t="str">
            <v>PAV</v>
          </cell>
          <cell r="P2414">
            <v>0</v>
          </cell>
        </row>
        <row r="2415">
          <cell r="C2415" t="str">
            <v>330BBA0220</v>
          </cell>
          <cell r="D2415" t="str">
            <v>ENTR BA-026(B) (P/MARACÁ)</v>
          </cell>
          <cell r="E2415" t="str">
            <v>ENTR BR-116(A)</v>
          </cell>
          <cell r="F2415">
            <v>647.20000000000005</v>
          </cell>
          <cell r="G2415">
            <v>714.5</v>
          </cell>
          <cell r="H2415">
            <v>67.3</v>
          </cell>
          <cell r="I2415" t="str">
            <v>PLA</v>
          </cell>
          <cell r="J2415">
            <v>0</v>
          </cell>
          <cell r="L2415">
            <v>0</v>
          </cell>
          <cell r="M2415">
            <v>0</v>
          </cell>
          <cell r="N2415" t="str">
            <v xml:space="preserve">BA-130 </v>
          </cell>
          <cell r="O2415" t="str">
            <v>IMP</v>
          </cell>
          <cell r="P2415">
            <v>0</v>
          </cell>
        </row>
        <row r="2416">
          <cell r="C2416" t="str">
            <v>330BBA0230</v>
          </cell>
          <cell r="D2416" t="str">
            <v>ENTR BR-116(A)</v>
          </cell>
          <cell r="E2416" t="str">
            <v>ENTR BR-116(B)</v>
          </cell>
          <cell r="F2416">
            <v>714.5</v>
          </cell>
          <cell r="G2416">
            <v>717.8</v>
          </cell>
          <cell r="H2416">
            <v>3.3</v>
          </cell>
          <cell r="I2416" t="str">
            <v>PAV</v>
          </cell>
          <cell r="J2416">
            <v>0</v>
          </cell>
          <cell r="K2416" t="str">
            <v>116BBA0870</v>
          </cell>
          <cell r="L2416">
            <v>0</v>
          </cell>
          <cell r="M2416">
            <v>0</v>
          </cell>
          <cell r="O2416">
            <v>0</v>
          </cell>
          <cell r="P2416">
            <v>0</v>
          </cell>
        </row>
        <row r="2417">
          <cell r="C2417" t="str">
            <v>330BBA0250</v>
          </cell>
          <cell r="D2417" t="str">
            <v>ENTR BR-116(B)</v>
          </cell>
          <cell r="E2417" t="str">
            <v>P/JEQUIÉ</v>
          </cell>
          <cell r="F2417">
            <v>717.8</v>
          </cell>
          <cell r="G2417">
            <v>722.1</v>
          </cell>
          <cell r="H2417">
            <v>4.3</v>
          </cell>
          <cell r="I2417" t="str">
            <v>PAV</v>
          </cell>
          <cell r="J2417" t="str">
            <v>*</v>
          </cell>
          <cell r="L2417">
            <v>0</v>
          </cell>
          <cell r="M2417">
            <v>0</v>
          </cell>
          <cell r="O2417">
            <v>0</v>
          </cell>
          <cell r="P2417" t="str">
            <v>2006</v>
          </cell>
        </row>
        <row r="2418">
          <cell r="C2418" t="str">
            <v>330BBA0252</v>
          </cell>
          <cell r="D2418" t="str">
            <v>P/JEQUIÉ</v>
          </cell>
          <cell r="E2418" t="str">
            <v>JEQUIÉ *TRECHO URBANO*</v>
          </cell>
          <cell r="F2418">
            <v>722.1</v>
          </cell>
          <cell r="G2418">
            <v>723.6</v>
          </cell>
          <cell r="H2418">
            <v>1.5</v>
          </cell>
          <cell r="I2418" t="str">
            <v>PAV</v>
          </cell>
          <cell r="J2418" t="str">
            <v>*</v>
          </cell>
          <cell r="L2418">
            <v>0</v>
          </cell>
          <cell r="M2418">
            <v>0</v>
          </cell>
          <cell r="O2418">
            <v>0</v>
          </cell>
          <cell r="P2418" t="str">
            <v>2006</v>
          </cell>
        </row>
        <row r="2419">
          <cell r="C2419" t="str">
            <v>330BBA0270</v>
          </cell>
          <cell r="D2419" t="str">
            <v>JEQUIÉ</v>
          </cell>
          <cell r="E2419" t="str">
            <v>ENTR BA-130(B) (JITAÚNA)</v>
          </cell>
          <cell r="F2419">
            <v>723.6</v>
          </cell>
          <cell r="G2419">
            <v>746.2</v>
          </cell>
          <cell r="H2419">
            <v>22.6</v>
          </cell>
          <cell r="I2419" t="str">
            <v>PAV</v>
          </cell>
          <cell r="J2419" t="str">
            <v>*</v>
          </cell>
          <cell r="L2419">
            <v>0</v>
          </cell>
          <cell r="M2419">
            <v>0</v>
          </cell>
          <cell r="O2419">
            <v>0</v>
          </cell>
          <cell r="P2419" t="str">
            <v>2006</v>
          </cell>
        </row>
        <row r="2420">
          <cell r="C2420" t="str">
            <v>330BBA0272</v>
          </cell>
          <cell r="D2420" t="str">
            <v>ENTR BA-130(B) (JITAÚNA)</v>
          </cell>
          <cell r="E2420" t="str">
            <v>ENTR BA-650 (IPIAÚ)</v>
          </cell>
          <cell r="F2420">
            <v>746.2</v>
          </cell>
          <cell r="G2420">
            <v>776.7</v>
          </cell>
          <cell r="H2420">
            <v>30.5</v>
          </cell>
          <cell r="I2420" t="str">
            <v>PAV</v>
          </cell>
          <cell r="J2420" t="str">
            <v>*</v>
          </cell>
          <cell r="L2420">
            <v>0</v>
          </cell>
          <cell r="M2420">
            <v>0</v>
          </cell>
          <cell r="O2420">
            <v>0</v>
          </cell>
          <cell r="P2420" t="str">
            <v>2006</v>
          </cell>
        </row>
        <row r="2421">
          <cell r="C2421" t="str">
            <v>330BBA0290</v>
          </cell>
          <cell r="D2421" t="str">
            <v>ENTR BA-650 (IPIAÚ)</v>
          </cell>
          <cell r="E2421" t="str">
            <v>BARRA DO ROCHA</v>
          </cell>
          <cell r="F2421">
            <v>776.7</v>
          </cell>
          <cell r="G2421">
            <v>794.1</v>
          </cell>
          <cell r="H2421">
            <v>17.399999999999999</v>
          </cell>
          <cell r="I2421" t="str">
            <v>PAV</v>
          </cell>
          <cell r="J2421" t="str">
            <v>*</v>
          </cell>
          <cell r="L2421">
            <v>0</v>
          </cell>
          <cell r="M2421">
            <v>0</v>
          </cell>
          <cell r="O2421">
            <v>0</v>
          </cell>
          <cell r="P2421" t="str">
            <v>2006</v>
          </cell>
        </row>
        <row r="2422">
          <cell r="C2422" t="str">
            <v>330BBA0310</v>
          </cell>
          <cell r="D2422" t="str">
            <v>BARRA DO ROCHA</v>
          </cell>
          <cell r="E2422" t="str">
            <v>ENTR BA-120 (UBATÃ)</v>
          </cell>
          <cell r="F2422">
            <v>794.1</v>
          </cell>
          <cell r="G2422">
            <v>800.4</v>
          </cell>
          <cell r="H2422">
            <v>6.3</v>
          </cell>
          <cell r="I2422" t="str">
            <v>PAV</v>
          </cell>
          <cell r="J2422" t="str">
            <v>*</v>
          </cell>
          <cell r="L2422">
            <v>0</v>
          </cell>
          <cell r="M2422">
            <v>0</v>
          </cell>
          <cell r="O2422">
            <v>0</v>
          </cell>
          <cell r="P2422" t="str">
            <v>2006</v>
          </cell>
        </row>
        <row r="2423">
          <cell r="C2423" t="str">
            <v>330BBA0312</v>
          </cell>
          <cell r="D2423" t="str">
            <v>ENTR BA-120 (UBATÃ)</v>
          </cell>
          <cell r="E2423" t="str">
            <v>ENTR BA-652 (P/IBIRAPITANGA)</v>
          </cell>
          <cell r="F2423">
            <v>800.4</v>
          </cell>
          <cell r="G2423">
            <v>813.6</v>
          </cell>
          <cell r="H2423">
            <v>13.2</v>
          </cell>
          <cell r="I2423" t="str">
            <v>PAV</v>
          </cell>
          <cell r="J2423" t="str">
            <v>*</v>
          </cell>
          <cell r="L2423">
            <v>0</v>
          </cell>
          <cell r="M2423">
            <v>0</v>
          </cell>
          <cell r="O2423">
            <v>0</v>
          </cell>
          <cell r="P2423" t="str">
            <v>2006</v>
          </cell>
        </row>
        <row r="2424">
          <cell r="C2424" t="str">
            <v>330BBA0330</v>
          </cell>
          <cell r="D2424" t="str">
            <v>ENTR BA-652 (P/IBIRAPITANGA)</v>
          </cell>
          <cell r="E2424" t="str">
            <v>ENTR BR-030/101 (UBAÍTABA)</v>
          </cell>
          <cell r="F2424">
            <v>813.6</v>
          </cell>
          <cell r="G2424">
            <v>829.5</v>
          </cell>
          <cell r="H2424">
            <v>15.9</v>
          </cell>
          <cell r="I2424" t="str">
            <v>PAV</v>
          </cell>
          <cell r="J2424" t="str">
            <v>*</v>
          </cell>
          <cell r="L2424">
            <v>0</v>
          </cell>
          <cell r="M2424">
            <v>0</v>
          </cell>
          <cell r="O2424">
            <v>0</v>
          </cell>
          <cell r="P2424" t="str">
            <v>2006</v>
          </cell>
        </row>
        <row r="2425">
          <cell r="C2425" t="str">
            <v>330BBA9010</v>
          </cell>
          <cell r="D2425" t="str">
            <v>JEQUIÉ</v>
          </cell>
          <cell r="E2425" t="str">
            <v>ENTR BR-116</v>
          </cell>
          <cell r="F2425">
            <v>0</v>
          </cell>
          <cell r="G2425">
            <v>4.0999999999999996</v>
          </cell>
          <cell r="H2425">
            <v>4.0999999999999996</v>
          </cell>
          <cell r="I2425" t="str">
            <v>PAV</v>
          </cell>
          <cell r="J2425" t="str">
            <v>*</v>
          </cell>
          <cell r="L2425">
            <v>0</v>
          </cell>
          <cell r="M2425">
            <v>0</v>
          </cell>
          <cell r="O2425">
            <v>0</v>
          </cell>
          <cell r="P2425" t="str">
            <v>2006</v>
          </cell>
        </row>
        <row r="2426">
          <cell r="J2426">
            <v>0</v>
          </cell>
        </row>
        <row r="2427">
          <cell r="C2427" t="str">
            <v>342BBA0010</v>
          </cell>
          <cell r="D2427" t="str">
            <v>ENTR BR-030(A) (CARINHANHA (INÍCIO TRV RIO SÃO FRANCISCO)</v>
          </cell>
          <cell r="E2427" t="str">
            <v>ENTR BR-030(B) (MALHADA (FIM TRV RIO SÃO FRANCISCO))</v>
          </cell>
          <cell r="F2427">
            <v>0</v>
          </cell>
          <cell r="G2427">
            <v>0.5</v>
          </cell>
          <cell r="H2427">
            <v>0.5</v>
          </cell>
          <cell r="I2427" t="str">
            <v>TRV</v>
          </cell>
          <cell r="J2427">
            <v>0</v>
          </cell>
          <cell r="K2427" t="str">
            <v>030BBA0240</v>
          </cell>
          <cell r="L2427">
            <v>0</v>
          </cell>
          <cell r="M2427">
            <v>0</v>
          </cell>
          <cell r="O2427">
            <v>0</v>
          </cell>
          <cell r="P2427">
            <v>0</v>
          </cell>
        </row>
        <row r="2428">
          <cell r="C2428" t="str">
            <v>342BBA0011</v>
          </cell>
          <cell r="D2428" t="str">
            <v>ENTR BR-030(B) (MALHADA (FIM TRV RIO SÃO FRANCISCO))</v>
          </cell>
          <cell r="E2428" t="str">
            <v>DIV BA/MG</v>
          </cell>
          <cell r="F2428">
            <v>0.5</v>
          </cell>
          <cell r="G2428">
            <v>60.6</v>
          </cell>
          <cell r="H2428">
            <v>60.1</v>
          </cell>
          <cell r="I2428" t="str">
            <v>PLA</v>
          </cell>
          <cell r="J2428">
            <v>0</v>
          </cell>
          <cell r="L2428">
            <v>0</v>
          </cell>
          <cell r="M2428">
            <v>0</v>
          </cell>
          <cell r="O2428">
            <v>0</v>
          </cell>
          <cell r="P2428">
            <v>0</v>
          </cell>
        </row>
        <row r="2429">
          <cell r="J2429">
            <v>0</v>
          </cell>
        </row>
        <row r="2430">
          <cell r="C2430" t="str">
            <v>349BBA0170</v>
          </cell>
          <cell r="D2430" t="str">
            <v>DIV SE/BA (TOBIAS BARRETO)</v>
          </cell>
          <cell r="E2430" t="str">
            <v>SAMBAÍBA</v>
          </cell>
          <cell r="F2430">
            <v>0</v>
          </cell>
          <cell r="G2430">
            <v>7</v>
          </cell>
          <cell r="H2430">
            <v>7</v>
          </cell>
          <cell r="I2430" t="str">
            <v>PLA</v>
          </cell>
          <cell r="J2430">
            <v>0</v>
          </cell>
          <cell r="L2430">
            <v>0</v>
          </cell>
          <cell r="M2430">
            <v>0</v>
          </cell>
          <cell r="N2430" t="str">
            <v>BAT-349</v>
          </cell>
          <cell r="O2430" t="str">
            <v>IMP</v>
          </cell>
          <cell r="P2430">
            <v>0</v>
          </cell>
        </row>
        <row r="2431">
          <cell r="C2431" t="str">
            <v>349BBA0172</v>
          </cell>
          <cell r="D2431" t="str">
            <v>SAMBAÍBA</v>
          </cell>
          <cell r="E2431" t="str">
            <v>ITAPICURÚ</v>
          </cell>
          <cell r="F2431">
            <v>7</v>
          </cell>
          <cell r="G2431">
            <v>30</v>
          </cell>
          <cell r="H2431">
            <v>23</v>
          </cell>
          <cell r="I2431" t="str">
            <v>PLA</v>
          </cell>
          <cell r="J2431">
            <v>0</v>
          </cell>
          <cell r="L2431">
            <v>0</v>
          </cell>
          <cell r="M2431">
            <v>0</v>
          </cell>
          <cell r="N2431" t="str">
            <v>BAT-349</v>
          </cell>
          <cell r="O2431" t="str">
            <v>IMP</v>
          </cell>
          <cell r="P2431">
            <v>0</v>
          </cell>
        </row>
        <row r="2432">
          <cell r="C2432" t="str">
            <v>349BBA0174</v>
          </cell>
          <cell r="D2432" t="str">
            <v>ITAPICURÚ</v>
          </cell>
          <cell r="E2432" t="str">
            <v>ENTR BR-110 (OLINDINA)</v>
          </cell>
          <cell r="F2432">
            <v>30</v>
          </cell>
          <cell r="G2432">
            <v>44</v>
          </cell>
          <cell r="H2432">
            <v>14</v>
          </cell>
          <cell r="I2432" t="str">
            <v>PLA</v>
          </cell>
          <cell r="J2432">
            <v>0</v>
          </cell>
          <cell r="L2432">
            <v>0</v>
          </cell>
          <cell r="M2432">
            <v>0</v>
          </cell>
          <cell r="N2432" t="str">
            <v>BAT-349</v>
          </cell>
          <cell r="O2432" t="str">
            <v>PAV</v>
          </cell>
          <cell r="P2432">
            <v>0</v>
          </cell>
        </row>
        <row r="2433">
          <cell r="C2433" t="str">
            <v>349BBA0190</v>
          </cell>
          <cell r="D2433" t="str">
            <v>ENTR BR-110 (OLINDINA)</v>
          </cell>
          <cell r="E2433" t="str">
            <v>UMBUZEIRO</v>
          </cell>
          <cell r="F2433">
            <v>44</v>
          </cell>
          <cell r="G2433">
            <v>62</v>
          </cell>
          <cell r="H2433">
            <v>18</v>
          </cell>
          <cell r="I2433" t="str">
            <v>PLA</v>
          </cell>
          <cell r="J2433">
            <v>0</v>
          </cell>
          <cell r="L2433">
            <v>0</v>
          </cell>
          <cell r="M2433">
            <v>0</v>
          </cell>
          <cell r="N2433" t="str">
            <v>BAT-349</v>
          </cell>
          <cell r="O2433" t="str">
            <v>IMP</v>
          </cell>
          <cell r="P2433">
            <v>0</v>
          </cell>
        </row>
        <row r="2434">
          <cell r="C2434" t="str">
            <v>349BBA0200</v>
          </cell>
          <cell r="D2434" t="str">
            <v>UMBUZEIRO</v>
          </cell>
          <cell r="E2434" t="str">
            <v>ENTR BA-084</v>
          </cell>
          <cell r="F2434">
            <v>62</v>
          </cell>
          <cell r="G2434">
            <v>80</v>
          </cell>
          <cell r="H2434">
            <v>18</v>
          </cell>
          <cell r="I2434" t="str">
            <v>PLA</v>
          </cell>
          <cell r="J2434">
            <v>0</v>
          </cell>
          <cell r="L2434">
            <v>0</v>
          </cell>
          <cell r="M2434">
            <v>0</v>
          </cell>
          <cell r="O2434">
            <v>0</v>
          </cell>
          <cell r="P2434">
            <v>0</v>
          </cell>
        </row>
        <row r="2435">
          <cell r="C2435" t="str">
            <v>349BBA0210</v>
          </cell>
          <cell r="D2435" t="str">
            <v>ENTR BA-084</v>
          </cell>
          <cell r="E2435" t="str">
            <v>ENTR BR-116 (TEOFILÂNDIA)</v>
          </cell>
          <cell r="F2435">
            <v>80</v>
          </cell>
          <cell r="G2435">
            <v>124.3</v>
          </cell>
          <cell r="H2435">
            <v>44.3</v>
          </cell>
          <cell r="I2435" t="str">
            <v>PLA</v>
          </cell>
          <cell r="J2435">
            <v>0</v>
          </cell>
          <cell r="L2435">
            <v>0</v>
          </cell>
          <cell r="M2435">
            <v>0</v>
          </cell>
          <cell r="O2435">
            <v>0</v>
          </cell>
          <cell r="P2435">
            <v>0</v>
          </cell>
        </row>
        <row r="2436">
          <cell r="C2436" t="str">
            <v>349BBA0230</v>
          </cell>
          <cell r="D2436" t="str">
            <v>ENTR BR-116 (TEOFILÂNDIA)</v>
          </cell>
          <cell r="E2436" t="str">
            <v>BARROCAS</v>
          </cell>
          <cell r="F2436">
            <v>124.3</v>
          </cell>
          <cell r="G2436">
            <v>137.30000000000001</v>
          </cell>
          <cell r="H2436">
            <v>13</v>
          </cell>
          <cell r="I2436" t="str">
            <v>PLA</v>
          </cell>
          <cell r="J2436">
            <v>0</v>
          </cell>
          <cell r="L2436">
            <v>0</v>
          </cell>
          <cell r="M2436">
            <v>0</v>
          </cell>
          <cell r="N2436" t="str">
            <v>BAT-349</v>
          </cell>
          <cell r="O2436" t="str">
            <v>IMP</v>
          </cell>
          <cell r="P2436">
            <v>0</v>
          </cell>
        </row>
        <row r="2437">
          <cell r="C2437" t="str">
            <v>349BBA0240</v>
          </cell>
          <cell r="D2437" t="str">
            <v>BARROCAS</v>
          </cell>
          <cell r="E2437" t="str">
            <v>ENTR BA-120(A)/409 (CONCEIÇÃO DO COITÉ)</v>
          </cell>
          <cell r="F2437">
            <v>137.30000000000001</v>
          </cell>
          <cell r="G2437">
            <v>164.8</v>
          </cell>
          <cell r="H2437">
            <v>27.5</v>
          </cell>
          <cell r="I2437" t="str">
            <v>PLA</v>
          </cell>
          <cell r="J2437">
            <v>0</v>
          </cell>
          <cell r="L2437">
            <v>0</v>
          </cell>
          <cell r="M2437">
            <v>0</v>
          </cell>
          <cell r="O2437">
            <v>0</v>
          </cell>
          <cell r="P2437">
            <v>0</v>
          </cell>
        </row>
        <row r="2438">
          <cell r="C2438" t="str">
            <v>349BBA0250</v>
          </cell>
          <cell r="D2438" t="str">
            <v>ENTR BA-120(A)/409 (CONCEIÇÃO DO COITÉ)</v>
          </cell>
          <cell r="E2438" t="str">
            <v>ENTR BA-120(B)</v>
          </cell>
          <cell r="F2438">
            <v>164.8</v>
          </cell>
          <cell r="G2438">
            <v>167.7</v>
          </cell>
          <cell r="H2438">
            <v>2.9</v>
          </cell>
          <cell r="I2438" t="str">
            <v>PLA</v>
          </cell>
          <cell r="J2438">
            <v>0</v>
          </cell>
          <cell r="L2438">
            <v>0</v>
          </cell>
          <cell r="M2438">
            <v>0</v>
          </cell>
          <cell r="N2438" t="str">
            <v>BAT-349</v>
          </cell>
          <cell r="O2438" t="str">
            <v>IMP</v>
          </cell>
          <cell r="P2438">
            <v>0</v>
          </cell>
        </row>
        <row r="2439">
          <cell r="C2439" t="str">
            <v>349BBA0270</v>
          </cell>
          <cell r="D2439" t="str">
            <v>ENTR BA-120(B)</v>
          </cell>
          <cell r="E2439" t="str">
            <v>ENTR BR-324 (NOVA FÁTIMA)</v>
          </cell>
          <cell r="F2439">
            <v>167.7</v>
          </cell>
          <cell r="G2439">
            <v>216.9</v>
          </cell>
          <cell r="H2439">
            <v>49.2</v>
          </cell>
          <cell r="I2439" t="str">
            <v>PLA</v>
          </cell>
          <cell r="J2439">
            <v>0</v>
          </cell>
          <cell r="L2439">
            <v>0</v>
          </cell>
          <cell r="M2439">
            <v>0</v>
          </cell>
          <cell r="O2439">
            <v>0</v>
          </cell>
          <cell r="P2439">
            <v>0</v>
          </cell>
        </row>
        <row r="2440">
          <cell r="C2440" t="str">
            <v>349BBA0290</v>
          </cell>
          <cell r="D2440" t="str">
            <v>ENTR BR-324 (NOVA FÁTIMA)</v>
          </cell>
          <cell r="E2440" t="str">
            <v>CAPELA DO ALTO ALEGRE</v>
          </cell>
          <cell r="F2440">
            <v>216.9</v>
          </cell>
          <cell r="G2440">
            <v>241.5</v>
          </cell>
          <cell r="H2440">
            <v>24.6</v>
          </cell>
          <cell r="I2440" t="str">
            <v>PLA</v>
          </cell>
          <cell r="J2440">
            <v>0</v>
          </cell>
          <cell r="L2440">
            <v>0</v>
          </cell>
          <cell r="M2440">
            <v>0</v>
          </cell>
          <cell r="N2440" t="str">
            <v>BAT-349</v>
          </cell>
          <cell r="O2440" t="str">
            <v>IMP</v>
          </cell>
          <cell r="P2440">
            <v>0</v>
          </cell>
        </row>
        <row r="2441">
          <cell r="C2441" t="str">
            <v>349BBA0310</v>
          </cell>
          <cell r="D2441" t="str">
            <v>CAPELA DO ALTO ALEGRE</v>
          </cell>
          <cell r="E2441" t="str">
            <v>PINTADAS</v>
          </cell>
          <cell r="F2441">
            <v>241.5</v>
          </cell>
          <cell r="G2441">
            <v>261.5</v>
          </cell>
          <cell r="H2441">
            <v>20</v>
          </cell>
          <cell r="I2441" t="str">
            <v>PLA</v>
          </cell>
          <cell r="J2441">
            <v>0</v>
          </cell>
          <cell r="L2441">
            <v>0</v>
          </cell>
          <cell r="M2441">
            <v>0</v>
          </cell>
          <cell r="O2441">
            <v>0</v>
          </cell>
          <cell r="P2441">
            <v>0</v>
          </cell>
        </row>
        <row r="2442">
          <cell r="C2442" t="str">
            <v>349BBA0320</v>
          </cell>
          <cell r="D2442" t="str">
            <v>PINTADAS</v>
          </cell>
          <cell r="E2442" t="str">
            <v>ENTR BR-407</v>
          </cell>
          <cell r="F2442">
            <v>261.5</v>
          </cell>
          <cell r="G2442">
            <v>291.5</v>
          </cell>
          <cell r="H2442">
            <v>30</v>
          </cell>
          <cell r="I2442" t="str">
            <v>PLA</v>
          </cell>
          <cell r="J2442">
            <v>0</v>
          </cell>
          <cell r="L2442">
            <v>0</v>
          </cell>
          <cell r="M2442">
            <v>0</v>
          </cell>
          <cell r="O2442">
            <v>0</v>
          </cell>
          <cell r="P2442">
            <v>0</v>
          </cell>
        </row>
        <row r="2443">
          <cell r="C2443" t="str">
            <v>349BBA0330</v>
          </cell>
          <cell r="D2443" t="str">
            <v>ENTR BR-407</v>
          </cell>
          <cell r="E2443" t="str">
            <v>ENTR BA-052/421 (MUNDO NOVO)</v>
          </cell>
          <cell r="F2443">
            <v>291.5</v>
          </cell>
          <cell r="G2443">
            <v>326.5</v>
          </cell>
          <cell r="H2443">
            <v>35</v>
          </cell>
          <cell r="I2443" t="str">
            <v>PLA</v>
          </cell>
          <cell r="J2443">
            <v>0</v>
          </cell>
          <cell r="L2443">
            <v>0</v>
          </cell>
          <cell r="M2443">
            <v>0</v>
          </cell>
          <cell r="O2443">
            <v>0</v>
          </cell>
          <cell r="P2443">
            <v>0</v>
          </cell>
        </row>
        <row r="2444">
          <cell r="C2444" t="str">
            <v>349BBA0350</v>
          </cell>
          <cell r="D2444" t="str">
            <v>ENTR BA-052/421 (MUNDO NOVO)</v>
          </cell>
          <cell r="E2444" t="str">
            <v>ENTR BA-046/142/424 (UTINGA)</v>
          </cell>
          <cell r="F2444">
            <v>326.5</v>
          </cell>
          <cell r="G2444">
            <v>411.1</v>
          </cell>
          <cell r="H2444">
            <v>84.6</v>
          </cell>
          <cell r="I2444" t="str">
            <v>PLA</v>
          </cell>
          <cell r="J2444">
            <v>0</v>
          </cell>
          <cell r="L2444">
            <v>0</v>
          </cell>
          <cell r="M2444">
            <v>0</v>
          </cell>
          <cell r="O2444">
            <v>0</v>
          </cell>
          <cell r="P2444">
            <v>0</v>
          </cell>
        </row>
        <row r="2445">
          <cell r="C2445" t="str">
            <v>349BBA0360</v>
          </cell>
          <cell r="D2445" t="str">
            <v>ENTR BA-046/142/424 (UTINGA)</v>
          </cell>
          <cell r="E2445" t="str">
            <v>ENTR BR-122(A)</v>
          </cell>
          <cell r="F2445">
            <v>411.1</v>
          </cell>
          <cell r="G2445">
            <v>494.5</v>
          </cell>
          <cell r="H2445">
            <v>83.4</v>
          </cell>
          <cell r="I2445" t="str">
            <v>PLA</v>
          </cell>
          <cell r="J2445">
            <v>0</v>
          </cell>
          <cell r="L2445">
            <v>0</v>
          </cell>
          <cell r="M2445">
            <v>0</v>
          </cell>
          <cell r="O2445">
            <v>0</v>
          </cell>
          <cell r="P2445">
            <v>0</v>
          </cell>
        </row>
        <row r="2446">
          <cell r="C2446" t="str">
            <v>349BBA0361</v>
          </cell>
          <cell r="D2446" t="str">
            <v>ENTR BR-122(A)</v>
          </cell>
          <cell r="E2446" t="str">
            <v>ENTR BR-242(A)</v>
          </cell>
          <cell r="F2446">
            <v>494.5</v>
          </cell>
          <cell r="G2446">
            <v>499.9</v>
          </cell>
          <cell r="H2446">
            <v>5.4</v>
          </cell>
          <cell r="I2446" t="str">
            <v>PLA</v>
          </cell>
          <cell r="J2446">
            <v>0</v>
          </cell>
          <cell r="K2446" t="str">
            <v>122BBA0466</v>
          </cell>
          <cell r="L2446">
            <v>0</v>
          </cell>
          <cell r="M2446">
            <v>0</v>
          </cell>
          <cell r="N2446" t="str">
            <v>BAT-349</v>
          </cell>
          <cell r="O2446" t="str">
            <v>PAV</v>
          </cell>
          <cell r="P2446">
            <v>0</v>
          </cell>
        </row>
        <row r="2447">
          <cell r="C2447" t="str">
            <v>349BBA0362</v>
          </cell>
          <cell r="D2447" t="str">
            <v>ENTR BR-242(A)</v>
          </cell>
          <cell r="E2447" t="str">
            <v>ENTR BR-330/BA-148 (SEABRA)</v>
          </cell>
          <cell r="F2447">
            <v>499.9</v>
          </cell>
          <cell r="G2447">
            <v>520.1</v>
          </cell>
          <cell r="H2447">
            <v>20.2</v>
          </cell>
          <cell r="I2447" t="str">
            <v>PAV</v>
          </cell>
          <cell r="J2447">
            <v>0</v>
          </cell>
          <cell r="K2447" t="str">
            <v>122BBA0468</v>
          </cell>
          <cell r="L2447" t="str">
            <v>242BBA0151</v>
          </cell>
          <cell r="M2447">
            <v>0</v>
          </cell>
          <cell r="O2447">
            <v>0</v>
          </cell>
          <cell r="P2447">
            <v>0</v>
          </cell>
        </row>
        <row r="2448">
          <cell r="C2448" t="str">
            <v>349BBA0370</v>
          </cell>
          <cell r="D2448" t="str">
            <v>ENTR BR-330/BA-148 (SEABRA)</v>
          </cell>
          <cell r="E2448" t="str">
            <v>ENTR BR-122(B)/BA-245 (P/BONINAL)</v>
          </cell>
          <cell r="F2448">
            <v>520.1</v>
          </cell>
          <cell r="G2448">
            <v>538.5</v>
          </cell>
          <cell r="H2448">
            <v>18.399999999999999</v>
          </cell>
          <cell r="I2448" t="str">
            <v>PAV</v>
          </cell>
          <cell r="J2448">
            <v>0</v>
          </cell>
          <cell r="K2448" t="str">
            <v>122BBA0470</v>
          </cell>
          <cell r="L2448" t="str">
            <v>242BBA0170</v>
          </cell>
          <cell r="M2448">
            <v>0</v>
          </cell>
          <cell r="O2448">
            <v>0</v>
          </cell>
          <cell r="P2448">
            <v>0</v>
          </cell>
        </row>
        <row r="2449">
          <cell r="C2449" t="str">
            <v>349BBA0380</v>
          </cell>
          <cell r="D2449" t="str">
            <v>ENTR BR-122(B)/BA-245 (P/BONINAL)</v>
          </cell>
          <cell r="E2449" t="str">
            <v>ENTR BR-242(B)</v>
          </cell>
          <cell r="F2449">
            <v>538.5</v>
          </cell>
          <cell r="G2449">
            <v>543.5</v>
          </cell>
          <cell r="H2449">
            <v>5</v>
          </cell>
          <cell r="I2449" t="str">
            <v>PAV</v>
          </cell>
          <cell r="J2449">
            <v>0</v>
          </cell>
          <cell r="K2449" t="str">
            <v>242BBA0180</v>
          </cell>
          <cell r="L2449">
            <v>0</v>
          </cell>
          <cell r="M2449">
            <v>0</v>
          </cell>
          <cell r="O2449">
            <v>0</v>
          </cell>
          <cell r="P2449">
            <v>0</v>
          </cell>
        </row>
        <row r="2450">
          <cell r="C2450" t="str">
            <v>349BBA0390</v>
          </cell>
          <cell r="D2450" t="str">
            <v>ENTR BR-242(B)</v>
          </cell>
          <cell r="E2450" t="str">
            <v>ENTR BA-148</v>
          </cell>
          <cell r="F2450">
            <v>543.5</v>
          </cell>
          <cell r="G2450">
            <v>563.5</v>
          </cell>
          <cell r="H2450">
            <v>20</v>
          </cell>
          <cell r="I2450" t="str">
            <v>PLA</v>
          </cell>
          <cell r="J2450">
            <v>0</v>
          </cell>
          <cell r="L2450">
            <v>0</v>
          </cell>
          <cell r="M2450">
            <v>0</v>
          </cell>
          <cell r="O2450">
            <v>0</v>
          </cell>
          <cell r="P2450">
            <v>0</v>
          </cell>
        </row>
        <row r="2451">
          <cell r="C2451" t="str">
            <v>349BBA0400</v>
          </cell>
          <cell r="D2451" t="str">
            <v>ENTR BA-148</v>
          </cell>
          <cell r="E2451" t="str">
            <v>ENTR BA-152 (IBITIARA)</v>
          </cell>
          <cell r="F2451">
            <v>563.5</v>
          </cell>
          <cell r="G2451">
            <v>593.5</v>
          </cell>
          <cell r="H2451">
            <v>30</v>
          </cell>
          <cell r="I2451" t="str">
            <v>PLA</v>
          </cell>
          <cell r="J2451">
            <v>0</v>
          </cell>
          <cell r="L2451">
            <v>0</v>
          </cell>
          <cell r="M2451">
            <v>0</v>
          </cell>
          <cell r="O2451">
            <v>0</v>
          </cell>
          <cell r="P2451">
            <v>0</v>
          </cell>
        </row>
        <row r="2452">
          <cell r="C2452" t="str">
            <v>349BBA0402</v>
          </cell>
          <cell r="D2452" t="str">
            <v>ENTR BA-152 (IBITIARA)</v>
          </cell>
          <cell r="E2452" t="str">
            <v>ENTR BA-476 (IBIPITANGA)</v>
          </cell>
          <cell r="F2452">
            <v>593.5</v>
          </cell>
          <cell r="G2452">
            <v>643.5</v>
          </cell>
          <cell r="H2452">
            <v>50</v>
          </cell>
          <cell r="I2452" t="str">
            <v>PLA</v>
          </cell>
          <cell r="J2452">
            <v>0</v>
          </cell>
          <cell r="L2452">
            <v>0</v>
          </cell>
          <cell r="M2452">
            <v>0</v>
          </cell>
          <cell r="O2452">
            <v>0</v>
          </cell>
          <cell r="P2452">
            <v>0</v>
          </cell>
        </row>
        <row r="2453">
          <cell r="C2453" t="str">
            <v>349BBA0410</v>
          </cell>
          <cell r="D2453" t="str">
            <v>ENTR BA-476 (IBIPITANGA)</v>
          </cell>
          <cell r="E2453" t="str">
            <v>ENTR BA-156</v>
          </cell>
          <cell r="F2453">
            <v>643.5</v>
          </cell>
          <cell r="G2453">
            <v>669.5</v>
          </cell>
          <cell r="H2453">
            <v>26</v>
          </cell>
          <cell r="I2453" t="str">
            <v>PLA</v>
          </cell>
          <cell r="J2453">
            <v>0</v>
          </cell>
          <cell r="L2453">
            <v>0</v>
          </cell>
          <cell r="M2453">
            <v>0</v>
          </cell>
          <cell r="N2453" t="str">
            <v>BAT-349</v>
          </cell>
          <cell r="O2453" t="str">
            <v>IMP</v>
          </cell>
          <cell r="P2453">
            <v>0</v>
          </cell>
        </row>
        <row r="2454">
          <cell r="C2454" t="str">
            <v>349BBA0412</v>
          </cell>
          <cell r="D2454" t="str">
            <v>ENTR BA-156</v>
          </cell>
          <cell r="E2454" t="str">
            <v>ENTR BA-572 (MACAÚBAS)</v>
          </cell>
          <cell r="F2454">
            <v>669.5</v>
          </cell>
          <cell r="G2454">
            <v>674.1</v>
          </cell>
          <cell r="H2454">
            <v>4.5999999999999996</v>
          </cell>
          <cell r="I2454" t="str">
            <v>PLA</v>
          </cell>
          <cell r="J2454">
            <v>0</v>
          </cell>
          <cell r="L2454">
            <v>0</v>
          </cell>
          <cell r="M2454">
            <v>0</v>
          </cell>
          <cell r="O2454">
            <v>0</v>
          </cell>
          <cell r="P2454">
            <v>0</v>
          </cell>
        </row>
        <row r="2455">
          <cell r="C2455" t="str">
            <v>349BBA0420</v>
          </cell>
          <cell r="D2455" t="str">
            <v>ENTR BA-572 (MACAÚBAS)</v>
          </cell>
          <cell r="E2455" t="str">
            <v>ENTR BR-430(A)/BA-160(A)</v>
          </cell>
          <cell r="F2455">
            <v>674.1</v>
          </cell>
          <cell r="G2455">
            <v>763.1</v>
          </cell>
          <cell r="H2455">
            <v>89</v>
          </cell>
          <cell r="I2455" t="str">
            <v>PLA</v>
          </cell>
          <cell r="J2455">
            <v>0</v>
          </cell>
          <cell r="L2455">
            <v>0</v>
          </cell>
          <cell r="M2455">
            <v>0</v>
          </cell>
          <cell r="O2455">
            <v>0</v>
          </cell>
          <cell r="P2455">
            <v>0</v>
          </cell>
        </row>
        <row r="2456">
          <cell r="C2456" t="str">
            <v>349BBA0430</v>
          </cell>
          <cell r="D2456" t="str">
            <v>ENTR BR-430(A)/BA-160(A)</v>
          </cell>
          <cell r="E2456" t="str">
            <v>ENTR BA-160(B) (BOM JESUS DA LAPA)</v>
          </cell>
          <cell r="F2456">
            <v>763.1</v>
          </cell>
          <cell r="G2456">
            <v>765.9</v>
          </cell>
          <cell r="H2456">
            <v>2.8</v>
          </cell>
          <cell r="I2456" t="str">
            <v>PLA</v>
          </cell>
          <cell r="J2456">
            <v>0</v>
          </cell>
          <cell r="K2456" t="str">
            <v>430BBA0110</v>
          </cell>
          <cell r="L2456">
            <v>0</v>
          </cell>
          <cell r="M2456">
            <v>0</v>
          </cell>
          <cell r="N2456" t="str">
            <v>BAT-349</v>
          </cell>
          <cell r="O2456" t="str">
            <v>PAV</v>
          </cell>
          <cell r="P2456">
            <v>0</v>
          </cell>
        </row>
        <row r="2457">
          <cell r="C2457" t="str">
            <v>349BBA0431</v>
          </cell>
          <cell r="D2457" t="str">
            <v>ENTR BA-160(B) (BOM JESUS DA LAPA)</v>
          </cell>
          <cell r="E2457" t="str">
            <v>ENTR BA-161(A)</v>
          </cell>
          <cell r="F2457">
            <v>765.9</v>
          </cell>
          <cell r="G2457">
            <v>778</v>
          </cell>
          <cell r="H2457">
            <v>12.1</v>
          </cell>
          <cell r="I2457" t="str">
            <v>PLA</v>
          </cell>
          <cell r="J2457">
            <v>0</v>
          </cell>
          <cell r="K2457" t="str">
            <v>430BBA0090</v>
          </cell>
          <cell r="L2457">
            <v>0</v>
          </cell>
          <cell r="M2457">
            <v>0</v>
          </cell>
          <cell r="N2457" t="str">
            <v>BAT-349</v>
          </cell>
          <cell r="O2457" t="str">
            <v>PAV</v>
          </cell>
          <cell r="P2457">
            <v>0</v>
          </cell>
        </row>
        <row r="2458">
          <cell r="C2458" t="str">
            <v>349BBA0432</v>
          </cell>
          <cell r="D2458" t="str">
            <v>ENTR BA-161(A)</v>
          </cell>
          <cell r="E2458" t="str">
            <v>ENTR BR-430(B)/BA-161(B)</v>
          </cell>
          <cell r="F2458">
            <v>778</v>
          </cell>
          <cell r="G2458">
            <v>784.8</v>
          </cell>
          <cell r="H2458">
            <v>6.8</v>
          </cell>
          <cell r="I2458" t="str">
            <v>PLA</v>
          </cell>
          <cell r="J2458">
            <v>0</v>
          </cell>
          <cell r="K2458" t="str">
            <v>430BBA0072</v>
          </cell>
          <cell r="L2458">
            <v>0</v>
          </cell>
          <cell r="M2458">
            <v>0</v>
          </cell>
          <cell r="N2458" t="str">
            <v>BAT-349</v>
          </cell>
          <cell r="O2458" t="str">
            <v>PAV</v>
          </cell>
          <cell r="P2458">
            <v>0</v>
          </cell>
        </row>
        <row r="2459">
          <cell r="C2459" t="str">
            <v>349BBA0434</v>
          </cell>
          <cell r="D2459" t="str">
            <v>ENTR BR-430(B)/BA-161(B)</v>
          </cell>
          <cell r="E2459" t="str">
            <v>ENTR BA-464 (P/PORTO NOVO)</v>
          </cell>
          <cell r="F2459">
            <v>784.8</v>
          </cell>
          <cell r="G2459">
            <v>820.1</v>
          </cell>
          <cell r="H2459">
            <v>35.299999999999997</v>
          </cell>
          <cell r="I2459" t="str">
            <v>PLA</v>
          </cell>
          <cell r="J2459">
            <v>0</v>
          </cell>
          <cell r="L2459">
            <v>0</v>
          </cell>
          <cell r="M2459">
            <v>0</v>
          </cell>
          <cell r="N2459" t="str">
            <v>BAT-349</v>
          </cell>
          <cell r="O2459" t="str">
            <v>PAV</v>
          </cell>
          <cell r="P2459">
            <v>0</v>
          </cell>
        </row>
        <row r="2460">
          <cell r="C2460" t="str">
            <v>349BBA0450</v>
          </cell>
          <cell r="D2460" t="str">
            <v>ENTR BA-464 (P/PORTO NOVO)</v>
          </cell>
          <cell r="E2460" t="str">
            <v>ENTR BA-172 (SANTA MARIA DA VITÓRIA)</v>
          </cell>
          <cell r="F2460">
            <v>820.1</v>
          </cell>
          <cell r="G2460">
            <v>854.5</v>
          </cell>
          <cell r="H2460">
            <v>34.4</v>
          </cell>
          <cell r="I2460" t="str">
            <v>PLA</v>
          </cell>
          <cell r="J2460">
            <v>0</v>
          </cell>
          <cell r="L2460">
            <v>0</v>
          </cell>
          <cell r="M2460">
            <v>0</v>
          </cell>
          <cell r="N2460" t="str">
            <v>BAT-349</v>
          </cell>
          <cell r="O2460" t="str">
            <v>PAV</v>
          </cell>
          <cell r="P2460">
            <v>0</v>
          </cell>
        </row>
        <row r="2461">
          <cell r="C2461" t="str">
            <v>349BBA0470</v>
          </cell>
          <cell r="D2461" t="str">
            <v>ENTR BA-172 (SANTA MARIA DA VITÓRIA)</v>
          </cell>
          <cell r="E2461" t="str">
            <v>ENTR BR-135 (CORRENTINA)</v>
          </cell>
          <cell r="F2461">
            <v>854.5</v>
          </cell>
          <cell r="G2461">
            <v>905.7</v>
          </cell>
          <cell r="H2461">
            <v>51.2</v>
          </cell>
          <cell r="I2461" t="str">
            <v>PLA</v>
          </cell>
          <cell r="J2461">
            <v>0</v>
          </cell>
          <cell r="L2461">
            <v>0</v>
          </cell>
          <cell r="M2461">
            <v>0</v>
          </cell>
          <cell r="N2461" t="str">
            <v>BAT-349</v>
          </cell>
          <cell r="O2461" t="str">
            <v>PAV</v>
          </cell>
          <cell r="P2461">
            <v>0</v>
          </cell>
        </row>
        <row r="2462">
          <cell r="C2462" t="str">
            <v>349BBA0480</v>
          </cell>
          <cell r="D2462" t="str">
            <v>ENTR BR-135 (CORRENTINA)</v>
          </cell>
          <cell r="E2462" t="str">
            <v>PONTO VI (POSTO ABASTECIMENTO)</v>
          </cell>
          <cell r="F2462">
            <v>905.7</v>
          </cell>
          <cell r="G2462">
            <v>997.5</v>
          </cell>
          <cell r="H2462">
            <v>91.8</v>
          </cell>
          <cell r="I2462" t="str">
            <v>PLA</v>
          </cell>
          <cell r="J2462">
            <v>0</v>
          </cell>
          <cell r="L2462">
            <v>0</v>
          </cell>
          <cell r="M2462">
            <v>0</v>
          </cell>
          <cell r="N2462" t="str">
            <v>BAT-349</v>
          </cell>
          <cell r="O2462" t="str">
            <v>PAV</v>
          </cell>
          <cell r="P2462">
            <v>0</v>
          </cell>
        </row>
        <row r="2463">
          <cell r="C2463" t="str">
            <v>349BBA0490</v>
          </cell>
          <cell r="D2463" t="str">
            <v>PONTO VI (POSTO ABASTECIMENTO)</v>
          </cell>
          <cell r="E2463" t="str">
            <v>ENTR BR-020(A)</v>
          </cell>
          <cell r="F2463">
            <v>997.5</v>
          </cell>
          <cell r="G2463">
            <v>1087.5</v>
          </cell>
          <cell r="H2463">
            <v>90</v>
          </cell>
          <cell r="I2463" t="str">
            <v>PLA</v>
          </cell>
          <cell r="J2463">
            <v>0</v>
          </cell>
          <cell r="L2463">
            <v>0</v>
          </cell>
          <cell r="M2463">
            <v>0</v>
          </cell>
          <cell r="N2463" t="str">
            <v>BAT-349</v>
          </cell>
          <cell r="O2463" t="str">
            <v>PAV</v>
          </cell>
          <cell r="P2463">
            <v>0</v>
          </cell>
        </row>
        <row r="2464">
          <cell r="C2464" t="str">
            <v>349BBA0501</v>
          </cell>
          <cell r="D2464" t="str">
            <v>ENTR BR-020(A)</v>
          </cell>
          <cell r="E2464" t="str">
            <v>DIV BA/GO</v>
          </cell>
          <cell r="F2464">
            <v>1087.5</v>
          </cell>
          <cell r="G2464">
            <v>1105.5</v>
          </cell>
          <cell r="H2464">
            <v>18</v>
          </cell>
          <cell r="I2464" t="str">
            <v>PAV</v>
          </cell>
          <cell r="J2464">
            <v>0</v>
          </cell>
          <cell r="K2464" t="str">
            <v>020BBA0220</v>
          </cell>
          <cell r="L2464">
            <v>0</v>
          </cell>
          <cell r="M2464">
            <v>0</v>
          </cell>
          <cell r="O2464">
            <v>0</v>
          </cell>
          <cell r="P2464">
            <v>0</v>
          </cell>
        </row>
        <row r="2465">
          <cell r="J2465">
            <v>0</v>
          </cell>
        </row>
        <row r="2466">
          <cell r="C2466" t="str">
            <v>367BBA0010</v>
          </cell>
          <cell r="D2466" t="str">
            <v>ENTR BA-001(A) (SANTA CRUZ DE CABRÁLIA)</v>
          </cell>
          <cell r="E2466" t="str">
            <v>ENTR BA-001(B) (PORTO SEGURO)</v>
          </cell>
          <cell r="F2466">
            <v>0</v>
          </cell>
          <cell r="G2466">
            <v>21.6</v>
          </cell>
          <cell r="H2466">
            <v>21.6</v>
          </cell>
          <cell r="I2466" t="str">
            <v>PAV</v>
          </cell>
          <cell r="J2466" t="str">
            <v>*</v>
          </cell>
          <cell r="L2466">
            <v>0</v>
          </cell>
          <cell r="M2466">
            <v>0</v>
          </cell>
          <cell r="O2466">
            <v>0</v>
          </cell>
          <cell r="P2466" t="str">
            <v>2003</v>
          </cell>
        </row>
        <row r="2467">
          <cell r="C2467" t="str">
            <v>367BBA0030</v>
          </cell>
          <cell r="D2467" t="str">
            <v>ENTR BA-001(B) (PORTO SEGURO)</v>
          </cell>
          <cell r="E2467" t="str">
            <v>ENTR BR-101 (EUNÁPOLIS)</v>
          </cell>
          <cell r="F2467">
            <v>21.6</v>
          </cell>
          <cell r="G2467">
            <v>84.2</v>
          </cell>
          <cell r="H2467">
            <v>62.6</v>
          </cell>
          <cell r="I2467" t="str">
            <v>PAV</v>
          </cell>
          <cell r="J2467" t="str">
            <v>*</v>
          </cell>
          <cell r="L2467">
            <v>0</v>
          </cell>
          <cell r="M2467">
            <v>0</v>
          </cell>
          <cell r="O2467">
            <v>0</v>
          </cell>
          <cell r="P2467" t="str">
            <v>2003</v>
          </cell>
        </row>
        <row r="2468">
          <cell r="C2468" t="str">
            <v>367BBA0050</v>
          </cell>
          <cell r="D2468" t="str">
            <v>ENTR BR-101 (EUNÁPOLIS)</v>
          </cell>
          <cell r="E2468" t="str">
            <v>DIV BA/MG (P/SALTO DA DIVISA)</v>
          </cell>
          <cell r="F2468">
            <v>84.2</v>
          </cell>
          <cell r="G2468">
            <v>139.19999999999999</v>
          </cell>
          <cell r="H2468">
            <v>55</v>
          </cell>
          <cell r="I2468" t="str">
            <v>PLA</v>
          </cell>
          <cell r="J2468">
            <v>0</v>
          </cell>
          <cell r="L2468">
            <v>0</v>
          </cell>
          <cell r="M2468">
            <v>0</v>
          </cell>
          <cell r="O2468">
            <v>0</v>
          </cell>
          <cell r="P2468">
            <v>0</v>
          </cell>
        </row>
        <row r="2469">
          <cell r="J2469">
            <v>0</v>
          </cell>
        </row>
        <row r="2470">
          <cell r="C2470" t="str">
            <v>407BBA0290</v>
          </cell>
          <cell r="D2470" t="str">
            <v>ENTR BR-122/235(B)/423 (DIV PE/BA) (PETROLINA/JUAZEIRO)</v>
          </cell>
          <cell r="E2470" t="str">
            <v>JUREMAL</v>
          </cell>
          <cell r="F2470">
            <v>0</v>
          </cell>
          <cell r="G2470">
            <v>39.9</v>
          </cell>
          <cell r="H2470">
            <v>39.9</v>
          </cell>
          <cell r="I2470" t="str">
            <v>PAV</v>
          </cell>
          <cell r="J2470" t="str">
            <v>*</v>
          </cell>
          <cell r="L2470">
            <v>0</v>
          </cell>
          <cell r="M2470">
            <v>0</v>
          </cell>
          <cell r="O2470">
            <v>0</v>
          </cell>
          <cell r="P2470">
            <v>0</v>
          </cell>
        </row>
        <row r="2471">
          <cell r="C2471" t="str">
            <v>407BBA0292</v>
          </cell>
          <cell r="D2471" t="str">
            <v>JUREMAL</v>
          </cell>
          <cell r="E2471" t="str">
            <v>MAÇAROCA</v>
          </cell>
          <cell r="F2471">
            <v>39.9</v>
          </cell>
          <cell r="G2471">
            <v>57.5</v>
          </cell>
          <cell r="H2471">
            <v>17.600000000000001</v>
          </cell>
          <cell r="I2471" t="str">
            <v>PAV</v>
          </cell>
          <cell r="J2471" t="str">
            <v>*</v>
          </cell>
          <cell r="L2471">
            <v>0</v>
          </cell>
          <cell r="M2471">
            <v>0</v>
          </cell>
          <cell r="O2471">
            <v>0</v>
          </cell>
          <cell r="P2471">
            <v>0</v>
          </cell>
        </row>
        <row r="2472">
          <cell r="C2472" t="str">
            <v>407BBA0294</v>
          </cell>
          <cell r="D2472" t="str">
            <v>MAÇAROCA</v>
          </cell>
          <cell r="E2472" t="str">
            <v>ENTR BA-314</v>
          </cell>
          <cell r="F2472">
            <v>57.5</v>
          </cell>
          <cell r="G2472">
            <v>71.7</v>
          </cell>
          <cell r="H2472">
            <v>14.2</v>
          </cell>
          <cell r="I2472" t="str">
            <v>PAV</v>
          </cell>
          <cell r="J2472" t="str">
            <v>*</v>
          </cell>
          <cell r="L2472">
            <v>0</v>
          </cell>
          <cell r="M2472">
            <v>0</v>
          </cell>
          <cell r="O2472">
            <v>0</v>
          </cell>
          <cell r="P2472">
            <v>0</v>
          </cell>
        </row>
        <row r="2473">
          <cell r="C2473" t="str">
            <v>407BBA0296</v>
          </cell>
          <cell r="D2473" t="str">
            <v>ENTR BA-314</v>
          </cell>
          <cell r="E2473" t="str">
            <v>JAGUARARI</v>
          </cell>
          <cell r="F2473">
            <v>71.7</v>
          </cell>
          <cell r="G2473">
            <v>102.6</v>
          </cell>
          <cell r="H2473">
            <v>30.9</v>
          </cell>
          <cell r="I2473" t="str">
            <v>PAV</v>
          </cell>
          <cell r="J2473" t="str">
            <v>*</v>
          </cell>
          <cell r="L2473">
            <v>0</v>
          </cell>
          <cell r="M2473">
            <v>0</v>
          </cell>
          <cell r="O2473">
            <v>0</v>
          </cell>
          <cell r="P2473">
            <v>0</v>
          </cell>
        </row>
        <row r="2474">
          <cell r="C2474" t="str">
            <v>407BBA0298</v>
          </cell>
          <cell r="D2474" t="str">
            <v>JAGUARARI</v>
          </cell>
          <cell r="E2474" t="str">
            <v>ENTR BA-130(A)</v>
          </cell>
          <cell r="F2474">
            <v>102.6</v>
          </cell>
          <cell r="G2474">
            <v>103.1</v>
          </cell>
          <cell r="H2474">
            <v>0.5</v>
          </cell>
          <cell r="I2474" t="str">
            <v>PAV</v>
          </cell>
          <cell r="J2474" t="str">
            <v>*</v>
          </cell>
          <cell r="L2474">
            <v>0</v>
          </cell>
          <cell r="M2474">
            <v>0</v>
          </cell>
          <cell r="O2474">
            <v>0</v>
          </cell>
          <cell r="P2474">
            <v>0</v>
          </cell>
        </row>
        <row r="2475">
          <cell r="C2475" t="str">
            <v>407BBA0300</v>
          </cell>
          <cell r="D2475" t="str">
            <v>ENTR BA-130(A)</v>
          </cell>
          <cell r="E2475" t="str">
            <v>ENTR BA-220 (SENHOR DO BONFIM)</v>
          </cell>
          <cell r="F2475">
            <v>103.1</v>
          </cell>
          <cell r="G2475">
            <v>129.19999999999999</v>
          </cell>
          <cell r="H2475">
            <v>26.1</v>
          </cell>
          <cell r="I2475" t="str">
            <v>PAV</v>
          </cell>
          <cell r="J2475" t="str">
            <v>*</v>
          </cell>
          <cell r="L2475">
            <v>0</v>
          </cell>
          <cell r="M2475">
            <v>0</v>
          </cell>
          <cell r="O2475">
            <v>0</v>
          </cell>
          <cell r="P2475">
            <v>0</v>
          </cell>
        </row>
        <row r="2476">
          <cell r="C2476" t="str">
            <v>407BBA0310</v>
          </cell>
          <cell r="D2476" t="str">
            <v>ENTR BA-220 (SENHOR DO BONFIM)</v>
          </cell>
          <cell r="E2476" t="str">
            <v>ENTR BA-381(A) (FILADÉLFIA)</v>
          </cell>
          <cell r="F2476">
            <v>129.19999999999999</v>
          </cell>
          <cell r="G2476">
            <v>158.5</v>
          </cell>
          <cell r="H2476">
            <v>29.3</v>
          </cell>
          <cell r="I2476" t="str">
            <v>PAV</v>
          </cell>
          <cell r="J2476" t="str">
            <v>*</v>
          </cell>
          <cell r="L2476">
            <v>0</v>
          </cell>
          <cell r="M2476">
            <v>0</v>
          </cell>
          <cell r="O2476">
            <v>0</v>
          </cell>
          <cell r="P2476">
            <v>0</v>
          </cell>
        </row>
        <row r="2477">
          <cell r="C2477" t="str">
            <v>407BBA0320</v>
          </cell>
          <cell r="D2477" t="str">
            <v>ENTR BA-381(A) (FILADÉLFIA)</v>
          </cell>
          <cell r="E2477" t="str">
            <v>ENTR BA-381(B)</v>
          </cell>
          <cell r="F2477">
            <v>158.5</v>
          </cell>
          <cell r="G2477">
            <v>166.3</v>
          </cell>
          <cell r="H2477">
            <v>7.8</v>
          </cell>
          <cell r="I2477" t="str">
            <v>PAV</v>
          </cell>
          <cell r="J2477" t="str">
            <v>*</v>
          </cell>
          <cell r="L2477">
            <v>0</v>
          </cell>
          <cell r="M2477">
            <v>0</v>
          </cell>
          <cell r="O2477">
            <v>0</v>
          </cell>
          <cell r="P2477">
            <v>0</v>
          </cell>
        </row>
        <row r="2478">
          <cell r="C2478" t="str">
            <v>407BBA0322</v>
          </cell>
          <cell r="D2478" t="str">
            <v>ENTR BA-381(B)</v>
          </cell>
          <cell r="E2478" t="str">
            <v>ENTR BA-375</v>
          </cell>
          <cell r="F2478">
            <v>166.3</v>
          </cell>
          <cell r="G2478">
            <v>172.7</v>
          </cell>
          <cell r="H2478">
            <v>6.4</v>
          </cell>
          <cell r="I2478" t="str">
            <v>PAV</v>
          </cell>
          <cell r="J2478" t="str">
            <v>*</v>
          </cell>
          <cell r="L2478">
            <v>0</v>
          </cell>
          <cell r="M2478">
            <v>0</v>
          </cell>
          <cell r="O2478">
            <v>0</v>
          </cell>
          <cell r="P2478">
            <v>0</v>
          </cell>
        </row>
        <row r="2479">
          <cell r="C2479" t="str">
            <v>407BBA0324</v>
          </cell>
          <cell r="D2479" t="str">
            <v>ENTR BA-375</v>
          </cell>
          <cell r="E2479" t="str">
            <v>ENTR BA-413</v>
          </cell>
          <cell r="F2479">
            <v>172.7</v>
          </cell>
          <cell r="G2479">
            <v>209.2</v>
          </cell>
          <cell r="H2479">
            <v>36.5</v>
          </cell>
          <cell r="I2479" t="str">
            <v>PAV</v>
          </cell>
          <cell r="J2479" t="str">
            <v>*</v>
          </cell>
          <cell r="L2479">
            <v>0</v>
          </cell>
          <cell r="M2479">
            <v>0</v>
          </cell>
          <cell r="O2479">
            <v>0</v>
          </cell>
          <cell r="P2479">
            <v>0</v>
          </cell>
        </row>
        <row r="2480">
          <cell r="C2480" t="str">
            <v>407BBA0326</v>
          </cell>
          <cell r="D2480" t="str">
            <v>ENTR BA-413</v>
          </cell>
          <cell r="E2480" t="str">
            <v>ENTR BR-324/BA-414 (CAPIM GROSSO)</v>
          </cell>
          <cell r="F2480">
            <v>209.2</v>
          </cell>
          <cell r="G2480">
            <v>232.9</v>
          </cell>
          <cell r="H2480">
            <v>23.7</v>
          </cell>
          <cell r="I2480" t="str">
            <v>PAV</v>
          </cell>
          <cell r="J2480" t="str">
            <v>*</v>
          </cell>
          <cell r="L2480">
            <v>0</v>
          </cell>
          <cell r="M2480">
            <v>0</v>
          </cell>
          <cell r="O2480">
            <v>0</v>
          </cell>
          <cell r="P2480">
            <v>0</v>
          </cell>
        </row>
        <row r="2481">
          <cell r="C2481" t="str">
            <v>407BBA0330</v>
          </cell>
          <cell r="D2481" t="str">
            <v>ENTR BR-324/BA-414 (CAPIM GROSSO)</v>
          </cell>
          <cell r="E2481" t="str">
            <v>ENTR BA-417</v>
          </cell>
          <cell r="F2481">
            <v>232.9</v>
          </cell>
          <cell r="G2481">
            <v>266.89999999999998</v>
          </cell>
          <cell r="H2481">
            <v>34</v>
          </cell>
          <cell r="I2481" t="str">
            <v>PLA</v>
          </cell>
          <cell r="J2481">
            <v>0</v>
          </cell>
          <cell r="L2481">
            <v>0</v>
          </cell>
          <cell r="M2481">
            <v>0</v>
          </cell>
          <cell r="N2481" t="str">
            <v xml:space="preserve">BA-130 </v>
          </cell>
          <cell r="O2481" t="str">
            <v>PAV</v>
          </cell>
          <cell r="P2481">
            <v>0</v>
          </cell>
        </row>
        <row r="2482">
          <cell r="C2482" t="str">
            <v>407BBA0332</v>
          </cell>
          <cell r="D2482" t="str">
            <v>ENTR BA-417</v>
          </cell>
          <cell r="E2482" t="str">
            <v>MAIRI</v>
          </cell>
          <cell r="F2482">
            <v>266.89999999999998</v>
          </cell>
          <cell r="G2482">
            <v>279.3</v>
          </cell>
          <cell r="H2482">
            <v>12.4</v>
          </cell>
          <cell r="I2482" t="str">
            <v>PLA</v>
          </cell>
          <cell r="J2482">
            <v>0</v>
          </cell>
          <cell r="L2482">
            <v>0</v>
          </cell>
          <cell r="M2482">
            <v>0</v>
          </cell>
          <cell r="N2482" t="str">
            <v xml:space="preserve">BA-130 </v>
          </cell>
          <cell r="O2482" t="str">
            <v>PAV</v>
          </cell>
          <cell r="P2482">
            <v>0</v>
          </cell>
        </row>
        <row r="2483">
          <cell r="C2483" t="str">
            <v>407BBA0334</v>
          </cell>
          <cell r="D2483" t="str">
            <v>MAIRI</v>
          </cell>
          <cell r="E2483" t="str">
            <v>ENTR BR-349</v>
          </cell>
          <cell r="F2483">
            <v>279.3</v>
          </cell>
          <cell r="G2483">
            <v>301.89999999999998</v>
          </cell>
          <cell r="H2483">
            <v>22.6</v>
          </cell>
          <cell r="I2483" t="str">
            <v>PLA</v>
          </cell>
          <cell r="J2483">
            <v>0</v>
          </cell>
          <cell r="L2483">
            <v>0</v>
          </cell>
          <cell r="M2483">
            <v>0</v>
          </cell>
          <cell r="N2483" t="str">
            <v xml:space="preserve">BA-130 </v>
          </cell>
          <cell r="O2483" t="str">
            <v>PAV</v>
          </cell>
          <cell r="P2483">
            <v>0</v>
          </cell>
        </row>
        <row r="2484">
          <cell r="C2484" t="str">
            <v>407BBA0350</v>
          </cell>
          <cell r="D2484" t="str">
            <v>ENTR BR-349</v>
          </cell>
          <cell r="E2484" t="str">
            <v>ENTR BA-052(A) (P/BAIXA GRANDE)</v>
          </cell>
          <cell r="F2484">
            <v>301.89999999999998</v>
          </cell>
          <cell r="G2484">
            <v>310.39999999999998</v>
          </cell>
          <cell r="H2484">
            <v>8.5</v>
          </cell>
          <cell r="I2484" t="str">
            <v>PLA</v>
          </cell>
          <cell r="J2484">
            <v>0</v>
          </cell>
          <cell r="L2484">
            <v>0</v>
          </cell>
          <cell r="M2484">
            <v>0</v>
          </cell>
          <cell r="N2484" t="str">
            <v xml:space="preserve">BA-130 </v>
          </cell>
          <cell r="O2484" t="str">
            <v>PAV</v>
          </cell>
          <cell r="P2484">
            <v>0</v>
          </cell>
        </row>
        <row r="2485">
          <cell r="C2485" t="str">
            <v>407BBA0370</v>
          </cell>
          <cell r="D2485" t="str">
            <v>ENTR BA-052(A) (P/BAIXA GRANDE)</v>
          </cell>
          <cell r="E2485" t="str">
            <v>ENTR BA-052(B)</v>
          </cell>
          <cell r="F2485">
            <v>310.39999999999998</v>
          </cell>
          <cell r="G2485">
            <v>311.5</v>
          </cell>
          <cell r="H2485">
            <v>1.1000000000000001</v>
          </cell>
          <cell r="I2485" t="str">
            <v>PLA</v>
          </cell>
          <cell r="J2485">
            <v>0</v>
          </cell>
          <cell r="L2485">
            <v>0</v>
          </cell>
          <cell r="M2485">
            <v>0</v>
          </cell>
          <cell r="N2485" t="str">
            <v xml:space="preserve">BA-130 </v>
          </cell>
          <cell r="O2485" t="str">
            <v>PAV</v>
          </cell>
          <cell r="P2485">
            <v>0</v>
          </cell>
        </row>
        <row r="2486">
          <cell r="C2486" t="str">
            <v>407BBA0372</v>
          </cell>
          <cell r="D2486" t="str">
            <v>ENTR BA-052(B)</v>
          </cell>
          <cell r="E2486" t="str">
            <v>MACAJÚBA</v>
          </cell>
          <cell r="F2486">
            <v>311.5</v>
          </cell>
          <cell r="G2486">
            <v>337.4</v>
          </cell>
          <cell r="H2486">
            <v>25.9</v>
          </cell>
          <cell r="I2486" t="str">
            <v>PLA</v>
          </cell>
          <cell r="J2486">
            <v>0</v>
          </cell>
          <cell r="L2486">
            <v>0</v>
          </cell>
          <cell r="M2486">
            <v>0</v>
          </cell>
          <cell r="N2486" t="str">
            <v xml:space="preserve">BA-130 </v>
          </cell>
          <cell r="O2486" t="str">
            <v>PAV</v>
          </cell>
          <cell r="P2486">
            <v>0</v>
          </cell>
        </row>
        <row r="2487">
          <cell r="C2487" t="str">
            <v>407BBA0374</v>
          </cell>
          <cell r="D2487" t="str">
            <v>MACAJÚBA</v>
          </cell>
          <cell r="E2487" t="str">
            <v>ENTR BA-421</v>
          </cell>
          <cell r="F2487">
            <v>337.4</v>
          </cell>
          <cell r="G2487">
            <v>351.2</v>
          </cell>
          <cell r="H2487">
            <v>13.8</v>
          </cell>
          <cell r="I2487" t="str">
            <v>PLA</v>
          </cell>
          <cell r="J2487">
            <v>0</v>
          </cell>
          <cell r="L2487">
            <v>0</v>
          </cell>
          <cell r="M2487">
            <v>0</v>
          </cell>
          <cell r="N2487" t="str">
            <v xml:space="preserve">BA-130 </v>
          </cell>
          <cell r="O2487" t="str">
            <v>PAV</v>
          </cell>
          <cell r="P2487">
            <v>0</v>
          </cell>
        </row>
        <row r="2488">
          <cell r="C2488" t="str">
            <v>407BBA0390</v>
          </cell>
          <cell r="D2488" t="str">
            <v>ENTR BA-421</v>
          </cell>
          <cell r="E2488" t="str">
            <v>ENTR BA-046 (RUI BARBOSA)</v>
          </cell>
          <cell r="F2488">
            <v>351.2</v>
          </cell>
          <cell r="G2488">
            <v>368.1</v>
          </cell>
          <cell r="H2488">
            <v>16.899999999999999</v>
          </cell>
          <cell r="I2488" t="str">
            <v>PLA</v>
          </cell>
          <cell r="J2488">
            <v>0</v>
          </cell>
          <cell r="L2488">
            <v>0</v>
          </cell>
          <cell r="M2488">
            <v>0</v>
          </cell>
          <cell r="N2488" t="str">
            <v xml:space="preserve">BA-130 </v>
          </cell>
          <cell r="O2488" t="str">
            <v>PAV</v>
          </cell>
          <cell r="P2488">
            <v>0</v>
          </cell>
        </row>
        <row r="2489">
          <cell r="C2489" t="str">
            <v>407BBA0410</v>
          </cell>
          <cell r="D2489" t="str">
            <v>ENTR BA-046 (RUI BARBOSA)</v>
          </cell>
          <cell r="E2489" t="str">
            <v>ENTR BR-242(A)/BA-130(B)</v>
          </cell>
          <cell r="F2489">
            <v>368.1</v>
          </cell>
          <cell r="G2489">
            <v>389.9</v>
          </cell>
          <cell r="H2489">
            <v>21.8</v>
          </cell>
          <cell r="I2489" t="str">
            <v>PLA</v>
          </cell>
          <cell r="J2489">
            <v>0</v>
          </cell>
          <cell r="L2489">
            <v>0</v>
          </cell>
          <cell r="M2489">
            <v>0</v>
          </cell>
          <cell r="N2489" t="str">
            <v xml:space="preserve">BA-130 </v>
          </cell>
          <cell r="O2489" t="str">
            <v>PAV</v>
          </cell>
          <cell r="P2489">
            <v>0</v>
          </cell>
        </row>
        <row r="2490">
          <cell r="C2490" t="str">
            <v>407BBA0430</v>
          </cell>
          <cell r="D2490" t="str">
            <v>ENTR BR-242(A)/BA-130(B)</v>
          </cell>
          <cell r="E2490" t="str">
            <v>ENTR BA-484</v>
          </cell>
          <cell r="F2490">
            <v>389.9</v>
          </cell>
          <cell r="G2490">
            <v>419.2</v>
          </cell>
          <cell r="H2490">
            <v>29.3</v>
          </cell>
          <cell r="I2490" t="str">
            <v>PAV</v>
          </cell>
          <cell r="J2490">
            <v>0</v>
          </cell>
          <cell r="K2490" t="str">
            <v>242BBA0114</v>
          </cell>
          <cell r="L2490">
            <v>0</v>
          </cell>
          <cell r="M2490">
            <v>0</v>
          </cell>
          <cell r="O2490">
            <v>0</v>
          </cell>
          <cell r="P2490">
            <v>0</v>
          </cell>
        </row>
        <row r="2491">
          <cell r="C2491" t="str">
            <v>407BBA0432</v>
          </cell>
          <cell r="D2491" t="str">
            <v>ENTR BA-484</v>
          </cell>
          <cell r="E2491" t="str">
            <v>ENTR BR-242(B) (SÃO PAULO)</v>
          </cell>
          <cell r="F2491">
            <v>419.2</v>
          </cell>
          <cell r="G2491">
            <v>422</v>
          </cell>
          <cell r="H2491">
            <v>2.8</v>
          </cell>
          <cell r="I2491" t="str">
            <v>PAV</v>
          </cell>
          <cell r="J2491">
            <v>0</v>
          </cell>
          <cell r="K2491" t="str">
            <v>242BBA0130</v>
          </cell>
          <cell r="L2491">
            <v>0</v>
          </cell>
          <cell r="M2491">
            <v>0</v>
          </cell>
          <cell r="O2491">
            <v>0</v>
          </cell>
          <cell r="P2491">
            <v>0</v>
          </cell>
        </row>
        <row r="2492">
          <cell r="C2492" t="str">
            <v>407BBA0450</v>
          </cell>
          <cell r="D2492" t="str">
            <v>ENTR BR-242(B) (SÃO PAULO)</v>
          </cell>
          <cell r="E2492" t="str">
            <v>IBIQUERA</v>
          </cell>
          <cell r="F2492">
            <v>422</v>
          </cell>
          <cell r="G2492">
            <v>446.5</v>
          </cell>
          <cell r="H2492">
            <v>24.5</v>
          </cell>
          <cell r="I2492" t="str">
            <v>PLA</v>
          </cell>
          <cell r="J2492">
            <v>0</v>
          </cell>
          <cell r="L2492">
            <v>0</v>
          </cell>
          <cell r="M2492">
            <v>0</v>
          </cell>
          <cell r="N2492" t="str">
            <v>BAT-407</v>
          </cell>
          <cell r="O2492" t="str">
            <v>IMP</v>
          </cell>
          <cell r="P2492">
            <v>0</v>
          </cell>
        </row>
        <row r="2493">
          <cell r="C2493" t="str">
            <v>407BBA0452</v>
          </cell>
          <cell r="D2493" t="str">
            <v>IBIQUERA</v>
          </cell>
          <cell r="E2493" t="str">
            <v>ENTR BA-245(A)</v>
          </cell>
          <cell r="F2493">
            <v>446.5</v>
          </cell>
          <cell r="G2493">
            <v>503.6</v>
          </cell>
          <cell r="H2493">
            <v>57.1</v>
          </cell>
          <cell r="I2493" t="str">
            <v>PLA</v>
          </cell>
          <cell r="J2493">
            <v>0</v>
          </cell>
          <cell r="L2493">
            <v>0</v>
          </cell>
          <cell r="M2493">
            <v>0</v>
          </cell>
          <cell r="N2493" t="str">
            <v>BAT-407</v>
          </cell>
          <cell r="O2493" t="str">
            <v>IMP</v>
          </cell>
          <cell r="P2493">
            <v>0</v>
          </cell>
        </row>
        <row r="2494">
          <cell r="C2494" t="str">
            <v>407BBA0470</v>
          </cell>
          <cell r="D2494" t="str">
            <v>ENTR BA-245(A)</v>
          </cell>
          <cell r="E2494" t="str">
            <v>ENTR BA-245(B) (ITAETÉ)</v>
          </cell>
          <cell r="F2494">
            <v>503.6</v>
          </cell>
          <cell r="G2494">
            <v>512.79999999999995</v>
          </cell>
          <cell r="H2494">
            <v>9.1999999999999993</v>
          </cell>
          <cell r="I2494" t="str">
            <v>PLA</v>
          </cell>
          <cell r="J2494">
            <v>0</v>
          </cell>
          <cell r="L2494">
            <v>0</v>
          </cell>
          <cell r="M2494">
            <v>0</v>
          </cell>
          <cell r="N2494" t="str">
            <v>BAT-407</v>
          </cell>
          <cell r="O2494" t="str">
            <v>IMP</v>
          </cell>
          <cell r="P2494">
            <v>0</v>
          </cell>
        </row>
        <row r="2495">
          <cell r="C2495" t="str">
            <v>407BBA0490</v>
          </cell>
          <cell r="D2495" t="str">
            <v>ENTR BA-245(B) (ITAETÉ)</v>
          </cell>
          <cell r="E2495" t="str">
            <v>ENTR BR-330 (IRAMAIA)</v>
          </cell>
          <cell r="F2495">
            <v>512.79999999999995</v>
          </cell>
          <cell r="G2495">
            <v>568.70000000000005</v>
          </cell>
          <cell r="H2495">
            <v>55.9</v>
          </cell>
          <cell r="I2495" t="str">
            <v>PLA</v>
          </cell>
          <cell r="J2495">
            <v>0</v>
          </cell>
          <cell r="L2495">
            <v>0</v>
          </cell>
          <cell r="M2495">
            <v>0</v>
          </cell>
          <cell r="N2495" t="str">
            <v>BAT-407</v>
          </cell>
          <cell r="O2495" t="str">
            <v>IMP</v>
          </cell>
          <cell r="P2495">
            <v>0</v>
          </cell>
        </row>
        <row r="2496">
          <cell r="C2496" t="str">
            <v>407BBA0492</v>
          </cell>
          <cell r="D2496" t="str">
            <v>ENTR BR-330 (IRAMAIA)</v>
          </cell>
          <cell r="E2496" t="str">
            <v>ENTR BA-561</v>
          </cell>
          <cell r="F2496">
            <v>568.70000000000005</v>
          </cell>
          <cell r="G2496">
            <v>607.70000000000005</v>
          </cell>
          <cell r="H2496">
            <v>39</v>
          </cell>
          <cell r="I2496" t="str">
            <v>PLA</v>
          </cell>
          <cell r="J2496">
            <v>0</v>
          </cell>
          <cell r="L2496">
            <v>0</v>
          </cell>
          <cell r="M2496">
            <v>0</v>
          </cell>
          <cell r="N2496" t="str">
            <v>BAT-407</v>
          </cell>
          <cell r="O2496" t="str">
            <v>LEN</v>
          </cell>
          <cell r="P2496">
            <v>0</v>
          </cell>
        </row>
        <row r="2497">
          <cell r="C2497" t="str">
            <v>407BBA0510</v>
          </cell>
          <cell r="D2497" t="str">
            <v>ENTR BA-561</v>
          </cell>
          <cell r="E2497" t="str">
            <v>ENTR BA-026(A) (COTENDAS DO SINCORÁ)</v>
          </cell>
          <cell r="F2497">
            <v>607.70000000000005</v>
          </cell>
          <cell r="G2497">
            <v>628</v>
          </cell>
          <cell r="H2497">
            <v>20.3</v>
          </cell>
          <cell r="I2497" t="str">
            <v>PLA</v>
          </cell>
          <cell r="J2497">
            <v>0</v>
          </cell>
          <cell r="L2497">
            <v>0</v>
          </cell>
          <cell r="M2497">
            <v>0</v>
          </cell>
          <cell r="N2497" t="str">
            <v>BAT-407</v>
          </cell>
          <cell r="O2497" t="str">
            <v>LEN</v>
          </cell>
          <cell r="P2497">
            <v>0</v>
          </cell>
        </row>
        <row r="2498">
          <cell r="C2498" t="str">
            <v>407BBA0530</v>
          </cell>
          <cell r="D2498" t="str">
            <v>ENTR BA-026(A) (COTENDAS DO SINCORÁ)</v>
          </cell>
          <cell r="E2498" t="str">
            <v>ENTR BA-142 (P/TANHAÇÚ)</v>
          </cell>
          <cell r="F2498">
            <v>628</v>
          </cell>
          <cell r="G2498">
            <v>675</v>
          </cell>
          <cell r="H2498">
            <v>47</v>
          </cell>
          <cell r="I2498" t="str">
            <v>PLA</v>
          </cell>
          <cell r="J2498">
            <v>0</v>
          </cell>
          <cell r="L2498">
            <v>0</v>
          </cell>
          <cell r="M2498">
            <v>0</v>
          </cell>
          <cell r="N2498" t="str">
            <v xml:space="preserve">BA-026 </v>
          </cell>
          <cell r="O2498" t="str">
            <v>PAV</v>
          </cell>
          <cell r="P2498">
            <v>0</v>
          </cell>
        </row>
        <row r="2499">
          <cell r="C2499" t="str">
            <v>407BBA0532</v>
          </cell>
          <cell r="D2499" t="str">
            <v>ENTR BA-142 (P/TANHAÇÚ)</v>
          </cell>
          <cell r="E2499" t="str">
            <v>ENTR BR-030/BA-026(B) (SUSSUARANA)</v>
          </cell>
          <cell r="F2499">
            <v>675</v>
          </cell>
          <cell r="G2499">
            <v>682.6</v>
          </cell>
          <cell r="H2499">
            <v>7.6</v>
          </cell>
          <cell r="I2499" t="str">
            <v>PLA</v>
          </cell>
          <cell r="J2499">
            <v>0</v>
          </cell>
          <cell r="L2499">
            <v>0</v>
          </cell>
          <cell r="M2499">
            <v>0</v>
          </cell>
          <cell r="N2499" t="str">
            <v xml:space="preserve">BA-026 </v>
          </cell>
          <cell r="O2499" t="str">
            <v>PAV</v>
          </cell>
          <cell r="P2499">
            <v>0</v>
          </cell>
        </row>
        <row r="2500">
          <cell r="C2500" t="str">
            <v>407BBA0550</v>
          </cell>
          <cell r="D2500" t="str">
            <v>ENTR BR-030/BA-026(B) (SUSSUARANA)</v>
          </cell>
          <cell r="E2500" t="str">
            <v>ENTR BA-262(A) (ANAGÉ)</v>
          </cell>
          <cell r="F2500">
            <v>682.6</v>
          </cell>
          <cell r="G2500">
            <v>739.8</v>
          </cell>
          <cell r="H2500">
            <v>57.2</v>
          </cell>
          <cell r="I2500" t="str">
            <v>PLA</v>
          </cell>
          <cell r="J2500">
            <v>0</v>
          </cell>
          <cell r="L2500">
            <v>0</v>
          </cell>
          <cell r="M2500">
            <v>0</v>
          </cell>
          <cell r="N2500" t="str">
            <v>BAT-407</v>
          </cell>
          <cell r="O2500" t="str">
            <v>PAV</v>
          </cell>
          <cell r="P2500">
            <v>0</v>
          </cell>
        </row>
        <row r="2501">
          <cell r="C2501" t="str">
            <v>407BBA0570</v>
          </cell>
          <cell r="D2501" t="str">
            <v>ENTR BA-262(A) (ANAGÉ)</v>
          </cell>
          <cell r="E2501" t="str">
            <v>ENTR BR-116/262(B) (VITÓRIA DA CONQUISTA)</v>
          </cell>
          <cell r="F2501">
            <v>739.8</v>
          </cell>
          <cell r="G2501">
            <v>792.3</v>
          </cell>
          <cell r="H2501">
            <v>52.5</v>
          </cell>
          <cell r="I2501" t="str">
            <v>PLA</v>
          </cell>
          <cell r="J2501">
            <v>0</v>
          </cell>
          <cell r="L2501">
            <v>0</v>
          </cell>
          <cell r="M2501">
            <v>0</v>
          </cell>
          <cell r="N2501" t="str">
            <v>BAT-407</v>
          </cell>
          <cell r="O2501" t="str">
            <v>PAV</v>
          </cell>
          <cell r="P2501">
            <v>0</v>
          </cell>
        </row>
        <row r="2502">
          <cell r="J2502">
            <v>0</v>
          </cell>
        </row>
        <row r="2503">
          <cell r="C2503" t="str">
            <v>410BBA0010</v>
          </cell>
          <cell r="D2503" t="str">
            <v>ENTR BR-110 (RIBEIRA DO POMBAL)</v>
          </cell>
          <cell r="E2503" t="str">
            <v>ENTR BR-116 (TUCANO)</v>
          </cell>
          <cell r="F2503">
            <v>0</v>
          </cell>
          <cell r="G2503">
            <v>33.799999999999997</v>
          </cell>
          <cell r="H2503">
            <v>33.799999999999997</v>
          </cell>
          <cell r="I2503" t="str">
            <v>PAV</v>
          </cell>
          <cell r="J2503" t="str">
            <v>*</v>
          </cell>
          <cell r="L2503">
            <v>0</v>
          </cell>
          <cell r="M2503">
            <v>0</v>
          </cell>
          <cell r="O2503">
            <v>0</v>
          </cell>
          <cell r="P2503" t="str">
            <v>2003</v>
          </cell>
        </row>
        <row r="2504">
          <cell r="J2504">
            <v>0</v>
          </cell>
        </row>
        <row r="2505">
          <cell r="C2505" t="str">
            <v>415BBA0010</v>
          </cell>
          <cell r="D2505" t="str">
            <v>ENTR BR-251 (ILHÉUS)</v>
          </cell>
          <cell r="E2505" t="str">
            <v>ENTR BA-262</v>
          </cell>
          <cell r="F2505">
            <v>0</v>
          </cell>
          <cell r="G2505">
            <v>2.7</v>
          </cell>
          <cell r="H2505">
            <v>2.7</v>
          </cell>
          <cell r="I2505" t="str">
            <v>PLA</v>
          </cell>
          <cell r="J2505">
            <v>0</v>
          </cell>
          <cell r="L2505">
            <v>0</v>
          </cell>
          <cell r="M2505">
            <v>0</v>
          </cell>
          <cell r="N2505" t="str">
            <v>BAT-415</v>
          </cell>
          <cell r="O2505" t="str">
            <v>PAV</v>
          </cell>
          <cell r="P2505">
            <v>0</v>
          </cell>
        </row>
        <row r="2506">
          <cell r="C2506" t="str">
            <v>415BBA0012</v>
          </cell>
          <cell r="D2506" t="str">
            <v>ENTR BA-262</v>
          </cell>
          <cell r="E2506" t="str">
            <v>ENTR BA-967</v>
          </cell>
          <cell r="F2506">
            <v>2.7</v>
          </cell>
          <cell r="G2506">
            <v>20.9</v>
          </cell>
          <cell r="H2506">
            <v>18.2</v>
          </cell>
          <cell r="I2506" t="str">
            <v>PLA</v>
          </cell>
          <cell r="J2506">
            <v>0</v>
          </cell>
          <cell r="L2506">
            <v>0</v>
          </cell>
          <cell r="M2506">
            <v>0</v>
          </cell>
          <cell r="N2506" t="str">
            <v>BAT-415</v>
          </cell>
          <cell r="O2506" t="str">
            <v>PAV</v>
          </cell>
          <cell r="P2506">
            <v>0</v>
          </cell>
        </row>
        <row r="2507">
          <cell r="C2507" t="str">
            <v>415BBA0014</v>
          </cell>
          <cell r="D2507" t="str">
            <v>ENTR BA-967</v>
          </cell>
          <cell r="E2507" t="str">
            <v>ENTR BR-101/BA-120(A) (ITABUNA)</v>
          </cell>
          <cell r="F2507">
            <v>20.9</v>
          </cell>
          <cell r="G2507">
            <v>33.1</v>
          </cell>
          <cell r="H2507">
            <v>12.2</v>
          </cell>
          <cell r="I2507" t="str">
            <v>PLA</v>
          </cell>
          <cell r="J2507">
            <v>0</v>
          </cell>
          <cell r="L2507">
            <v>0</v>
          </cell>
          <cell r="M2507">
            <v>0</v>
          </cell>
          <cell r="N2507" t="str">
            <v>BAT-415</v>
          </cell>
          <cell r="O2507" t="str">
            <v>PAV</v>
          </cell>
          <cell r="P2507">
            <v>0</v>
          </cell>
        </row>
        <row r="2508">
          <cell r="C2508" t="str">
            <v>415BBA0030</v>
          </cell>
          <cell r="D2508" t="str">
            <v>ENTR BR-101/BA-120(A) (ITABUNA)</v>
          </cell>
          <cell r="E2508" t="str">
            <v>ENTR BA-120(B)</v>
          </cell>
          <cell r="F2508">
            <v>33.1</v>
          </cell>
          <cell r="G2508">
            <v>43.6</v>
          </cell>
          <cell r="H2508">
            <v>10.5</v>
          </cell>
          <cell r="I2508" t="str">
            <v>PLA</v>
          </cell>
          <cell r="J2508">
            <v>0</v>
          </cell>
          <cell r="L2508">
            <v>0</v>
          </cell>
          <cell r="M2508">
            <v>0</v>
          </cell>
          <cell r="N2508" t="str">
            <v xml:space="preserve">BA-120 </v>
          </cell>
          <cell r="O2508" t="str">
            <v>PAV</v>
          </cell>
          <cell r="P2508">
            <v>0</v>
          </cell>
        </row>
        <row r="2509">
          <cell r="C2509" t="str">
            <v>415BBA0032</v>
          </cell>
          <cell r="D2509" t="str">
            <v>ENTR BA-120(B)</v>
          </cell>
          <cell r="E2509" t="str">
            <v>ENTR BA-970 (P/BARRO PRETO)</v>
          </cell>
          <cell r="F2509">
            <v>43.6</v>
          </cell>
          <cell r="G2509">
            <v>51.3</v>
          </cell>
          <cell r="H2509">
            <v>7.7</v>
          </cell>
          <cell r="I2509" t="str">
            <v>PLA</v>
          </cell>
          <cell r="J2509">
            <v>0</v>
          </cell>
          <cell r="L2509">
            <v>0</v>
          </cell>
          <cell r="M2509">
            <v>0</v>
          </cell>
          <cell r="N2509" t="str">
            <v>BAT-415</v>
          </cell>
          <cell r="O2509" t="str">
            <v>PAV</v>
          </cell>
          <cell r="P2509">
            <v>0</v>
          </cell>
        </row>
        <row r="2510">
          <cell r="C2510" t="str">
            <v>415BBA0034</v>
          </cell>
          <cell r="D2510" t="str">
            <v>ENTR BA-970 (P/BARRO PRETO)</v>
          </cell>
          <cell r="E2510" t="str">
            <v>ENTR BA-971 (P/ITAPE)</v>
          </cell>
          <cell r="F2510">
            <v>51.3</v>
          </cell>
          <cell r="G2510">
            <v>52.2</v>
          </cell>
          <cell r="H2510">
            <v>0.9</v>
          </cell>
          <cell r="I2510" t="str">
            <v>PLA</v>
          </cell>
          <cell r="J2510">
            <v>0</v>
          </cell>
          <cell r="L2510">
            <v>0</v>
          </cell>
          <cell r="M2510">
            <v>0</v>
          </cell>
          <cell r="N2510" t="str">
            <v>BAT-415</v>
          </cell>
          <cell r="O2510" t="str">
            <v>PAV</v>
          </cell>
          <cell r="P2510">
            <v>0</v>
          </cell>
        </row>
        <row r="2511">
          <cell r="C2511" t="str">
            <v>415BBA0050</v>
          </cell>
          <cell r="D2511" t="str">
            <v>ENTR BA-971 (P/ITAPE)</v>
          </cell>
          <cell r="E2511" t="str">
            <v>IBICARAÍ</v>
          </cell>
          <cell r="F2511">
            <v>52.2</v>
          </cell>
          <cell r="G2511">
            <v>71.900000000000006</v>
          </cell>
          <cell r="H2511">
            <v>19.7</v>
          </cell>
          <cell r="I2511" t="str">
            <v>PLA</v>
          </cell>
          <cell r="J2511">
            <v>0</v>
          </cell>
          <cell r="L2511">
            <v>0</v>
          </cell>
          <cell r="M2511">
            <v>0</v>
          </cell>
          <cell r="N2511" t="str">
            <v>BAT-415</v>
          </cell>
          <cell r="O2511" t="str">
            <v>PAV</v>
          </cell>
          <cell r="P2511">
            <v>0</v>
          </cell>
        </row>
        <row r="2512">
          <cell r="C2512" t="str">
            <v>415BBA0052</v>
          </cell>
          <cell r="D2512" t="str">
            <v>IBICARAÍ</v>
          </cell>
          <cell r="E2512" t="str">
            <v>ENTR BA-262(A)/263 (FLORESTA AZUL)</v>
          </cell>
          <cell r="F2512">
            <v>71.900000000000006</v>
          </cell>
          <cell r="G2512">
            <v>80.400000000000006</v>
          </cell>
          <cell r="H2512">
            <v>8.5</v>
          </cell>
          <cell r="I2512" t="str">
            <v>PLA</v>
          </cell>
          <cell r="J2512">
            <v>0</v>
          </cell>
          <cell r="L2512">
            <v>0</v>
          </cell>
          <cell r="M2512">
            <v>0</v>
          </cell>
          <cell r="N2512" t="str">
            <v>BAT-415</v>
          </cell>
          <cell r="O2512" t="str">
            <v>PAV</v>
          </cell>
          <cell r="P2512">
            <v>0</v>
          </cell>
        </row>
        <row r="2513">
          <cell r="C2513" t="str">
            <v>415BBA0070</v>
          </cell>
          <cell r="D2513" t="str">
            <v>ENTR BA-262(A)/263 (FLORESTA AZUL)</v>
          </cell>
          <cell r="E2513" t="str">
            <v>ENTR BA-130/262(B) (IBICUÍ)</v>
          </cell>
          <cell r="F2513">
            <v>80.400000000000006</v>
          </cell>
          <cell r="G2513">
            <v>101.6</v>
          </cell>
          <cell r="H2513">
            <v>21.2</v>
          </cell>
          <cell r="I2513" t="str">
            <v>PLA</v>
          </cell>
          <cell r="J2513">
            <v>0</v>
          </cell>
          <cell r="L2513">
            <v>0</v>
          </cell>
          <cell r="M2513">
            <v>0</v>
          </cell>
          <cell r="O2513">
            <v>0</v>
          </cell>
          <cell r="P2513">
            <v>0</v>
          </cell>
        </row>
        <row r="2514">
          <cell r="C2514" t="str">
            <v>415BBA0090</v>
          </cell>
          <cell r="D2514" t="str">
            <v>ENTR BA-130/262(B) (IBICUÍ)</v>
          </cell>
          <cell r="E2514" t="str">
            <v>ENTR BA-645</v>
          </cell>
          <cell r="F2514">
            <v>101.6</v>
          </cell>
          <cell r="G2514">
            <v>116.6</v>
          </cell>
          <cell r="H2514">
            <v>15</v>
          </cell>
          <cell r="I2514" t="str">
            <v>PLA</v>
          </cell>
          <cell r="J2514">
            <v>0</v>
          </cell>
          <cell r="L2514">
            <v>0</v>
          </cell>
          <cell r="M2514">
            <v>0</v>
          </cell>
          <cell r="O2514">
            <v>0</v>
          </cell>
          <cell r="P2514">
            <v>0</v>
          </cell>
        </row>
        <row r="2515">
          <cell r="C2515" t="str">
            <v>415BBA0092</v>
          </cell>
          <cell r="D2515" t="str">
            <v>ENTR BA-645</v>
          </cell>
          <cell r="E2515" t="str">
            <v>ENTR BA-265(A)/641 (BARRA DO CHOÇA)</v>
          </cell>
          <cell r="F2515">
            <v>116.6</v>
          </cell>
          <cell r="G2515">
            <v>171.9</v>
          </cell>
          <cell r="H2515">
            <v>55.3</v>
          </cell>
          <cell r="I2515" t="str">
            <v>PLA</v>
          </cell>
          <cell r="J2515">
            <v>0</v>
          </cell>
          <cell r="L2515">
            <v>0</v>
          </cell>
          <cell r="M2515">
            <v>0</v>
          </cell>
          <cell r="O2515">
            <v>0</v>
          </cell>
          <cell r="P2515">
            <v>0</v>
          </cell>
        </row>
        <row r="2516">
          <cell r="C2516" t="str">
            <v>415BBA0110</v>
          </cell>
          <cell r="D2516" t="str">
            <v>ENTR BA-265(A)/641 (BARRA DO CHOÇA)</v>
          </cell>
          <cell r="E2516" t="str">
            <v>ENTR BR-116/BA-265(A) (VITÓRIA DA CONQUISTA)</v>
          </cell>
          <cell r="F2516">
            <v>171.9</v>
          </cell>
          <cell r="G2516">
            <v>201.3</v>
          </cell>
          <cell r="H2516">
            <v>29.4</v>
          </cell>
          <cell r="I2516" t="str">
            <v>PLA</v>
          </cell>
          <cell r="J2516">
            <v>0</v>
          </cell>
          <cell r="L2516">
            <v>0</v>
          </cell>
          <cell r="M2516">
            <v>0</v>
          </cell>
          <cell r="N2516" t="str">
            <v>BAT-415</v>
          </cell>
          <cell r="O2516" t="str">
            <v>PAV</v>
          </cell>
          <cell r="P2516">
            <v>0</v>
          </cell>
        </row>
        <row r="2517">
          <cell r="J2517">
            <v>0</v>
          </cell>
        </row>
        <row r="2518">
          <cell r="C2518" t="str">
            <v>418BBA0010</v>
          </cell>
          <cell r="D2518" t="str">
            <v>ENTR BA-001(A) (CARAVELAS)</v>
          </cell>
          <cell r="E2518" t="str">
            <v>ENTR BA-001(B)</v>
          </cell>
          <cell r="F2518">
            <v>0</v>
          </cell>
          <cell r="G2518">
            <v>8.4</v>
          </cell>
          <cell r="H2518">
            <v>8.4</v>
          </cell>
          <cell r="I2518" t="str">
            <v>IMP</v>
          </cell>
          <cell r="J2518">
            <v>0</v>
          </cell>
          <cell r="L2518">
            <v>0</v>
          </cell>
          <cell r="M2518">
            <v>0</v>
          </cell>
          <cell r="O2518">
            <v>0</v>
          </cell>
          <cell r="P2518">
            <v>0</v>
          </cell>
        </row>
        <row r="2519">
          <cell r="C2519" t="str">
            <v>418BBA0012</v>
          </cell>
          <cell r="D2519" t="str">
            <v>ENTR BA-001(B)</v>
          </cell>
          <cell r="E2519" t="str">
            <v>ENTR BA-696 (APARAJÚ)</v>
          </cell>
          <cell r="F2519">
            <v>8.4</v>
          </cell>
          <cell r="G2519">
            <v>26.4</v>
          </cell>
          <cell r="H2519">
            <v>18</v>
          </cell>
          <cell r="I2519" t="str">
            <v>IMP</v>
          </cell>
          <cell r="J2519">
            <v>0</v>
          </cell>
          <cell r="L2519">
            <v>0</v>
          </cell>
          <cell r="M2519">
            <v>0</v>
          </cell>
          <cell r="O2519">
            <v>0</v>
          </cell>
          <cell r="P2519">
            <v>0</v>
          </cell>
        </row>
        <row r="2520">
          <cell r="C2520" t="str">
            <v>418BBA0014</v>
          </cell>
          <cell r="D2520" t="str">
            <v>ENTR BA-696 (APARAJÚ)</v>
          </cell>
          <cell r="E2520" t="str">
            <v>HELVÉCIA</v>
          </cell>
          <cell r="F2520">
            <v>26.4</v>
          </cell>
          <cell r="G2520">
            <v>60.9</v>
          </cell>
          <cell r="H2520">
            <v>34.5</v>
          </cell>
          <cell r="I2520" t="str">
            <v>IMP</v>
          </cell>
          <cell r="J2520">
            <v>0</v>
          </cell>
          <cell r="L2520">
            <v>0</v>
          </cell>
          <cell r="M2520">
            <v>0</v>
          </cell>
          <cell r="O2520">
            <v>0</v>
          </cell>
          <cell r="P2520">
            <v>0</v>
          </cell>
        </row>
        <row r="2521">
          <cell r="C2521" t="str">
            <v>418BBA0016</v>
          </cell>
          <cell r="D2521" t="str">
            <v>HELVÉCIA</v>
          </cell>
          <cell r="E2521" t="str">
            <v>ENTR BA-998</v>
          </cell>
          <cell r="F2521">
            <v>60.9</v>
          </cell>
          <cell r="G2521">
            <v>68.900000000000006</v>
          </cell>
          <cell r="H2521">
            <v>8</v>
          </cell>
          <cell r="I2521" t="str">
            <v>IMP</v>
          </cell>
          <cell r="J2521">
            <v>0</v>
          </cell>
          <cell r="L2521">
            <v>0</v>
          </cell>
          <cell r="M2521">
            <v>0</v>
          </cell>
          <cell r="O2521">
            <v>0</v>
          </cell>
          <cell r="P2521">
            <v>0</v>
          </cell>
        </row>
        <row r="2522">
          <cell r="C2522" t="str">
            <v>418BBA0030</v>
          </cell>
          <cell r="D2522" t="str">
            <v>ENTR BA-998</v>
          </cell>
          <cell r="E2522" t="str">
            <v>ENTR BR-101</v>
          </cell>
          <cell r="F2522">
            <v>68.900000000000006</v>
          </cell>
          <cell r="G2522">
            <v>84.5</v>
          </cell>
          <cell r="H2522">
            <v>15.6</v>
          </cell>
          <cell r="I2522" t="str">
            <v>IMP</v>
          </cell>
          <cell r="J2522">
            <v>0</v>
          </cell>
          <cell r="L2522">
            <v>0</v>
          </cell>
          <cell r="M2522">
            <v>0</v>
          </cell>
          <cell r="O2522">
            <v>0</v>
          </cell>
          <cell r="P2522">
            <v>0</v>
          </cell>
        </row>
        <row r="2523">
          <cell r="C2523" t="str">
            <v>418BBA0050</v>
          </cell>
          <cell r="D2523" t="str">
            <v>ENTR BR-101</v>
          </cell>
          <cell r="E2523" t="str">
            <v>POSTO DA MATA</v>
          </cell>
          <cell r="F2523">
            <v>84.5</v>
          </cell>
          <cell r="G2523">
            <v>90.6</v>
          </cell>
          <cell r="H2523">
            <v>6.1</v>
          </cell>
          <cell r="I2523" t="str">
            <v>PAV</v>
          </cell>
          <cell r="J2523" t="str">
            <v>*</v>
          </cell>
          <cell r="L2523">
            <v>0</v>
          </cell>
          <cell r="M2523">
            <v>0</v>
          </cell>
          <cell r="O2523">
            <v>0</v>
          </cell>
          <cell r="P2523" t="str">
            <v>2004</v>
          </cell>
        </row>
        <row r="2524">
          <cell r="C2524" t="str">
            <v>418BBA0052</v>
          </cell>
          <cell r="D2524" t="str">
            <v>POSTO DA MATA</v>
          </cell>
          <cell r="E2524" t="str">
            <v>ENTR BA-693 (ARGOLO)</v>
          </cell>
          <cell r="F2524">
            <v>90.6</v>
          </cell>
          <cell r="G2524">
            <v>106.8</v>
          </cell>
          <cell r="H2524">
            <v>16.2</v>
          </cell>
          <cell r="I2524" t="str">
            <v>PAV</v>
          </cell>
          <cell r="J2524" t="str">
            <v>*</v>
          </cell>
          <cell r="L2524">
            <v>0</v>
          </cell>
          <cell r="M2524">
            <v>0</v>
          </cell>
          <cell r="O2524">
            <v>0</v>
          </cell>
          <cell r="P2524" t="str">
            <v>2004</v>
          </cell>
        </row>
        <row r="2525">
          <cell r="C2525" t="str">
            <v>418BBA0054</v>
          </cell>
          <cell r="D2525" t="str">
            <v>ENTR BA-693 (ARGOLO)</v>
          </cell>
          <cell r="E2525" t="str">
            <v>DIV BA/MG</v>
          </cell>
          <cell r="F2525">
            <v>106.8</v>
          </cell>
          <cell r="G2525">
            <v>123.9</v>
          </cell>
          <cell r="H2525">
            <v>17.100000000000001</v>
          </cell>
          <cell r="I2525" t="str">
            <v>PAV</v>
          </cell>
          <cell r="J2525" t="str">
            <v>*</v>
          </cell>
          <cell r="L2525">
            <v>0</v>
          </cell>
          <cell r="M2525">
            <v>0</v>
          </cell>
          <cell r="O2525">
            <v>0</v>
          </cell>
          <cell r="P2525" t="str">
            <v>2004</v>
          </cell>
        </row>
        <row r="2526">
          <cell r="J2526">
            <v>0</v>
          </cell>
        </row>
        <row r="2527">
          <cell r="C2527" t="str">
            <v>420BBA0010</v>
          </cell>
          <cell r="D2527" t="str">
            <v>ENTR BA-093 (P/POJUCA)</v>
          </cell>
          <cell r="E2527" t="str">
            <v>ENTR BA-507 (P/SANTIAGO)</v>
          </cell>
          <cell r="F2527">
            <v>0</v>
          </cell>
          <cell r="G2527">
            <v>6.2</v>
          </cell>
          <cell r="H2527">
            <v>6.2</v>
          </cell>
          <cell r="I2527" t="str">
            <v>PLA</v>
          </cell>
          <cell r="J2527">
            <v>0</v>
          </cell>
          <cell r="L2527">
            <v>0</v>
          </cell>
          <cell r="M2527">
            <v>0</v>
          </cell>
          <cell r="N2527" t="str">
            <v>BAT-420</v>
          </cell>
          <cell r="O2527" t="str">
            <v>PAV</v>
          </cell>
          <cell r="P2527">
            <v>0</v>
          </cell>
        </row>
        <row r="2528">
          <cell r="C2528" t="str">
            <v>420BBA0012</v>
          </cell>
          <cell r="D2528" t="str">
            <v>ENTR BA-507 (P/SANTIAGO)</v>
          </cell>
          <cell r="E2528" t="str">
            <v>ENTR BR-110(A) (P/CATÚ)</v>
          </cell>
          <cell r="F2528">
            <v>6.2</v>
          </cell>
          <cell r="G2528">
            <v>7.1</v>
          </cell>
          <cell r="H2528">
            <v>0.9</v>
          </cell>
          <cell r="I2528" t="str">
            <v>PLA</v>
          </cell>
          <cell r="J2528">
            <v>0</v>
          </cell>
          <cell r="L2528">
            <v>0</v>
          </cell>
          <cell r="M2528">
            <v>0</v>
          </cell>
          <cell r="N2528" t="str">
            <v>BAT-420</v>
          </cell>
          <cell r="O2528" t="str">
            <v>PAV</v>
          </cell>
          <cell r="P2528">
            <v>0</v>
          </cell>
        </row>
        <row r="2529">
          <cell r="C2529" t="str">
            <v>420BBA0030</v>
          </cell>
          <cell r="D2529" t="str">
            <v>ENTR BR-110(A) (P/CATÚ)</v>
          </cell>
          <cell r="E2529" t="str">
            <v>ENTR BA-871 (P/CACARONGONGO)</v>
          </cell>
          <cell r="F2529">
            <v>7.1</v>
          </cell>
          <cell r="G2529">
            <v>19</v>
          </cell>
          <cell r="H2529">
            <v>11.9</v>
          </cell>
          <cell r="I2529" t="str">
            <v>PAV</v>
          </cell>
          <cell r="J2529">
            <v>0</v>
          </cell>
          <cell r="K2529" t="str">
            <v>110BBA0790</v>
          </cell>
          <cell r="L2529">
            <v>0</v>
          </cell>
          <cell r="M2529">
            <v>0</v>
          </cell>
          <cell r="O2529">
            <v>0</v>
          </cell>
          <cell r="P2529" t="str">
            <v>2005</v>
          </cell>
        </row>
        <row r="2530">
          <cell r="C2530" t="str">
            <v>420BBA0032</v>
          </cell>
          <cell r="D2530" t="str">
            <v>ENTR BA-871 (P/CACARONGONGO)</v>
          </cell>
          <cell r="E2530" t="str">
            <v>ENTR BA-512 (SÃO SEBASTIÃO DO PASSÉ)</v>
          </cell>
          <cell r="F2530">
            <v>19</v>
          </cell>
          <cell r="G2530">
            <v>30.4</v>
          </cell>
          <cell r="H2530">
            <v>11.4</v>
          </cell>
          <cell r="I2530" t="str">
            <v>PAV</v>
          </cell>
          <cell r="J2530">
            <v>0</v>
          </cell>
          <cell r="K2530" t="str">
            <v>110BBA0792</v>
          </cell>
          <cell r="L2530">
            <v>0</v>
          </cell>
          <cell r="M2530">
            <v>0</v>
          </cell>
          <cell r="O2530">
            <v>0</v>
          </cell>
          <cell r="P2530" t="str">
            <v>2005</v>
          </cell>
        </row>
        <row r="2531">
          <cell r="C2531" t="str">
            <v>420BBA0050</v>
          </cell>
          <cell r="D2531" t="str">
            <v>ENTR BA-512 (SÃO SEBASTIÃO DO PASSÉ)</v>
          </cell>
          <cell r="E2531" t="str">
            <v>ENTR BR-110(B)/324(A)</v>
          </cell>
          <cell r="F2531">
            <v>30.4</v>
          </cell>
          <cell r="G2531">
            <v>39.5</v>
          </cell>
          <cell r="H2531">
            <v>9.1</v>
          </cell>
          <cell r="I2531" t="str">
            <v>PAV</v>
          </cell>
          <cell r="J2531">
            <v>0</v>
          </cell>
          <cell r="K2531" t="str">
            <v>110BBA0810</v>
          </cell>
          <cell r="L2531">
            <v>0</v>
          </cell>
          <cell r="M2531">
            <v>0</v>
          </cell>
          <cell r="O2531">
            <v>0</v>
          </cell>
          <cell r="P2531" t="str">
            <v>2005</v>
          </cell>
        </row>
        <row r="2532">
          <cell r="C2532" t="str">
            <v>420BBA0070</v>
          </cell>
          <cell r="D2532" t="str">
            <v>ENTR BR-110(B)/324(A)</v>
          </cell>
          <cell r="E2532" t="str">
            <v>ENTR BR-324(B)</v>
          </cell>
          <cell r="F2532">
            <v>39.5</v>
          </cell>
          <cell r="G2532">
            <v>48</v>
          </cell>
          <cell r="H2532">
            <v>8.5</v>
          </cell>
          <cell r="I2532" t="str">
            <v>DUP</v>
          </cell>
          <cell r="J2532">
            <v>0</v>
          </cell>
          <cell r="K2532" t="str">
            <v>324BBA0430</v>
          </cell>
          <cell r="L2532">
            <v>0</v>
          </cell>
          <cell r="M2532">
            <v>0</v>
          </cell>
          <cell r="O2532">
            <v>0</v>
          </cell>
          <cell r="P2532">
            <v>0</v>
          </cell>
        </row>
        <row r="2533">
          <cell r="C2533" t="str">
            <v>420BBA0090</v>
          </cell>
          <cell r="D2533" t="str">
            <v>ENTR BR-324(B)</v>
          </cell>
          <cell r="E2533" t="str">
            <v>ENTR BA-522</v>
          </cell>
          <cell r="F2533">
            <v>48</v>
          </cell>
          <cell r="G2533">
            <v>54.2</v>
          </cell>
          <cell r="H2533">
            <v>6.2</v>
          </cell>
          <cell r="I2533" t="str">
            <v>PLA</v>
          </cell>
          <cell r="J2533">
            <v>0</v>
          </cell>
          <cell r="L2533">
            <v>0</v>
          </cell>
          <cell r="M2533">
            <v>0</v>
          </cell>
          <cell r="N2533" t="str">
            <v>BAT-420</v>
          </cell>
          <cell r="O2533" t="str">
            <v>PAV</v>
          </cell>
          <cell r="P2533">
            <v>0</v>
          </cell>
        </row>
        <row r="2534">
          <cell r="C2534" t="str">
            <v>420BBA0092</v>
          </cell>
          <cell r="D2534" t="str">
            <v>ENTR BA-522</v>
          </cell>
          <cell r="E2534" t="str">
            <v>ENTR BA-084 (SANTO AMARO)</v>
          </cell>
          <cell r="F2534">
            <v>54.2</v>
          </cell>
          <cell r="G2534">
            <v>61.8</v>
          </cell>
          <cell r="H2534">
            <v>7.6</v>
          </cell>
          <cell r="I2534" t="str">
            <v>PLA</v>
          </cell>
          <cell r="J2534">
            <v>0</v>
          </cell>
          <cell r="L2534">
            <v>0</v>
          </cell>
          <cell r="M2534">
            <v>0</v>
          </cell>
          <cell r="N2534" t="str">
            <v>BAT-420</v>
          </cell>
          <cell r="O2534" t="str">
            <v>PAV</v>
          </cell>
          <cell r="P2534">
            <v>0</v>
          </cell>
        </row>
        <row r="2535">
          <cell r="C2535" t="str">
            <v>420BBA0110</v>
          </cell>
          <cell r="D2535" t="str">
            <v>ENTR BA-084 (SANTO AMARO)</v>
          </cell>
          <cell r="E2535" t="str">
            <v>ENTR BA-878</v>
          </cell>
          <cell r="F2535">
            <v>61.8</v>
          </cell>
          <cell r="G2535">
            <v>66.3</v>
          </cell>
          <cell r="H2535">
            <v>4.5</v>
          </cell>
          <cell r="I2535" t="str">
            <v>PLA</v>
          </cell>
          <cell r="J2535">
            <v>0</v>
          </cell>
          <cell r="L2535">
            <v>0</v>
          </cell>
          <cell r="M2535">
            <v>0</v>
          </cell>
          <cell r="N2535" t="str">
            <v>BAT-420</v>
          </cell>
          <cell r="O2535" t="str">
            <v>PAV</v>
          </cell>
          <cell r="P2535">
            <v>0</v>
          </cell>
        </row>
        <row r="2536">
          <cell r="C2536" t="str">
            <v>420BBA0112</v>
          </cell>
          <cell r="D2536" t="str">
            <v>ENTR BA-878</v>
          </cell>
          <cell r="E2536" t="str">
            <v>ENTR BA-880</v>
          </cell>
          <cell r="F2536">
            <v>66.3</v>
          </cell>
          <cell r="G2536">
            <v>77.2</v>
          </cell>
          <cell r="H2536">
            <v>10.9</v>
          </cell>
          <cell r="I2536" t="str">
            <v>PLA</v>
          </cell>
          <cell r="J2536">
            <v>0</v>
          </cell>
          <cell r="L2536">
            <v>0</v>
          </cell>
          <cell r="M2536">
            <v>0</v>
          </cell>
          <cell r="N2536" t="str">
            <v>BAT-420</v>
          </cell>
          <cell r="O2536" t="str">
            <v>PAV</v>
          </cell>
          <cell r="P2536">
            <v>0</v>
          </cell>
        </row>
        <row r="2537">
          <cell r="C2537" t="str">
            <v>420BBA0114</v>
          </cell>
          <cell r="D2537" t="str">
            <v>ENTR BA-880</v>
          </cell>
          <cell r="E2537" t="str">
            <v>ENTR BA-502(A) (P/CONCEIÇÃO DA FEIRA)</v>
          </cell>
          <cell r="F2537">
            <v>77.2</v>
          </cell>
          <cell r="G2537">
            <v>96.4</v>
          </cell>
          <cell r="H2537">
            <v>19.2</v>
          </cell>
          <cell r="I2537" t="str">
            <v>PLA</v>
          </cell>
          <cell r="J2537">
            <v>0</v>
          </cell>
          <cell r="L2537">
            <v>0</v>
          </cell>
          <cell r="M2537">
            <v>0</v>
          </cell>
          <cell r="N2537" t="str">
            <v>BAT-420</v>
          </cell>
          <cell r="O2537" t="str">
            <v>PAV</v>
          </cell>
          <cell r="P2537">
            <v>0</v>
          </cell>
        </row>
        <row r="2538">
          <cell r="C2538" t="str">
            <v>420BBA0130</v>
          </cell>
          <cell r="D2538" t="str">
            <v>ENTR BA-502(A) (P/CONCEIÇÃO DA FEIRA)</v>
          </cell>
          <cell r="E2538" t="str">
            <v>ENTR BA-502(B) (SÃO FÉLIX)</v>
          </cell>
          <cell r="F2538">
            <v>96.4</v>
          </cell>
          <cell r="G2538">
            <v>100.5</v>
          </cell>
          <cell r="H2538">
            <v>4.0999999999999996</v>
          </cell>
          <cell r="I2538" t="str">
            <v>PLA</v>
          </cell>
          <cell r="J2538">
            <v>0</v>
          </cell>
          <cell r="L2538">
            <v>0</v>
          </cell>
          <cell r="M2538">
            <v>0</v>
          </cell>
          <cell r="N2538" t="str">
            <v>BAT-420</v>
          </cell>
          <cell r="O2538" t="str">
            <v>PAV</v>
          </cell>
          <cell r="P2538">
            <v>0</v>
          </cell>
        </row>
        <row r="2539">
          <cell r="C2539" t="str">
            <v>420BBA0132</v>
          </cell>
          <cell r="D2539" t="str">
            <v>ENTR BA-502(B) (SÃO FÉLIX)</v>
          </cell>
          <cell r="E2539" t="str">
            <v>ENTR BA-500 (MARAGOGIPE)</v>
          </cell>
          <cell r="F2539">
            <v>100.5</v>
          </cell>
          <cell r="G2539">
            <v>123.1</v>
          </cell>
          <cell r="H2539">
            <v>22.6</v>
          </cell>
          <cell r="I2539" t="str">
            <v>PLA</v>
          </cell>
          <cell r="J2539">
            <v>0</v>
          </cell>
          <cell r="L2539">
            <v>0</v>
          </cell>
          <cell r="M2539">
            <v>0</v>
          </cell>
          <cell r="N2539" t="str">
            <v>BAT-420</v>
          </cell>
          <cell r="O2539" t="str">
            <v>PAV</v>
          </cell>
          <cell r="P2539">
            <v>0</v>
          </cell>
        </row>
        <row r="2540">
          <cell r="C2540" t="str">
            <v>420BBA0150</v>
          </cell>
          <cell r="D2540" t="str">
            <v>ENTR BA-500 (MARAGOGIPE)</v>
          </cell>
          <cell r="E2540" t="str">
            <v>ENTR BR-242(A)</v>
          </cell>
          <cell r="F2540">
            <v>123.1</v>
          </cell>
          <cell r="G2540">
            <v>136.19999999999999</v>
          </cell>
          <cell r="H2540">
            <v>13.1</v>
          </cell>
          <cell r="I2540" t="str">
            <v>PLA</v>
          </cell>
          <cell r="J2540">
            <v>0</v>
          </cell>
          <cell r="L2540">
            <v>0</v>
          </cell>
          <cell r="M2540">
            <v>0</v>
          </cell>
          <cell r="N2540" t="str">
            <v>BAT-420</v>
          </cell>
          <cell r="O2540" t="str">
            <v>PAV</v>
          </cell>
          <cell r="P2540">
            <v>0</v>
          </cell>
        </row>
        <row r="2541">
          <cell r="C2541" t="str">
            <v>420BBA0160</v>
          </cell>
          <cell r="D2541" t="str">
            <v>ENTR BR-242(A)</v>
          </cell>
          <cell r="E2541" t="str">
            <v>ENTR BR-242(B) (SÃO ROQUE DO PARAGUAÇU)</v>
          </cell>
          <cell r="F2541">
            <v>136.19999999999999</v>
          </cell>
          <cell r="G2541">
            <v>156</v>
          </cell>
          <cell r="H2541">
            <v>19.8</v>
          </cell>
          <cell r="I2541" t="str">
            <v>PLA</v>
          </cell>
          <cell r="J2541">
            <v>0</v>
          </cell>
          <cell r="K2541" t="str">
            <v>242BBA0010</v>
          </cell>
          <cell r="L2541">
            <v>0</v>
          </cell>
          <cell r="M2541">
            <v>0</v>
          </cell>
          <cell r="N2541" t="str">
            <v>BAT-420</v>
          </cell>
          <cell r="O2541" t="str">
            <v>PAV</v>
          </cell>
          <cell r="P2541">
            <v>0</v>
          </cell>
        </row>
        <row r="2542">
          <cell r="C2542" t="str">
            <v>420BBA0170</v>
          </cell>
          <cell r="D2542" t="str">
            <v>ENTR BR-242(B) (SÃO ROQUE DO PARAGUAÇU)</v>
          </cell>
          <cell r="E2542" t="str">
            <v>ENTR BA-001(A)</v>
          </cell>
          <cell r="F2542">
            <v>156</v>
          </cell>
          <cell r="G2542">
            <v>172.7</v>
          </cell>
          <cell r="H2542">
            <v>16.7</v>
          </cell>
          <cell r="I2542" t="str">
            <v>PLA</v>
          </cell>
          <cell r="J2542">
            <v>0</v>
          </cell>
          <cell r="L2542">
            <v>0</v>
          </cell>
          <cell r="M2542">
            <v>0</v>
          </cell>
          <cell r="N2542" t="str">
            <v>BAT-420</v>
          </cell>
          <cell r="O2542" t="str">
            <v>PAV</v>
          </cell>
          <cell r="P2542">
            <v>0</v>
          </cell>
        </row>
        <row r="2543">
          <cell r="C2543" t="str">
            <v>420BBA0180</v>
          </cell>
          <cell r="D2543" t="str">
            <v>ENTR BA-001(A)</v>
          </cell>
          <cell r="E2543" t="str">
            <v>ENTR BA-001(B)/245 (NAZARÉ)</v>
          </cell>
          <cell r="F2543">
            <v>172.7</v>
          </cell>
          <cell r="G2543">
            <v>184.7</v>
          </cell>
          <cell r="H2543">
            <v>12</v>
          </cell>
          <cell r="I2543" t="str">
            <v>PLA</v>
          </cell>
          <cell r="J2543">
            <v>0</v>
          </cell>
          <cell r="L2543">
            <v>0</v>
          </cell>
          <cell r="M2543">
            <v>0</v>
          </cell>
          <cell r="N2543" t="str">
            <v>BAT-420</v>
          </cell>
          <cell r="O2543" t="str">
            <v>PAV</v>
          </cell>
          <cell r="P2543">
            <v>0</v>
          </cell>
        </row>
        <row r="2544">
          <cell r="C2544" t="str">
            <v>420BBA0190</v>
          </cell>
          <cell r="D2544" t="str">
            <v>ENTR BA-001(B)/245 (NAZARÉ)</v>
          </cell>
          <cell r="E2544" t="str">
            <v>ENTR BR-101(A) (CAPÃO)</v>
          </cell>
          <cell r="F2544">
            <v>184.7</v>
          </cell>
          <cell r="G2544">
            <v>224.7</v>
          </cell>
          <cell r="H2544">
            <v>40</v>
          </cell>
          <cell r="I2544" t="str">
            <v>PLA</v>
          </cell>
          <cell r="J2544">
            <v>0</v>
          </cell>
          <cell r="L2544">
            <v>0</v>
          </cell>
          <cell r="M2544">
            <v>0</v>
          </cell>
          <cell r="O2544">
            <v>0</v>
          </cell>
          <cell r="P2544">
            <v>0</v>
          </cell>
        </row>
        <row r="2545">
          <cell r="C2545" t="str">
            <v>420BBA0200</v>
          </cell>
          <cell r="D2545" t="str">
            <v>ENTR BR-101(A) (CAPÃO)</v>
          </cell>
          <cell r="E2545" t="str">
            <v>ENTR BR-101(B)</v>
          </cell>
          <cell r="F2545">
            <v>224.7</v>
          </cell>
          <cell r="G2545">
            <v>229.7</v>
          </cell>
          <cell r="H2545">
            <v>5</v>
          </cell>
          <cell r="I2545" t="str">
            <v>PAV</v>
          </cell>
          <cell r="J2545">
            <v>0</v>
          </cell>
          <cell r="K2545" t="str">
            <v>101BBA1690</v>
          </cell>
          <cell r="L2545">
            <v>0</v>
          </cell>
          <cell r="M2545">
            <v>0</v>
          </cell>
          <cell r="O2545">
            <v>0</v>
          </cell>
          <cell r="P2545">
            <v>0</v>
          </cell>
        </row>
        <row r="2546">
          <cell r="C2546" t="str">
            <v>420BBA0210</v>
          </cell>
          <cell r="D2546" t="str">
            <v>ENTR BR-101(B)</v>
          </cell>
          <cell r="E2546" t="str">
            <v>ENTR BA-539 (LAJE)</v>
          </cell>
          <cell r="F2546">
            <v>229.7</v>
          </cell>
          <cell r="G2546">
            <v>244.7</v>
          </cell>
          <cell r="H2546">
            <v>15</v>
          </cell>
          <cell r="I2546" t="str">
            <v>PAV</v>
          </cell>
          <cell r="J2546" t="str">
            <v>*</v>
          </cell>
          <cell r="L2546">
            <v>0</v>
          </cell>
          <cell r="M2546">
            <v>0</v>
          </cell>
          <cell r="O2546">
            <v>0</v>
          </cell>
          <cell r="P2546" t="str">
            <v>2004</v>
          </cell>
        </row>
        <row r="2547">
          <cell r="C2547" t="str">
            <v>420BBA0212</v>
          </cell>
          <cell r="D2547" t="str">
            <v>ENTR BA-539 (LAJE)</v>
          </cell>
          <cell r="E2547" t="str">
            <v>ENTR BA-540 (MUTUÍPE)</v>
          </cell>
          <cell r="F2547">
            <v>244.7</v>
          </cell>
          <cell r="G2547">
            <v>257.7</v>
          </cell>
          <cell r="H2547">
            <v>13</v>
          </cell>
          <cell r="I2547" t="str">
            <v>PAV</v>
          </cell>
          <cell r="J2547" t="str">
            <v>*</v>
          </cell>
          <cell r="L2547">
            <v>0</v>
          </cell>
          <cell r="M2547">
            <v>0</v>
          </cell>
          <cell r="O2547">
            <v>0</v>
          </cell>
          <cell r="P2547" t="str">
            <v>2004</v>
          </cell>
        </row>
        <row r="2548">
          <cell r="C2548" t="str">
            <v>420BBA0214</v>
          </cell>
          <cell r="D2548" t="str">
            <v>ENTR BA-540 (MUTUÍPE)</v>
          </cell>
          <cell r="E2548" t="str">
            <v>JEQUIRIÇA</v>
          </cell>
          <cell r="F2548">
            <v>257.7</v>
          </cell>
          <cell r="G2548">
            <v>269.3</v>
          </cell>
          <cell r="H2548">
            <v>11.6</v>
          </cell>
          <cell r="I2548" t="str">
            <v>PAV</v>
          </cell>
          <cell r="J2548" t="str">
            <v>*</v>
          </cell>
          <cell r="L2548">
            <v>0</v>
          </cell>
          <cell r="M2548">
            <v>0</v>
          </cell>
          <cell r="O2548">
            <v>0</v>
          </cell>
          <cell r="P2548" t="str">
            <v>2004</v>
          </cell>
        </row>
        <row r="2549">
          <cell r="C2549" t="str">
            <v>420BBA0216</v>
          </cell>
          <cell r="D2549" t="str">
            <v>JEQUIRIÇA</v>
          </cell>
          <cell r="E2549" t="str">
            <v>UBAÍRA</v>
          </cell>
          <cell r="F2549">
            <v>269.3</v>
          </cell>
          <cell r="G2549">
            <v>281.3</v>
          </cell>
          <cell r="H2549">
            <v>12</v>
          </cell>
          <cell r="I2549" t="str">
            <v>PAV</v>
          </cell>
          <cell r="J2549" t="str">
            <v>*</v>
          </cell>
          <cell r="L2549">
            <v>0</v>
          </cell>
          <cell r="M2549">
            <v>0</v>
          </cell>
          <cell r="O2549">
            <v>0</v>
          </cell>
          <cell r="P2549" t="str">
            <v>2004</v>
          </cell>
        </row>
        <row r="2550">
          <cell r="C2550" t="str">
            <v>420BBA0218</v>
          </cell>
          <cell r="D2550" t="str">
            <v>UBAÍRA</v>
          </cell>
          <cell r="E2550" t="str">
            <v>ENTR BA-120(A) (ENGENHEIRO FRANÇA)</v>
          </cell>
          <cell r="F2550">
            <v>281.3</v>
          </cell>
          <cell r="G2550">
            <v>297.3</v>
          </cell>
          <cell r="H2550">
            <v>16</v>
          </cell>
          <cell r="I2550" t="str">
            <v>PAV</v>
          </cell>
          <cell r="J2550" t="str">
            <v>*</v>
          </cell>
          <cell r="L2550">
            <v>0</v>
          </cell>
          <cell r="M2550">
            <v>0</v>
          </cell>
          <cell r="O2550">
            <v>0</v>
          </cell>
          <cell r="P2550" t="str">
            <v>2004</v>
          </cell>
        </row>
        <row r="2551">
          <cell r="C2551" t="str">
            <v>420BBA0220</v>
          </cell>
          <cell r="D2551" t="str">
            <v>ENTR BA-120(A) (ENGENHEIRO FRANÇA)</v>
          </cell>
          <cell r="E2551" t="str">
            <v>ENTR BA-120(B)/553 (SANTA INÊS)</v>
          </cell>
          <cell r="F2551">
            <v>297.3</v>
          </cell>
          <cell r="G2551">
            <v>307.3</v>
          </cell>
          <cell r="H2551">
            <v>10</v>
          </cell>
          <cell r="I2551" t="str">
            <v>PAV</v>
          </cell>
          <cell r="J2551" t="str">
            <v>*</v>
          </cell>
          <cell r="L2551">
            <v>0</v>
          </cell>
          <cell r="M2551">
            <v>0</v>
          </cell>
          <cell r="O2551">
            <v>0</v>
          </cell>
          <cell r="P2551" t="str">
            <v>2004</v>
          </cell>
        </row>
        <row r="2552">
          <cell r="C2552" t="str">
            <v>420BBA0230</v>
          </cell>
          <cell r="D2552" t="str">
            <v>ENTR BA-120(B)/553 (SANTA INÊS)</v>
          </cell>
          <cell r="E2552" t="str">
            <v>ENTR BA-552 (ITAQUARA)</v>
          </cell>
          <cell r="F2552">
            <v>307.3</v>
          </cell>
          <cell r="G2552">
            <v>333.1</v>
          </cell>
          <cell r="H2552">
            <v>25.8</v>
          </cell>
          <cell r="I2552" t="str">
            <v>PAV</v>
          </cell>
          <cell r="J2552" t="str">
            <v>*</v>
          </cell>
          <cell r="L2552">
            <v>0</v>
          </cell>
          <cell r="M2552">
            <v>0</v>
          </cell>
          <cell r="O2552">
            <v>0</v>
          </cell>
          <cell r="P2552" t="str">
            <v>2004</v>
          </cell>
        </row>
        <row r="2553">
          <cell r="C2553" t="str">
            <v>420BBA0232</v>
          </cell>
          <cell r="D2553" t="str">
            <v>ENTR BA-552 (ITAQUARA)</v>
          </cell>
          <cell r="E2553" t="str">
            <v>ENTR BA-250(A) (JAGUAQUARA)</v>
          </cell>
          <cell r="F2553">
            <v>333.1</v>
          </cell>
          <cell r="G2553">
            <v>342.5</v>
          </cell>
          <cell r="H2553">
            <v>9.4</v>
          </cell>
          <cell r="I2553" t="str">
            <v>PAV</v>
          </cell>
          <cell r="J2553" t="str">
            <v>*</v>
          </cell>
          <cell r="L2553">
            <v>0</v>
          </cell>
          <cell r="M2553">
            <v>0</v>
          </cell>
          <cell r="O2553">
            <v>0</v>
          </cell>
          <cell r="P2553" t="str">
            <v>2004</v>
          </cell>
        </row>
        <row r="2554">
          <cell r="C2554" t="str">
            <v>420BBA0250</v>
          </cell>
          <cell r="D2554" t="str">
            <v>ENTR BA-250(A) (JAGUAQUARA)</v>
          </cell>
          <cell r="E2554" t="str">
            <v>ENTR BR-116/BA-250(B)</v>
          </cell>
          <cell r="F2554">
            <v>342.5</v>
          </cell>
          <cell r="G2554">
            <v>352.8</v>
          </cell>
          <cell r="H2554">
            <v>10.3</v>
          </cell>
          <cell r="I2554" t="str">
            <v>PAV</v>
          </cell>
          <cell r="J2554" t="str">
            <v>*</v>
          </cell>
          <cell r="L2554">
            <v>0</v>
          </cell>
          <cell r="M2554">
            <v>0</v>
          </cell>
          <cell r="O2554">
            <v>0</v>
          </cell>
          <cell r="P2554" t="str">
            <v>2004</v>
          </cell>
        </row>
        <row r="2555">
          <cell r="J2555">
            <v>0</v>
          </cell>
        </row>
        <row r="2556">
          <cell r="C2556" t="str">
            <v>423BBA0270</v>
          </cell>
          <cell r="D2556" t="str">
            <v>DIV AL/BA</v>
          </cell>
          <cell r="E2556" t="str">
            <v>ENTR BR-110(B) (PAULO AFONSO)</v>
          </cell>
          <cell r="F2556">
            <v>0</v>
          </cell>
          <cell r="G2556">
            <v>2</v>
          </cell>
          <cell r="H2556">
            <v>2</v>
          </cell>
          <cell r="I2556" t="str">
            <v>PAV</v>
          </cell>
          <cell r="J2556">
            <v>0</v>
          </cell>
          <cell r="K2556" t="str">
            <v>110BBA0550</v>
          </cell>
          <cell r="L2556">
            <v>0</v>
          </cell>
          <cell r="M2556">
            <v>0</v>
          </cell>
          <cell r="O2556">
            <v>0</v>
          </cell>
          <cell r="P2556">
            <v>0</v>
          </cell>
        </row>
        <row r="2557">
          <cell r="C2557" t="str">
            <v>423BBA0290</v>
          </cell>
          <cell r="D2557" t="str">
            <v>ENTR BR-110(B) (PAULO AFONSO)</v>
          </cell>
          <cell r="E2557" t="str">
            <v>ENTR BA-709 (P/JUÁ)</v>
          </cell>
          <cell r="F2557">
            <v>2</v>
          </cell>
          <cell r="G2557">
            <v>12</v>
          </cell>
          <cell r="H2557">
            <v>10</v>
          </cell>
          <cell r="I2557" t="str">
            <v>PLA</v>
          </cell>
          <cell r="J2557">
            <v>0</v>
          </cell>
          <cell r="L2557">
            <v>0</v>
          </cell>
          <cell r="M2557">
            <v>0</v>
          </cell>
          <cell r="O2557">
            <v>0</v>
          </cell>
          <cell r="P2557">
            <v>0</v>
          </cell>
        </row>
        <row r="2558">
          <cell r="C2558" t="str">
            <v>423BBA0292</v>
          </cell>
          <cell r="D2558" t="str">
            <v>ENTR BA-709 (P/JUÁ)</v>
          </cell>
          <cell r="E2558" t="str">
            <v>SALGADO DO MELÃO</v>
          </cell>
          <cell r="F2558">
            <v>12</v>
          </cell>
          <cell r="G2558">
            <v>42</v>
          </cell>
          <cell r="H2558">
            <v>30</v>
          </cell>
          <cell r="I2558" t="str">
            <v>PLA</v>
          </cell>
          <cell r="J2558">
            <v>0</v>
          </cell>
          <cell r="L2558">
            <v>0</v>
          </cell>
          <cell r="M2558">
            <v>0</v>
          </cell>
          <cell r="O2558">
            <v>0</v>
          </cell>
          <cell r="P2558">
            <v>0</v>
          </cell>
        </row>
        <row r="2559">
          <cell r="C2559" t="str">
            <v>423BBA0300</v>
          </cell>
          <cell r="D2559" t="str">
            <v>SALGADO DO MELÃO</v>
          </cell>
          <cell r="E2559" t="str">
            <v>ENTR BR-116</v>
          </cell>
          <cell r="F2559">
            <v>42</v>
          </cell>
          <cell r="G2559">
            <v>83</v>
          </cell>
          <cell r="H2559">
            <v>41</v>
          </cell>
          <cell r="I2559" t="str">
            <v>PLA</v>
          </cell>
          <cell r="J2559">
            <v>0</v>
          </cell>
          <cell r="L2559">
            <v>0</v>
          </cell>
          <cell r="M2559">
            <v>0</v>
          </cell>
          <cell r="O2559">
            <v>0</v>
          </cell>
          <cell r="P2559">
            <v>0</v>
          </cell>
        </row>
        <row r="2560">
          <cell r="C2560" t="str">
            <v>423BBA0310</v>
          </cell>
          <cell r="D2560" t="str">
            <v>ENTR BR-116</v>
          </cell>
          <cell r="E2560" t="str">
            <v>ENTR BA-313 (P/BARRO VERMELHO)</v>
          </cell>
          <cell r="F2560">
            <v>83</v>
          </cell>
          <cell r="G2560">
            <v>163</v>
          </cell>
          <cell r="H2560">
            <v>80</v>
          </cell>
          <cell r="I2560" t="str">
            <v>PLA</v>
          </cell>
          <cell r="J2560">
            <v>0</v>
          </cell>
          <cell r="L2560">
            <v>0</v>
          </cell>
          <cell r="M2560">
            <v>0</v>
          </cell>
          <cell r="O2560">
            <v>0</v>
          </cell>
          <cell r="P2560">
            <v>0</v>
          </cell>
        </row>
        <row r="2561">
          <cell r="C2561" t="str">
            <v>423BBA0330</v>
          </cell>
          <cell r="D2561" t="str">
            <v>ENTR BA-313 (P/BARRO VERMELHO)</v>
          </cell>
          <cell r="E2561" t="str">
            <v>ENTR BR-122/235/407 (JUAZEIRO)</v>
          </cell>
          <cell r="F2561">
            <v>163</v>
          </cell>
          <cell r="G2561">
            <v>241</v>
          </cell>
          <cell r="H2561">
            <v>78</v>
          </cell>
          <cell r="I2561" t="str">
            <v>PLA</v>
          </cell>
          <cell r="J2561">
            <v>0</v>
          </cell>
          <cell r="L2561">
            <v>0</v>
          </cell>
          <cell r="M2561">
            <v>0</v>
          </cell>
          <cell r="O2561">
            <v>0</v>
          </cell>
          <cell r="P2561">
            <v>0</v>
          </cell>
        </row>
        <row r="2562">
          <cell r="J2562">
            <v>0</v>
          </cell>
        </row>
        <row r="2563">
          <cell r="C2563" t="str">
            <v>430BBA0010</v>
          </cell>
          <cell r="D2563" t="str">
            <v>ENTR BR-135/242(A)/BA-455 (BARREIRAS)</v>
          </cell>
          <cell r="E2563" t="str">
            <v>ENTR BA-447</v>
          </cell>
          <cell r="F2563">
            <v>0</v>
          </cell>
          <cell r="G2563">
            <v>6.2</v>
          </cell>
          <cell r="H2563">
            <v>6.2</v>
          </cell>
          <cell r="I2563" t="str">
            <v>PAV</v>
          </cell>
          <cell r="J2563">
            <v>0</v>
          </cell>
          <cell r="K2563" t="str">
            <v>242BBA0310</v>
          </cell>
          <cell r="L2563">
            <v>0</v>
          </cell>
          <cell r="M2563">
            <v>0</v>
          </cell>
          <cell r="O2563">
            <v>0</v>
          </cell>
          <cell r="P2563">
            <v>0</v>
          </cell>
        </row>
        <row r="2564">
          <cell r="C2564" t="str">
            <v>430BBA0020</v>
          </cell>
          <cell r="D2564" t="str">
            <v>ENTR BA-447</v>
          </cell>
          <cell r="E2564" t="str">
            <v>ENTR BA-464 (P/BAIANÓPOLIS)</v>
          </cell>
          <cell r="F2564">
            <v>6.2</v>
          </cell>
          <cell r="G2564">
            <v>44.2</v>
          </cell>
          <cell r="H2564">
            <v>38</v>
          </cell>
          <cell r="I2564" t="str">
            <v>PAV</v>
          </cell>
          <cell r="J2564">
            <v>0</v>
          </cell>
          <cell r="K2564" t="str">
            <v>242BBA0300</v>
          </cell>
          <cell r="L2564">
            <v>0</v>
          </cell>
          <cell r="M2564">
            <v>0</v>
          </cell>
          <cell r="O2564">
            <v>0</v>
          </cell>
          <cell r="P2564">
            <v>0</v>
          </cell>
        </row>
        <row r="2565">
          <cell r="C2565" t="str">
            <v>430BBA0030</v>
          </cell>
          <cell r="D2565" t="str">
            <v>ENTR BA-464 (P/BAIANÓPOLIS)</v>
          </cell>
          <cell r="E2565" t="str">
            <v>ENTR BR-242(B)</v>
          </cell>
          <cell r="F2565">
            <v>44.2</v>
          </cell>
          <cell r="G2565">
            <v>69</v>
          </cell>
          <cell r="H2565">
            <v>24.8</v>
          </cell>
          <cell r="I2565" t="str">
            <v>PAV</v>
          </cell>
          <cell r="J2565">
            <v>0</v>
          </cell>
          <cell r="K2565" t="str">
            <v>242BBA0290</v>
          </cell>
          <cell r="L2565">
            <v>0</v>
          </cell>
          <cell r="M2565">
            <v>0</v>
          </cell>
          <cell r="O2565">
            <v>0</v>
          </cell>
          <cell r="P2565">
            <v>0</v>
          </cell>
        </row>
        <row r="2566">
          <cell r="C2566" t="str">
            <v>430BBA0032</v>
          </cell>
          <cell r="D2566" t="str">
            <v>ENTR BR-242(B)</v>
          </cell>
          <cell r="E2566" t="str">
            <v>BAIANÓPOLIS</v>
          </cell>
          <cell r="F2566">
            <v>69</v>
          </cell>
          <cell r="G2566">
            <v>87</v>
          </cell>
          <cell r="H2566">
            <v>18</v>
          </cell>
          <cell r="I2566" t="str">
            <v>PLA</v>
          </cell>
          <cell r="J2566">
            <v>0</v>
          </cell>
          <cell r="L2566">
            <v>0</v>
          </cell>
          <cell r="M2566">
            <v>0</v>
          </cell>
          <cell r="N2566" t="str">
            <v xml:space="preserve">BA-462 </v>
          </cell>
          <cell r="O2566" t="str">
            <v>IMP</v>
          </cell>
          <cell r="P2566">
            <v>0</v>
          </cell>
        </row>
        <row r="2567">
          <cell r="C2567" t="str">
            <v>430BBA0034</v>
          </cell>
          <cell r="D2567" t="str">
            <v>BAIANÓPOLIS</v>
          </cell>
          <cell r="E2567" t="str">
            <v>ENTR BA-462(B)/464(A)</v>
          </cell>
          <cell r="F2567">
            <v>87</v>
          </cell>
          <cell r="G2567">
            <v>91.6</v>
          </cell>
          <cell r="H2567">
            <v>4.5999999999999996</v>
          </cell>
          <cell r="I2567" t="str">
            <v>PLA</v>
          </cell>
          <cell r="J2567">
            <v>0</v>
          </cell>
          <cell r="L2567">
            <v>0</v>
          </cell>
          <cell r="M2567">
            <v>0</v>
          </cell>
          <cell r="N2567" t="str">
            <v xml:space="preserve">BA-462 </v>
          </cell>
          <cell r="O2567" t="str">
            <v>LEN</v>
          </cell>
          <cell r="P2567">
            <v>0</v>
          </cell>
        </row>
        <row r="2568">
          <cell r="C2568" t="str">
            <v>430BBA0050</v>
          </cell>
          <cell r="D2568" t="str">
            <v>ENTR BA-462(B)/464(A)</v>
          </cell>
          <cell r="E2568" t="str">
            <v>LAGOA CLARA</v>
          </cell>
          <cell r="F2568">
            <v>91.6</v>
          </cell>
          <cell r="G2568">
            <v>138.6</v>
          </cell>
          <cell r="H2568">
            <v>47</v>
          </cell>
          <cell r="I2568" t="str">
            <v>PLA</v>
          </cell>
          <cell r="J2568">
            <v>0</v>
          </cell>
          <cell r="L2568">
            <v>0</v>
          </cell>
          <cell r="M2568">
            <v>0</v>
          </cell>
          <cell r="N2568" t="str">
            <v xml:space="preserve">BA-464 </v>
          </cell>
          <cell r="O2568" t="str">
            <v>IMP</v>
          </cell>
          <cell r="P2568">
            <v>0</v>
          </cell>
        </row>
        <row r="2569">
          <cell r="C2569" t="str">
            <v>430BBA0060</v>
          </cell>
          <cell r="D2569" t="str">
            <v>LAGOA CLARA</v>
          </cell>
          <cell r="E2569" t="str">
            <v>ENTR BA-172/576/464(B) (SANTANA)</v>
          </cell>
          <cell r="F2569">
            <v>138.6</v>
          </cell>
          <cell r="G2569">
            <v>200.7</v>
          </cell>
          <cell r="H2569">
            <v>62.1</v>
          </cell>
          <cell r="I2569" t="str">
            <v>PLA</v>
          </cell>
          <cell r="J2569">
            <v>0</v>
          </cell>
          <cell r="L2569">
            <v>0</v>
          </cell>
          <cell r="M2569">
            <v>0</v>
          </cell>
          <cell r="N2569" t="str">
            <v xml:space="preserve">BA-464 </v>
          </cell>
          <cell r="O2569" t="str">
            <v>IMP</v>
          </cell>
          <cell r="P2569">
            <v>0</v>
          </cell>
        </row>
        <row r="2570">
          <cell r="C2570" t="str">
            <v>430BBA0070</v>
          </cell>
          <cell r="D2570" t="str">
            <v>ENTR BA-172/576/464(B) (SANTANA)</v>
          </cell>
          <cell r="E2570" t="str">
            <v>ENTR BR-349(A)/BA-161(A)</v>
          </cell>
          <cell r="F2570">
            <v>200.7</v>
          </cell>
          <cell r="G2570">
            <v>248.7</v>
          </cell>
          <cell r="H2570">
            <v>48</v>
          </cell>
          <cell r="I2570" t="str">
            <v>PLA</v>
          </cell>
          <cell r="J2570">
            <v>0</v>
          </cell>
          <cell r="L2570">
            <v>0</v>
          </cell>
          <cell r="M2570">
            <v>0</v>
          </cell>
          <cell r="O2570">
            <v>0</v>
          </cell>
          <cell r="P2570">
            <v>0</v>
          </cell>
        </row>
        <row r="2571">
          <cell r="C2571" t="str">
            <v>430BBA0072</v>
          </cell>
          <cell r="D2571" t="str">
            <v>ENTR BR-349(A)/BA-161(A)</v>
          </cell>
          <cell r="E2571" t="str">
            <v>ENTR BA-161(B)</v>
          </cell>
          <cell r="F2571">
            <v>248.7</v>
          </cell>
          <cell r="G2571">
            <v>255.5</v>
          </cell>
          <cell r="H2571">
            <v>6.8</v>
          </cell>
          <cell r="I2571" t="str">
            <v>PLA</v>
          </cell>
          <cell r="J2571">
            <v>0</v>
          </cell>
          <cell r="K2571" t="str">
            <v>349BBA0432</v>
          </cell>
          <cell r="L2571">
            <v>0</v>
          </cell>
          <cell r="M2571">
            <v>0</v>
          </cell>
          <cell r="N2571" t="str">
            <v>BAT-430</v>
          </cell>
          <cell r="O2571" t="str">
            <v>PAV</v>
          </cell>
          <cell r="P2571">
            <v>0</v>
          </cell>
        </row>
        <row r="2572">
          <cell r="C2572" t="str">
            <v>430BBA0090</v>
          </cell>
          <cell r="D2572" t="str">
            <v>ENTR BA-161(B)</v>
          </cell>
          <cell r="E2572" t="str">
            <v>ENTR BA-160(A) (BOM JESUS DA LAPA)</v>
          </cell>
          <cell r="F2572">
            <v>255.5</v>
          </cell>
          <cell r="G2572">
            <v>267.60000000000002</v>
          </cell>
          <cell r="H2572">
            <v>12.1</v>
          </cell>
          <cell r="I2572" t="str">
            <v>PLA</v>
          </cell>
          <cell r="J2572">
            <v>0</v>
          </cell>
          <cell r="K2572" t="str">
            <v>349BBA0431</v>
          </cell>
          <cell r="L2572">
            <v>0</v>
          </cell>
          <cell r="M2572">
            <v>0</v>
          </cell>
          <cell r="N2572" t="str">
            <v>BAT-430</v>
          </cell>
          <cell r="O2572" t="str">
            <v>PAV</v>
          </cell>
          <cell r="P2572">
            <v>0</v>
          </cell>
        </row>
        <row r="2573">
          <cell r="C2573" t="str">
            <v>430BBA0110</v>
          </cell>
          <cell r="D2573" t="str">
            <v>ENTR BA-160(A) (BOM JESUS DA LAPA)</v>
          </cell>
          <cell r="E2573" t="str">
            <v>ENTR BR-349(B)/BA-160(B)</v>
          </cell>
          <cell r="F2573">
            <v>267.60000000000002</v>
          </cell>
          <cell r="G2573">
            <v>270.39999999999998</v>
          </cell>
          <cell r="H2573">
            <v>2.8</v>
          </cell>
          <cell r="I2573" t="str">
            <v>PLA</v>
          </cell>
          <cell r="J2573">
            <v>0</v>
          </cell>
          <cell r="K2573" t="str">
            <v>349BBA0430</v>
          </cell>
          <cell r="L2573">
            <v>0</v>
          </cell>
          <cell r="M2573">
            <v>0</v>
          </cell>
          <cell r="N2573" t="str">
            <v>BAT-430</v>
          </cell>
          <cell r="O2573" t="str">
            <v>PAV</v>
          </cell>
          <cell r="P2573">
            <v>0</v>
          </cell>
        </row>
        <row r="2574">
          <cell r="C2574" t="str">
            <v>430BBA0120</v>
          </cell>
          <cell r="D2574" t="str">
            <v>ENTR BR-349(B)/BA-160(B)</v>
          </cell>
          <cell r="E2574" t="str">
            <v>ENTR BA-573 (RIACHO DE SANTANA)</v>
          </cell>
          <cell r="F2574">
            <v>270.39999999999998</v>
          </cell>
          <cell r="G2574">
            <v>331.4</v>
          </cell>
          <cell r="H2574">
            <v>61</v>
          </cell>
          <cell r="I2574" t="str">
            <v>PLA</v>
          </cell>
          <cell r="J2574">
            <v>0</v>
          </cell>
          <cell r="L2574">
            <v>0</v>
          </cell>
          <cell r="M2574">
            <v>0</v>
          </cell>
          <cell r="N2574" t="str">
            <v>BAT-430</v>
          </cell>
          <cell r="O2574" t="str">
            <v>PAV</v>
          </cell>
          <cell r="P2574">
            <v>0</v>
          </cell>
        </row>
        <row r="2575">
          <cell r="C2575" t="str">
            <v>430BBA0130</v>
          </cell>
          <cell r="D2575" t="str">
            <v>ENTR BA-573 (RIACHO DE SANTANA)</v>
          </cell>
          <cell r="E2575" t="str">
            <v>ENTR BA-572 (IGAPORÁ)</v>
          </cell>
          <cell r="F2575">
            <v>331.4</v>
          </cell>
          <cell r="G2575">
            <v>362.9</v>
          </cell>
          <cell r="H2575">
            <v>31.5</v>
          </cell>
          <cell r="I2575" t="str">
            <v>PLA</v>
          </cell>
          <cell r="J2575">
            <v>0</v>
          </cell>
          <cell r="L2575">
            <v>0</v>
          </cell>
          <cell r="M2575">
            <v>0</v>
          </cell>
          <cell r="N2575" t="str">
            <v>BAT-430</v>
          </cell>
          <cell r="O2575" t="str">
            <v>PAV</v>
          </cell>
          <cell r="P2575">
            <v>0</v>
          </cell>
        </row>
        <row r="2576">
          <cell r="C2576" t="str">
            <v>430BBA0132</v>
          </cell>
          <cell r="D2576" t="str">
            <v>ENTR BA-572 (IGAPORÁ)</v>
          </cell>
          <cell r="E2576" t="str">
            <v>ENTR BR-030/122 (CAETITÉ)</v>
          </cell>
          <cell r="F2576">
            <v>362.9</v>
          </cell>
          <cell r="G2576">
            <v>408.4</v>
          </cell>
          <cell r="H2576">
            <v>45.5</v>
          </cell>
          <cell r="I2576" t="str">
            <v>PLA</v>
          </cell>
          <cell r="J2576">
            <v>0</v>
          </cell>
          <cell r="L2576">
            <v>0</v>
          </cell>
          <cell r="M2576">
            <v>0</v>
          </cell>
          <cell r="N2576" t="str">
            <v>BAT-430</v>
          </cell>
          <cell r="O2576" t="str">
            <v>PAV</v>
          </cell>
          <cell r="P2576">
            <v>0</v>
          </cell>
        </row>
        <row r="2577">
          <cell r="J2577">
            <v>0</v>
          </cell>
        </row>
        <row r="2578">
          <cell r="C2578" t="str">
            <v>489BBA0010</v>
          </cell>
          <cell r="D2578" t="str">
            <v>ENTR BA-001 (PRADO)</v>
          </cell>
          <cell r="E2578" t="str">
            <v>ENTR BR-101 (ITAMARAJÚ)</v>
          </cell>
          <cell r="F2578">
            <v>0</v>
          </cell>
          <cell r="G2578">
            <v>51.5</v>
          </cell>
          <cell r="H2578">
            <v>51.5</v>
          </cell>
          <cell r="I2578" t="str">
            <v>PLA</v>
          </cell>
          <cell r="J2578">
            <v>0</v>
          </cell>
          <cell r="L2578">
            <v>0</v>
          </cell>
          <cell r="M2578">
            <v>0</v>
          </cell>
          <cell r="N2578" t="str">
            <v>BAT-489</v>
          </cell>
          <cell r="O2578" t="str">
            <v>PAV</v>
          </cell>
          <cell r="P2578">
            <v>0</v>
          </cell>
        </row>
        <row r="2579">
          <cell r="J2579">
            <v>0</v>
          </cell>
        </row>
        <row r="2580">
          <cell r="C2580" t="str">
            <v>498BBA0010</v>
          </cell>
          <cell r="D2580" t="str">
            <v>ENTR BA-990 (MONTE PASCOAL)</v>
          </cell>
          <cell r="E2580" t="str">
            <v>ENTR BR-101</v>
          </cell>
          <cell r="F2580">
            <v>0</v>
          </cell>
          <cell r="G2580">
            <v>14.2</v>
          </cell>
          <cell r="H2580">
            <v>14.2</v>
          </cell>
          <cell r="I2580" t="str">
            <v>PAV</v>
          </cell>
          <cell r="J2580" t="str">
            <v>*</v>
          </cell>
          <cell r="L2580">
            <v>0</v>
          </cell>
          <cell r="M2580">
            <v>0</v>
          </cell>
          <cell r="O2580">
            <v>0</v>
          </cell>
          <cell r="P2580">
            <v>0</v>
          </cell>
        </row>
        <row r="2581">
          <cell r="J2581">
            <v>0</v>
          </cell>
        </row>
        <row r="2582">
          <cell r="J2582">
            <v>0</v>
          </cell>
        </row>
        <row r="2583">
          <cell r="C2583" t="str">
            <v>030BMG0160</v>
          </cell>
          <cell r="D2583" t="str">
            <v>DIV GO/MG</v>
          </cell>
          <cell r="E2583" t="str">
            <v>ENTR MG-202 (BURITIS)</v>
          </cell>
          <cell r="F2583">
            <v>0</v>
          </cell>
          <cell r="G2583">
            <v>49.3</v>
          </cell>
          <cell r="H2583">
            <v>49.3</v>
          </cell>
          <cell r="I2583" t="str">
            <v>PLA</v>
          </cell>
          <cell r="J2583">
            <v>0</v>
          </cell>
          <cell r="L2583">
            <v>0</v>
          </cell>
          <cell r="M2583">
            <v>0</v>
          </cell>
          <cell r="O2583">
            <v>0</v>
          </cell>
          <cell r="P2583">
            <v>0</v>
          </cell>
        </row>
        <row r="2584">
          <cell r="C2584" t="str">
            <v>030BMG0170</v>
          </cell>
          <cell r="D2584" t="str">
            <v>ENTR MG-202 (BURITIS)</v>
          </cell>
          <cell r="E2584" t="str">
            <v>ACESSO FORMOSO</v>
          </cell>
          <cell r="F2584">
            <v>49.3</v>
          </cell>
          <cell r="G2584">
            <v>91.5</v>
          </cell>
          <cell r="H2584">
            <v>42.2</v>
          </cell>
          <cell r="I2584" t="str">
            <v>PLA</v>
          </cell>
          <cell r="J2584">
            <v>0</v>
          </cell>
          <cell r="L2584">
            <v>0</v>
          </cell>
          <cell r="M2584">
            <v>0</v>
          </cell>
          <cell r="O2584">
            <v>0</v>
          </cell>
          <cell r="P2584">
            <v>0</v>
          </cell>
        </row>
        <row r="2585">
          <cell r="C2585" t="str">
            <v>030BMG0180</v>
          </cell>
          <cell r="D2585" t="str">
            <v>ACESSO FORMOSO</v>
          </cell>
          <cell r="E2585" t="str">
            <v>LIMITE MUNICIPAL</v>
          </cell>
          <cell r="F2585">
            <v>91.5</v>
          </cell>
          <cell r="G2585">
            <v>156.5</v>
          </cell>
          <cell r="H2585">
            <v>65</v>
          </cell>
          <cell r="I2585" t="str">
            <v>PLA</v>
          </cell>
          <cell r="J2585">
            <v>0</v>
          </cell>
          <cell r="L2585">
            <v>0</v>
          </cell>
          <cell r="M2585">
            <v>0</v>
          </cell>
          <cell r="O2585">
            <v>0</v>
          </cell>
          <cell r="P2585">
            <v>0</v>
          </cell>
        </row>
        <row r="2586">
          <cell r="C2586" t="str">
            <v>030BMG0190</v>
          </cell>
          <cell r="D2586" t="str">
            <v>LIMITE MUNICIPAL</v>
          </cell>
          <cell r="E2586" t="str">
            <v>ACESSO CAJUEIRO</v>
          </cell>
          <cell r="F2586">
            <v>156.5</v>
          </cell>
          <cell r="G2586">
            <v>206.5</v>
          </cell>
          <cell r="H2586">
            <v>50</v>
          </cell>
          <cell r="I2586" t="str">
            <v>PLA</v>
          </cell>
          <cell r="J2586">
            <v>0</v>
          </cell>
          <cell r="L2586">
            <v>0</v>
          </cell>
          <cell r="M2586">
            <v>0</v>
          </cell>
          <cell r="O2586">
            <v>0</v>
          </cell>
          <cell r="P2586">
            <v>0</v>
          </cell>
        </row>
        <row r="2587">
          <cell r="C2587" t="str">
            <v>030BMG0200</v>
          </cell>
          <cell r="D2587" t="str">
            <v>ACESSO CAJUEIRO</v>
          </cell>
          <cell r="E2587" t="str">
            <v>ACESSO PALMEIRA</v>
          </cell>
          <cell r="F2587">
            <v>206.5</v>
          </cell>
          <cell r="G2587">
            <v>285.5</v>
          </cell>
          <cell r="H2587">
            <v>79</v>
          </cell>
          <cell r="I2587" t="str">
            <v>PLA</v>
          </cell>
          <cell r="J2587">
            <v>0</v>
          </cell>
          <cell r="L2587">
            <v>0</v>
          </cell>
          <cell r="M2587">
            <v>0</v>
          </cell>
          <cell r="O2587">
            <v>0</v>
          </cell>
          <cell r="P2587">
            <v>0</v>
          </cell>
        </row>
        <row r="2588">
          <cell r="C2588" t="str">
            <v>030BMG0210</v>
          </cell>
          <cell r="D2588" t="str">
            <v>ACESSO PALMEIRA</v>
          </cell>
          <cell r="E2588" t="str">
            <v>ENTR BR-135 (MONTALVÂNIA)</v>
          </cell>
          <cell r="F2588">
            <v>285.5</v>
          </cell>
          <cell r="G2588">
            <v>326.60000000000002</v>
          </cell>
          <cell r="H2588">
            <v>41.1</v>
          </cell>
          <cell r="I2588" t="str">
            <v>PLA</v>
          </cell>
          <cell r="J2588">
            <v>0</v>
          </cell>
          <cell r="L2588">
            <v>0</v>
          </cell>
          <cell r="M2588">
            <v>0</v>
          </cell>
          <cell r="O2588">
            <v>0</v>
          </cell>
          <cell r="P2588">
            <v>0</v>
          </cell>
        </row>
        <row r="2589">
          <cell r="C2589" t="str">
            <v>030BMG0220</v>
          </cell>
          <cell r="D2589" t="str">
            <v>ENTR BR-135 (MONTALVÂNIA)</v>
          </cell>
          <cell r="E2589" t="str">
            <v>DIV MG/BA</v>
          </cell>
          <cell r="F2589">
            <v>326.60000000000002</v>
          </cell>
          <cell r="G2589">
            <v>356.6</v>
          </cell>
          <cell r="H2589">
            <v>30</v>
          </cell>
          <cell r="I2589" t="str">
            <v>PLA</v>
          </cell>
          <cell r="J2589">
            <v>0</v>
          </cell>
          <cell r="L2589">
            <v>0</v>
          </cell>
          <cell r="M2589">
            <v>0</v>
          </cell>
          <cell r="N2589" t="str">
            <v>MGT-030</v>
          </cell>
          <cell r="O2589" t="str">
            <v>IMP</v>
          </cell>
          <cell r="P2589">
            <v>0</v>
          </cell>
        </row>
        <row r="2590">
          <cell r="J2590">
            <v>0</v>
          </cell>
        </row>
        <row r="2591">
          <cell r="C2591" t="str">
            <v>040BMG0090</v>
          </cell>
          <cell r="D2591" t="str">
            <v>DIV GO/MG</v>
          </cell>
          <cell r="E2591" t="str">
            <v>ENTR MG-188(A) (PARACATU)</v>
          </cell>
          <cell r="F2591">
            <v>0</v>
          </cell>
          <cell r="G2591">
            <v>40.6</v>
          </cell>
          <cell r="H2591">
            <v>40.6</v>
          </cell>
          <cell r="I2591" t="str">
            <v>PAV</v>
          </cell>
          <cell r="J2591" t="str">
            <v>*</v>
          </cell>
          <cell r="L2591">
            <v>0</v>
          </cell>
          <cell r="M2591">
            <v>0</v>
          </cell>
          <cell r="O2591">
            <v>0</v>
          </cell>
          <cell r="P2591">
            <v>0</v>
          </cell>
        </row>
        <row r="2592">
          <cell r="C2592" t="str">
            <v>040BMG0093</v>
          </cell>
          <cell r="D2592" t="str">
            <v>ENTR MG-188(A) (PARACATU)</v>
          </cell>
          <cell r="E2592" t="str">
            <v>ENTR MG-188(B) (P/SÃO SEBASTIÃO)</v>
          </cell>
          <cell r="F2592">
            <v>40.6</v>
          </cell>
          <cell r="G2592">
            <v>44.1</v>
          </cell>
          <cell r="H2592">
            <v>3.5</v>
          </cell>
          <cell r="I2592" t="str">
            <v>PAV</v>
          </cell>
          <cell r="J2592" t="str">
            <v>*</v>
          </cell>
          <cell r="L2592">
            <v>0</v>
          </cell>
          <cell r="M2592">
            <v>0</v>
          </cell>
          <cell r="O2592">
            <v>0</v>
          </cell>
          <cell r="P2592">
            <v>0</v>
          </cell>
        </row>
        <row r="2593">
          <cell r="C2593" t="str">
            <v>040BMG0097</v>
          </cell>
          <cell r="D2593" t="str">
            <v>ENTR MG-188(B) (P/SÃO SEBASTIÃO)</v>
          </cell>
          <cell r="E2593" t="str">
            <v>ACESSO ENTRE RIBEIROS</v>
          </cell>
          <cell r="F2593">
            <v>44.1</v>
          </cell>
          <cell r="G2593">
            <v>50.6</v>
          </cell>
          <cell r="H2593">
            <v>6.5</v>
          </cell>
          <cell r="I2593" t="str">
            <v>PAV</v>
          </cell>
          <cell r="J2593" t="str">
            <v>*</v>
          </cell>
          <cell r="L2593">
            <v>0</v>
          </cell>
          <cell r="M2593">
            <v>0</v>
          </cell>
          <cell r="O2593">
            <v>0</v>
          </cell>
          <cell r="P2593">
            <v>0</v>
          </cell>
        </row>
        <row r="2594">
          <cell r="C2594" t="str">
            <v>040BMG0100</v>
          </cell>
          <cell r="D2594" t="str">
            <v>ACESSO ENTRE RIBEIROS</v>
          </cell>
          <cell r="E2594" t="str">
            <v>ACESSO MORRO AGUDO</v>
          </cell>
          <cell r="F2594">
            <v>50.6</v>
          </cell>
          <cell r="G2594">
            <v>68.5</v>
          </cell>
          <cell r="H2594">
            <v>17.899999999999999</v>
          </cell>
          <cell r="I2594" t="str">
            <v>PAV</v>
          </cell>
          <cell r="J2594" t="str">
            <v>*</v>
          </cell>
          <cell r="L2594">
            <v>0</v>
          </cell>
          <cell r="M2594">
            <v>0</v>
          </cell>
          <cell r="O2594">
            <v>0</v>
          </cell>
          <cell r="P2594">
            <v>0</v>
          </cell>
        </row>
        <row r="2595">
          <cell r="C2595" t="str">
            <v>040BMG0110</v>
          </cell>
          <cell r="D2595" t="str">
            <v>ACESSO MORRO AGUDO</v>
          </cell>
          <cell r="E2595" t="str">
            <v>ACESSO VAZANTE</v>
          </cell>
          <cell r="F2595">
            <v>68.5</v>
          </cell>
          <cell r="G2595">
            <v>87.8</v>
          </cell>
          <cell r="H2595">
            <v>19.3</v>
          </cell>
          <cell r="I2595" t="str">
            <v>PAV</v>
          </cell>
          <cell r="J2595" t="str">
            <v>*</v>
          </cell>
          <cell r="L2595">
            <v>0</v>
          </cell>
          <cell r="M2595">
            <v>0</v>
          </cell>
          <cell r="O2595">
            <v>0</v>
          </cell>
          <cell r="P2595">
            <v>0</v>
          </cell>
        </row>
        <row r="2596">
          <cell r="C2596" t="str">
            <v>040BMG0120</v>
          </cell>
          <cell r="D2596" t="str">
            <v>ACESSO VAZANTE</v>
          </cell>
          <cell r="E2596" t="str">
            <v>ENTR MG-410 (P/PONTO DIAMANTE)</v>
          </cell>
          <cell r="F2596">
            <v>87.8</v>
          </cell>
          <cell r="G2596">
            <v>118.9</v>
          </cell>
          <cell r="H2596">
            <v>31.1</v>
          </cell>
          <cell r="I2596" t="str">
            <v>PAV</v>
          </cell>
          <cell r="J2596" t="str">
            <v>*</v>
          </cell>
          <cell r="L2596">
            <v>0</v>
          </cell>
          <cell r="M2596">
            <v>0</v>
          </cell>
          <cell r="O2596">
            <v>0</v>
          </cell>
          <cell r="P2596">
            <v>0</v>
          </cell>
        </row>
        <row r="2597">
          <cell r="C2597" t="str">
            <v>040BMG0130</v>
          </cell>
          <cell r="D2597" t="str">
            <v>ENTR MG-410 (P/PONTO DIAMANTE)</v>
          </cell>
          <cell r="E2597" t="str">
            <v>ENTR MG-181 (JOÃO PINHEIRO)</v>
          </cell>
          <cell r="F2597">
            <v>118.9</v>
          </cell>
          <cell r="G2597">
            <v>145.19999999999999</v>
          </cell>
          <cell r="H2597">
            <v>26.3</v>
          </cell>
          <cell r="I2597" t="str">
            <v>PAV</v>
          </cell>
          <cell r="J2597" t="str">
            <v>*</v>
          </cell>
          <cell r="L2597">
            <v>0</v>
          </cell>
          <cell r="M2597">
            <v>0</v>
          </cell>
          <cell r="O2597">
            <v>0</v>
          </cell>
          <cell r="P2597">
            <v>0</v>
          </cell>
        </row>
        <row r="2598">
          <cell r="C2598" t="str">
            <v>040BMG0150</v>
          </cell>
          <cell r="D2598" t="str">
            <v>ENTR MG-181 (JOÃO PINHEIRO)</v>
          </cell>
          <cell r="E2598" t="str">
            <v>ENTR BR-365</v>
          </cell>
          <cell r="F2598">
            <v>145.19999999999999</v>
          </cell>
          <cell r="G2598">
            <v>224.9</v>
          </cell>
          <cell r="H2598">
            <v>79.7</v>
          </cell>
          <cell r="I2598" t="str">
            <v>PAV</v>
          </cell>
          <cell r="J2598" t="str">
            <v>*</v>
          </cell>
          <cell r="L2598">
            <v>0</v>
          </cell>
          <cell r="M2598">
            <v>0</v>
          </cell>
          <cell r="O2598">
            <v>0</v>
          </cell>
          <cell r="P2598">
            <v>0</v>
          </cell>
        </row>
        <row r="2599">
          <cell r="C2599" t="str">
            <v>040BMG0170</v>
          </cell>
          <cell r="D2599" t="str">
            <v>ENTR BR-365</v>
          </cell>
          <cell r="E2599" t="str">
            <v>ENTR MG-220 (TRÊS MARIAS)</v>
          </cell>
          <cell r="F2599">
            <v>224.9</v>
          </cell>
          <cell r="G2599">
            <v>286</v>
          </cell>
          <cell r="H2599">
            <v>61.1</v>
          </cell>
          <cell r="I2599" t="str">
            <v>PAV</v>
          </cell>
          <cell r="J2599" t="str">
            <v>*</v>
          </cell>
          <cell r="L2599">
            <v>0</v>
          </cell>
          <cell r="M2599">
            <v>0</v>
          </cell>
          <cell r="O2599">
            <v>0</v>
          </cell>
          <cell r="P2599">
            <v>0</v>
          </cell>
        </row>
        <row r="2600">
          <cell r="C2600" t="str">
            <v>040BMG0190</v>
          </cell>
          <cell r="D2600" t="str">
            <v>ENTR MG-220 (TRÊS MARIAS)</v>
          </cell>
          <cell r="E2600" t="str">
            <v>ACESSO MORADA NOVA DE MINAS</v>
          </cell>
          <cell r="F2600">
            <v>286</v>
          </cell>
          <cell r="G2600">
            <v>311.2</v>
          </cell>
          <cell r="H2600">
            <v>25.2</v>
          </cell>
          <cell r="I2600" t="str">
            <v>PAV</v>
          </cell>
          <cell r="J2600" t="str">
            <v>*</v>
          </cell>
          <cell r="L2600">
            <v>0</v>
          </cell>
          <cell r="M2600">
            <v>0</v>
          </cell>
          <cell r="O2600">
            <v>0</v>
          </cell>
          <cell r="P2600">
            <v>0</v>
          </cell>
        </row>
        <row r="2601">
          <cell r="C2601" t="str">
            <v>040BMG0195</v>
          </cell>
          <cell r="D2601" t="str">
            <v>ACESSO MORADA NOVA DE MINAS</v>
          </cell>
          <cell r="E2601" t="str">
            <v>ACESSO SÃO JOSÉ DO BURITI</v>
          </cell>
          <cell r="F2601">
            <v>311.2</v>
          </cell>
          <cell r="G2601">
            <v>340</v>
          </cell>
          <cell r="H2601">
            <v>28.8</v>
          </cell>
          <cell r="I2601" t="str">
            <v>PAV</v>
          </cell>
          <cell r="J2601" t="str">
            <v>*</v>
          </cell>
          <cell r="L2601">
            <v>0</v>
          </cell>
          <cell r="M2601">
            <v>0</v>
          </cell>
          <cell r="O2601">
            <v>0</v>
          </cell>
          <cell r="P2601">
            <v>0</v>
          </cell>
        </row>
        <row r="2602">
          <cell r="C2602" t="str">
            <v>040BMG0200</v>
          </cell>
          <cell r="D2602" t="str">
            <v>ACESSO SÃO JOSÉ DO BURITI</v>
          </cell>
          <cell r="E2602" t="str">
            <v>ENTR BR-259 (FELIXLÂNDIA)</v>
          </cell>
          <cell r="F2602">
            <v>340</v>
          </cell>
          <cell r="G2602">
            <v>361</v>
          </cell>
          <cell r="H2602">
            <v>21</v>
          </cell>
          <cell r="I2602" t="str">
            <v>PAV</v>
          </cell>
          <cell r="J2602" t="str">
            <v>*</v>
          </cell>
          <cell r="L2602">
            <v>0</v>
          </cell>
          <cell r="M2602">
            <v>0</v>
          </cell>
          <cell r="O2602">
            <v>0</v>
          </cell>
          <cell r="P2602">
            <v>0</v>
          </cell>
        </row>
        <row r="2603">
          <cell r="C2603" t="str">
            <v>040BMG0210</v>
          </cell>
          <cell r="D2603" t="str">
            <v>ENTR BR-259 (FELIXLÂNDIA)</v>
          </cell>
          <cell r="E2603" t="str">
            <v>P/CANABRAVA</v>
          </cell>
          <cell r="F2603">
            <v>361</v>
          </cell>
          <cell r="G2603">
            <v>384.8</v>
          </cell>
          <cell r="H2603">
            <v>23.8</v>
          </cell>
          <cell r="I2603" t="str">
            <v>PAV</v>
          </cell>
          <cell r="J2603" t="str">
            <v>*</v>
          </cell>
          <cell r="L2603">
            <v>0</v>
          </cell>
          <cell r="M2603">
            <v>0</v>
          </cell>
          <cell r="O2603">
            <v>0</v>
          </cell>
          <cell r="P2603">
            <v>0</v>
          </cell>
        </row>
        <row r="2604">
          <cell r="C2604" t="str">
            <v>040BMG0217</v>
          </cell>
          <cell r="D2604" t="str">
            <v>P/CANABRAVA</v>
          </cell>
          <cell r="E2604" t="str">
            <v>ENTR MG-420 (P/ANGUERETA)</v>
          </cell>
          <cell r="F2604">
            <v>384.8</v>
          </cell>
          <cell r="G2604">
            <v>413.8</v>
          </cell>
          <cell r="H2604">
            <v>29</v>
          </cell>
          <cell r="I2604" t="str">
            <v>PAV</v>
          </cell>
          <cell r="J2604" t="str">
            <v>*</v>
          </cell>
          <cell r="L2604">
            <v>0</v>
          </cell>
          <cell r="M2604">
            <v>0</v>
          </cell>
          <cell r="O2604">
            <v>0</v>
          </cell>
          <cell r="P2604">
            <v>0</v>
          </cell>
        </row>
        <row r="2605">
          <cell r="C2605" t="str">
            <v>040BMG0230</v>
          </cell>
          <cell r="D2605" t="str">
            <v>ENTR MG-420 (P/ANGUERETA)</v>
          </cell>
          <cell r="E2605" t="str">
            <v>ENTR BR-135(A)</v>
          </cell>
          <cell r="F2605">
            <v>413.8</v>
          </cell>
          <cell r="G2605">
            <v>424</v>
          </cell>
          <cell r="H2605">
            <v>10.199999999999999</v>
          </cell>
          <cell r="I2605" t="str">
            <v>PAV</v>
          </cell>
          <cell r="J2605" t="str">
            <v>*</v>
          </cell>
          <cell r="L2605">
            <v>0</v>
          </cell>
          <cell r="M2605">
            <v>0</v>
          </cell>
          <cell r="O2605">
            <v>0</v>
          </cell>
          <cell r="P2605">
            <v>0</v>
          </cell>
        </row>
        <row r="2606">
          <cell r="C2606" t="str">
            <v>040BMG0250</v>
          </cell>
          <cell r="D2606" t="str">
            <v>ENTR BR-135(A)</v>
          </cell>
          <cell r="E2606" t="str">
            <v>INÍCIO PISTA DUPLA</v>
          </cell>
          <cell r="F2606">
            <v>424</v>
          </cell>
          <cell r="G2606">
            <v>442.9</v>
          </cell>
          <cell r="H2606">
            <v>18.899999999999999</v>
          </cell>
          <cell r="I2606" t="str">
            <v>PAV</v>
          </cell>
          <cell r="J2606" t="str">
            <v>*</v>
          </cell>
          <cell r="K2606" t="str">
            <v>135BMG0890</v>
          </cell>
          <cell r="L2606">
            <v>0</v>
          </cell>
          <cell r="M2606">
            <v>0</v>
          </cell>
          <cell r="O2606">
            <v>0</v>
          </cell>
          <cell r="P2606">
            <v>0</v>
          </cell>
        </row>
        <row r="2607">
          <cell r="C2607" t="str">
            <v>040BMG0262</v>
          </cell>
          <cell r="D2607" t="str">
            <v>INÍCIO PISTA DUPLA</v>
          </cell>
          <cell r="E2607" t="str">
            <v>ACESSO SUL PARAOPEBA</v>
          </cell>
          <cell r="F2607">
            <v>442.9</v>
          </cell>
          <cell r="G2607">
            <v>445.6</v>
          </cell>
          <cell r="H2607">
            <v>2.7</v>
          </cell>
          <cell r="I2607" t="str">
            <v>DUP</v>
          </cell>
          <cell r="J2607" t="str">
            <v>*</v>
          </cell>
          <cell r="K2607" t="str">
            <v>135BMG0902</v>
          </cell>
          <cell r="L2607">
            <v>0</v>
          </cell>
          <cell r="M2607">
            <v>0</v>
          </cell>
          <cell r="O2607">
            <v>0</v>
          </cell>
          <cell r="P2607">
            <v>0</v>
          </cell>
        </row>
        <row r="2608">
          <cell r="C2608" t="str">
            <v>040BMG0266</v>
          </cell>
          <cell r="D2608" t="str">
            <v>ACESSO SUL PARAOPEBA</v>
          </cell>
          <cell r="E2608" t="str">
            <v>ENTR MG-231 (PARAOPEBA)</v>
          </cell>
          <cell r="F2608">
            <v>445.6</v>
          </cell>
          <cell r="G2608">
            <v>447.6</v>
          </cell>
          <cell r="H2608">
            <v>2</v>
          </cell>
          <cell r="I2608" t="str">
            <v>PAV</v>
          </cell>
          <cell r="J2608" t="str">
            <v>*</v>
          </cell>
          <cell r="K2608" t="str">
            <v>135BMG0906</v>
          </cell>
          <cell r="L2608">
            <v>0</v>
          </cell>
          <cell r="M2608">
            <v>0</v>
          </cell>
          <cell r="O2608">
            <v>0</v>
          </cell>
          <cell r="P2608">
            <v>0</v>
          </cell>
        </row>
        <row r="2609">
          <cell r="C2609" t="str">
            <v>040BMG0270</v>
          </cell>
          <cell r="D2609" t="str">
            <v>ENTR MG-231 (PARAOPEBA)</v>
          </cell>
          <cell r="E2609" t="str">
            <v>ENTR MG-424 (P/SETE LAGOAS)</v>
          </cell>
          <cell r="F2609">
            <v>447.6</v>
          </cell>
          <cell r="G2609">
            <v>471.1</v>
          </cell>
          <cell r="H2609">
            <v>23.5</v>
          </cell>
          <cell r="I2609" t="str">
            <v>PAV</v>
          </cell>
          <cell r="J2609" t="str">
            <v>*</v>
          </cell>
          <cell r="K2609" t="str">
            <v>135BMG0910</v>
          </cell>
          <cell r="L2609">
            <v>0</v>
          </cell>
          <cell r="M2609">
            <v>0</v>
          </cell>
          <cell r="O2609">
            <v>0</v>
          </cell>
          <cell r="P2609">
            <v>0</v>
          </cell>
        </row>
        <row r="2610">
          <cell r="C2610" t="str">
            <v>040BMG0290</v>
          </cell>
          <cell r="D2610" t="str">
            <v>ENTR MG-424 (P/SETE LAGOAS)</v>
          </cell>
          <cell r="E2610" t="str">
            <v>ENTR MG-238 (P/SETE LAGOAS)</v>
          </cell>
          <cell r="F2610">
            <v>471.1</v>
          </cell>
          <cell r="G2610">
            <v>473.1</v>
          </cell>
          <cell r="H2610">
            <v>2</v>
          </cell>
          <cell r="I2610" t="str">
            <v>DUP</v>
          </cell>
          <cell r="J2610" t="str">
            <v>*</v>
          </cell>
          <cell r="K2610" t="str">
            <v>135BMG0930</v>
          </cell>
          <cell r="L2610">
            <v>0</v>
          </cell>
          <cell r="M2610">
            <v>0</v>
          </cell>
          <cell r="O2610">
            <v>0</v>
          </cell>
          <cell r="P2610">
            <v>0</v>
          </cell>
        </row>
        <row r="2611">
          <cell r="C2611" t="str">
            <v>040BMG0330</v>
          </cell>
          <cell r="D2611" t="str">
            <v>ENTR MG-238 (P/SETE LAGOAS)</v>
          </cell>
          <cell r="E2611" t="str">
            <v>ENTR MG-432 (P/ESMERALDAS)</v>
          </cell>
          <cell r="F2611">
            <v>473.1</v>
          </cell>
          <cell r="G2611">
            <v>508.9</v>
          </cell>
          <cell r="H2611">
            <v>35.799999999999997</v>
          </cell>
          <cell r="I2611" t="str">
            <v>DUP</v>
          </cell>
          <cell r="J2611" t="str">
            <v>*</v>
          </cell>
          <cell r="K2611" t="str">
            <v>135BMG0970</v>
          </cell>
          <cell r="L2611">
            <v>0</v>
          </cell>
          <cell r="M2611">
            <v>0</v>
          </cell>
          <cell r="O2611">
            <v>0</v>
          </cell>
          <cell r="P2611">
            <v>0</v>
          </cell>
        </row>
        <row r="2612">
          <cell r="C2612" t="str">
            <v>040BMG0350</v>
          </cell>
          <cell r="D2612" t="str">
            <v>ENTR MG-432 (P/ESMERALDAS)</v>
          </cell>
          <cell r="E2612" t="str">
            <v>INÍCIO PISTA DUPLA</v>
          </cell>
          <cell r="F2612">
            <v>508.9</v>
          </cell>
          <cell r="G2612">
            <v>525</v>
          </cell>
          <cell r="H2612">
            <v>16.100000000000001</v>
          </cell>
          <cell r="I2612" t="str">
            <v>DUP</v>
          </cell>
          <cell r="J2612" t="str">
            <v>*</v>
          </cell>
          <cell r="K2612" t="str">
            <v>135BMG0980</v>
          </cell>
          <cell r="L2612">
            <v>0</v>
          </cell>
          <cell r="M2612">
            <v>0</v>
          </cell>
          <cell r="O2612">
            <v>0</v>
          </cell>
          <cell r="P2612">
            <v>0</v>
          </cell>
        </row>
        <row r="2613">
          <cell r="C2613" t="str">
            <v>040BMG0360</v>
          </cell>
          <cell r="D2613" t="str">
            <v>INÍCIO PISTA DUPLA</v>
          </cell>
          <cell r="E2613" t="str">
            <v>ENTR BR-135(B)/262(A)/381(A) (ANEL RODOVIÁRIO DE BELO HORIZONTE)</v>
          </cell>
          <cell r="F2613">
            <v>525</v>
          </cell>
          <cell r="G2613">
            <v>532.9</v>
          </cell>
          <cell r="H2613">
            <v>7.9</v>
          </cell>
          <cell r="I2613" t="str">
            <v>DUP</v>
          </cell>
          <cell r="J2613" t="str">
            <v>*</v>
          </cell>
          <cell r="K2613" t="str">
            <v>135BMG0990</v>
          </cell>
          <cell r="L2613">
            <v>0</v>
          </cell>
          <cell r="M2613">
            <v>0</v>
          </cell>
          <cell r="O2613">
            <v>0</v>
          </cell>
          <cell r="P2613">
            <v>0</v>
          </cell>
        </row>
        <row r="2614">
          <cell r="C2614" t="str">
            <v>040BMG0370</v>
          </cell>
          <cell r="D2614" t="str">
            <v>ENTR BR-135(B)/262(A)/381(A) (ANEL RODOVIÁRIO DE BELO HORIZONTE)</v>
          </cell>
          <cell r="E2614" t="str">
            <v>ENTR BR-262(B)/381(B)</v>
          </cell>
          <cell r="F2614">
            <v>532.9</v>
          </cell>
          <cell r="G2614">
            <v>535.5</v>
          </cell>
          <cell r="H2614">
            <v>2.6</v>
          </cell>
          <cell r="I2614" t="str">
            <v>DUP</v>
          </cell>
          <cell r="J2614" t="str">
            <v>*</v>
          </cell>
          <cell r="K2614" t="str">
            <v>262BMG0590</v>
          </cell>
          <cell r="L2614" t="str">
            <v>381BMG0430</v>
          </cell>
          <cell r="M2614">
            <v>0</v>
          </cell>
          <cell r="O2614">
            <v>0</v>
          </cell>
          <cell r="P2614">
            <v>0</v>
          </cell>
        </row>
        <row r="2615">
          <cell r="C2615" t="str">
            <v>040BMG0390</v>
          </cell>
          <cell r="D2615" t="str">
            <v>ENTR BR-262(B)/381(B)</v>
          </cell>
          <cell r="E2615" t="str">
            <v>ENTR BR-356(A) (P/BELO HORIZONTE)</v>
          </cell>
          <cell r="F2615">
            <v>535.5</v>
          </cell>
          <cell r="G2615">
            <v>543.5</v>
          </cell>
          <cell r="H2615">
            <v>8</v>
          </cell>
          <cell r="I2615" t="str">
            <v>DUP</v>
          </cell>
          <cell r="J2615" t="str">
            <v>*</v>
          </cell>
          <cell r="L2615">
            <v>0</v>
          </cell>
          <cell r="M2615">
            <v>0</v>
          </cell>
          <cell r="O2615">
            <v>0</v>
          </cell>
          <cell r="P2615">
            <v>0</v>
          </cell>
        </row>
        <row r="2616">
          <cell r="C2616" t="str">
            <v>040BMG0400</v>
          </cell>
          <cell r="D2616" t="str">
            <v>ENTR BR-356(A) (P/BELO HORIZONTE)</v>
          </cell>
          <cell r="E2616" t="str">
            <v>ENTR BR-356(B)</v>
          </cell>
          <cell r="F2616">
            <v>543.5</v>
          </cell>
          <cell r="G2616">
            <v>563.6</v>
          </cell>
          <cell r="H2616">
            <v>20.100000000000001</v>
          </cell>
          <cell r="I2616" t="str">
            <v>DUP</v>
          </cell>
          <cell r="J2616" t="str">
            <v>*</v>
          </cell>
          <cell r="K2616" t="str">
            <v>356BMG0040</v>
          </cell>
          <cell r="L2616">
            <v>0</v>
          </cell>
          <cell r="M2616">
            <v>0</v>
          </cell>
          <cell r="O2616">
            <v>0</v>
          </cell>
          <cell r="P2616">
            <v>0</v>
          </cell>
        </row>
        <row r="2617">
          <cell r="C2617" t="str">
            <v>040BMG0410</v>
          </cell>
          <cell r="D2617" t="str">
            <v>ENTR BR-356(B)</v>
          </cell>
          <cell r="E2617" t="str">
            <v>ENTR MG-442 (P/BELOVALE)</v>
          </cell>
          <cell r="F2617">
            <v>563.6</v>
          </cell>
          <cell r="G2617">
            <v>597.20000000000005</v>
          </cell>
          <cell r="H2617">
            <v>33.6</v>
          </cell>
          <cell r="I2617" t="str">
            <v>PAV</v>
          </cell>
          <cell r="J2617" t="str">
            <v>*</v>
          </cell>
          <cell r="L2617">
            <v>0</v>
          </cell>
          <cell r="M2617">
            <v>0</v>
          </cell>
          <cell r="O2617">
            <v>0</v>
          </cell>
          <cell r="P2617">
            <v>0</v>
          </cell>
        </row>
        <row r="2618">
          <cell r="C2618" t="str">
            <v>040BMG0430</v>
          </cell>
          <cell r="D2618" t="str">
            <v>ENTR MG-442 (P/BELOVALE)</v>
          </cell>
          <cell r="E2618" t="str">
            <v>ACESSO CONGONHAS</v>
          </cell>
          <cell r="F2618">
            <v>597.20000000000005</v>
          </cell>
          <cell r="G2618">
            <v>611.9</v>
          </cell>
          <cell r="H2618">
            <v>14.7</v>
          </cell>
          <cell r="I2618" t="str">
            <v>PAV</v>
          </cell>
          <cell r="J2618" t="str">
            <v>*</v>
          </cell>
          <cell r="L2618">
            <v>0</v>
          </cell>
          <cell r="M2618">
            <v>0</v>
          </cell>
          <cell r="O2618">
            <v>0</v>
          </cell>
          <cell r="P2618">
            <v>0</v>
          </cell>
        </row>
        <row r="2619">
          <cell r="C2619" t="str">
            <v>040BMG0450</v>
          </cell>
          <cell r="D2619" t="str">
            <v>ACESSO CONGONHAS</v>
          </cell>
          <cell r="E2619" t="str">
            <v>ACESSO OURO BRANCO</v>
          </cell>
          <cell r="F2619">
            <v>611.9</v>
          </cell>
          <cell r="G2619">
            <v>615.5</v>
          </cell>
          <cell r="H2619">
            <v>3.6</v>
          </cell>
          <cell r="I2619" t="str">
            <v>PAV</v>
          </cell>
          <cell r="J2619" t="str">
            <v>*</v>
          </cell>
          <cell r="L2619">
            <v>0</v>
          </cell>
          <cell r="M2619">
            <v>0</v>
          </cell>
          <cell r="O2619">
            <v>0</v>
          </cell>
          <cell r="P2619">
            <v>0</v>
          </cell>
        </row>
        <row r="2620">
          <cell r="C2620" t="str">
            <v>040BMG0457</v>
          </cell>
          <cell r="D2620" t="str">
            <v>ACESSO OURO BRANCO</v>
          </cell>
          <cell r="E2620" t="str">
            <v>ENTR BR-383(A)</v>
          </cell>
          <cell r="F2620">
            <v>615.5</v>
          </cell>
          <cell r="G2620">
            <v>617.20000000000005</v>
          </cell>
          <cell r="H2620">
            <v>1.7</v>
          </cell>
          <cell r="I2620" t="str">
            <v>PAV</v>
          </cell>
          <cell r="J2620" t="str">
            <v>*</v>
          </cell>
          <cell r="L2620">
            <v>0</v>
          </cell>
          <cell r="M2620">
            <v>0</v>
          </cell>
          <cell r="O2620">
            <v>0</v>
          </cell>
          <cell r="P2620">
            <v>0</v>
          </cell>
        </row>
        <row r="2621">
          <cell r="C2621" t="str">
            <v>040BMG0470</v>
          </cell>
          <cell r="D2621" t="str">
            <v>ENTR BR-383(A)</v>
          </cell>
          <cell r="E2621" t="str">
            <v>ENTR BR-383(B)/482 (CONSELHEIRO LAFAIETE)</v>
          </cell>
          <cell r="F2621">
            <v>617.20000000000005</v>
          </cell>
          <cell r="G2621">
            <v>629.5</v>
          </cell>
          <cell r="H2621">
            <v>12.3</v>
          </cell>
          <cell r="I2621" t="str">
            <v>PAV</v>
          </cell>
          <cell r="J2621" t="str">
            <v>*</v>
          </cell>
          <cell r="K2621" t="str">
            <v>383BMG0010</v>
          </cell>
          <cell r="L2621">
            <v>0</v>
          </cell>
          <cell r="M2621">
            <v>0</v>
          </cell>
          <cell r="O2621">
            <v>0</v>
          </cell>
          <cell r="P2621">
            <v>0</v>
          </cell>
        </row>
        <row r="2622">
          <cell r="C2622" t="str">
            <v>040BMG0490</v>
          </cell>
          <cell r="D2622" t="str">
            <v>ENTR BR-383(B)/482 (CONSELHEIRO LAFAIETE)</v>
          </cell>
          <cell r="E2622" t="str">
            <v>ENTR MG-275 (P/CARANDAÍ)</v>
          </cell>
          <cell r="F2622">
            <v>629.5</v>
          </cell>
          <cell r="G2622">
            <v>665.4</v>
          </cell>
          <cell r="H2622">
            <v>35.9</v>
          </cell>
          <cell r="I2622" t="str">
            <v>PAV</v>
          </cell>
          <cell r="J2622" t="str">
            <v>*</v>
          </cell>
          <cell r="L2622">
            <v>0</v>
          </cell>
          <cell r="M2622">
            <v>0</v>
          </cell>
          <cell r="O2622">
            <v>0</v>
          </cell>
          <cell r="P2622">
            <v>0</v>
          </cell>
        </row>
        <row r="2623">
          <cell r="C2623" t="str">
            <v>040BMG0510</v>
          </cell>
          <cell r="D2623" t="str">
            <v>ENTR MG-275 (P/CARANDAÍ)</v>
          </cell>
          <cell r="E2623" t="str">
            <v xml:space="preserve">ACESSO ALTO DOCE (INÍCIO PISTA DUPLA) </v>
          </cell>
          <cell r="F2623">
            <v>665.4</v>
          </cell>
          <cell r="G2623">
            <v>698</v>
          </cell>
          <cell r="H2623">
            <v>32.630000000000003</v>
          </cell>
          <cell r="I2623" t="str">
            <v>PAV</v>
          </cell>
          <cell r="J2623" t="str">
            <v>*</v>
          </cell>
          <cell r="L2623">
            <v>0</v>
          </cell>
          <cell r="M2623">
            <v>0</v>
          </cell>
          <cell r="O2623">
            <v>0</v>
          </cell>
          <cell r="P2623">
            <v>0</v>
          </cell>
        </row>
        <row r="2624">
          <cell r="C2624" t="str">
            <v>040BMG0520</v>
          </cell>
          <cell r="D2624" t="str">
            <v xml:space="preserve">ACESSO ALTO DOCE (INÍCIO PISTA DUPLA) </v>
          </cell>
          <cell r="E2624" t="str">
            <v>ENTR BR-265 (P/BARBACENA)</v>
          </cell>
          <cell r="F2624">
            <v>698</v>
          </cell>
          <cell r="G2624">
            <v>700.5</v>
          </cell>
          <cell r="H2624">
            <v>2.5</v>
          </cell>
          <cell r="I2624" t="str">
            <v>DUP</v>
          </cell>
          <cell r="J2624" t="str">
            <v>*</v>
          </cell>
          <cell r="L2624">
            <v>0</v>
          </cell>
          <cell r="M2624">
            <v>0</v>
          </cell>
          <cell r="O2624">
            <v>0</v>
          </cell>
          <cell r="P2624">
            <v>0</v>
          </cell>
        </row>
        <row r="2625">
          <cell r="C2625" t="str">
            <v>040BMG0530</v>
          </cell>
          <cell r="D2625" t="str">
            <v>ENTR BR-265 (P/BARBACENA)</v>
          </cell>
          <cell r="E2625" t="str">
            <v>ENTR MG-448</v>
          </cell>
          <cell r="F2625">
            <v>700.5</v>
          </cell>
          <cell r="G2625">
            <v>715.8</v>
          </cell>
          <cell r="H2625">
            <v>15.3</v>
          </cell>
          <cell r="I2625" t="str">
            <v>DUP</v>
          </cell>
          <cell r="J2625" t="str">
            <v>*</v>
          </cell>
          <cell r="L2625">
            <v>0</v>
          </cell>
          <cell r="M2625">
            <v>0</v>
          </cell>
          <cell r="O2625">
            <v>0</v>
          </cell>
          <cell r="P2625">
            <v>0</v>
          </cell>
        </row>
        <row r="2626">
          <cell r="C2626" t="str">
            <v>040BMG0550</v>
          </cell>
          <cell r="D2626" t="str">
            <v>ENTR MG-448</v>
          </cell>
          <cell r="E2626" t="str">
            <v>ENTR MG-452 (ACESSO OLIVEIRA FORTES - FIM PISTA DUP)</v>
          </cell>
          <cell r="F2626">
            <v>715.8</v>
          </cell>
          <cell r="G2626">
            <v>734.4</v>
          </cell>
          <cell r="H2626">
            <v>18.600000000000001</v>
          </cell>
          <cell r="I2626" t="str">
            <v>DUP</v>
          </cell>
          <cell r="J2626" t="str">
            <v>*</v>
          </cell>
          <cell r="L2626">
            <v>0</v>
          </cell>
          <cell r="M2626">
            <v>0</v>
          </cell>
          <cell r="O2626">
            <v>0</v>
          </cell>
          <cell r="P2626">
            <v>0</v>
          </cell>
        </row>
        <row r="2627">
          <cell r="C2627" t="str">
            <v>040BMG0565</v>
          </cell>
          <cell r="D2627" t="str">
            <v>ENTR MG-452 (ACESSO OLIVEIRA FORTES - FIM PISTA DUP)</v>
          </cell>
          <cell r="E2627" t="str">
            <v>ENTR BR-499 (SANTOS DUMONT)</v>
          </cell>
          <cell r="F2627">
            <v>734.4</v>
          </cell>
          <cell r="G2627">
            <v>745.5</v>
          </cell>
          <cell r="H2627">
            <v>11.1</v>
          </cell>
          <cell r="I2627" t="str">
            <v>PAV</v>
          </cell>
          <cell r="J2627" t="str">
            <v>*</v>
          </cell>
          <cell r="L2627">
            <v>0</v>
          </cell>
          <cell r="M2627">
            <v>0</v>
          </cell>
          <cell r="O2627">
            <v>0</v>
          </cell>
          <cell r="P2627">
            <v>0</v>
          </cell>
        </row>
        <row r="2628">
          <cell r="C2628" t="str">
            <v>040BMG0570</v>
          </cell>
          <cell r="D2628" t="str">
            <v>ENTR BR-499 (SANTOS DUMONT)</v>
          </cell>
          <cell r="E2628" t="str">
            <v>ENTR ANT UNIÃO E INDÚSTRIA (B. TRIUNFO)</v>
          </cell>
          <cell r="F2628">
            <v>745.5</v>
          </cell>
          <cell r="G2628">
            <v>773.5</v>
          </cell>
          <cell r="H2628">
            <v>28</v>
          </cell>
          <cell r="I2628" t="str">
            <v>PAV</v>
          </cell>
          <cell r="J2628" t="str">
            <v>*</v>
          </cell>
          <cell r="L2628">
            <v>0</v>
          </cell>
          <cell r="M2628">
            <v>0</v>
          </cell>
          <cell r="O2628">
            <v>0</v>
          </cell>
          <cell r="P2628">
            <v>0</v>
          </cell>
        </row>
        <row r="2629">
          <cell r="C2629" t="str">
            <v>040BMG0580</v>
          </cell>
          <cell r="D2629" t="str">
            <v>ENTR ANT UNIÃO E INDÚSTRIA (B. TRIUNFO)</v>
          </cell>
          <cell r="E2629" t="str">
            <v>ENTR BR-267(A)</v>
          </cell>
          <cell r="F2629">
            <v>773.5</v>
          </cell>
          <cell r="G2629">
            <v>781.2</v>
          </cell>
          <cell r="H2629">
            <v>7.7</v>
          </cell>
          <cell r="I2629" t="str">
            <v>PAV</v>
          </cell>
          <cell r="J2629">
            <v>0</v>
          </cell>
          <cell r="L2629">
            <v>0</v>
          </cell>
          <cell r="M2629">
            <v>0</v>
          </cell>
          <cell r="O2629">
            <v>0</v>
          </cell>
          <cell r="P2629">
            <v>0</v>
          </cell>
          <cell r="Q2629" t="str">
            <v>Federal</v>
          </cell>
        </row>
        <row r="2630">
          <cell r="C2630" t="str">
            <v>040BMG0590</v>
          </cell>
          <cell r="D2630" t="str">
            <v>ENTR BR-267(A)</v>
          </cell>
          <cell r="E2630" t="str">
            <v>ENTR BR-267(B)</v>
          </cell>
          <cell r="F2630">
            <v>781.2</v>
          </cell>
          <cell r="G2630">
            <v>784.4</v>
          </cell>
          <cell r="H2630">
            <v>3.2</v>
          </cell>
          <cell r="I2630" t="str">
            <v>PAV</v>
          </cell>
          <cell r="J2630">
            <v>0</v>
          </cell>
          <cell r="K2630" t="str">
            <v>267BMG0120</v>
          </cell>
          <cell r="L2630">
            <v>0</v>
          </cell>
          <cell r="M2630">
            <v>0</v>
          </cell>
          <cell r="O2630">
            <v>0</v>
          </cell>
          <cell r="P2630">
            <v>0</v>
          </cell>
          <cell r="Q2630" t="str">
            <v>Federal</v>
          </cell>
        </row>
        <row r="2631">
          <cell r="C2631" t="str">
            <v>040BMG0600</v>
          </cell>
          <cell r="D2631" t="str">
            <v>ENTR BR-267(B)</v>
          </cell>
          <cell r="E2631" t="str">
            <v>ENTR MG-353(A) (P/JUIZ DE FORA)</v>
          </cell>
          <cell r="F2631">
            <v>784.4</v>
          </cell>
          <cell r="G2631">
            <v>799.1</v>
          </cell>
          <cell r="H2631">
            <v>14.7</v>
          </cell>
          <cell r="I2631" t="str">
            <v>PAV</v>
          </cell>
          <cell r="J2631">
            <v>0</v>
          </cell>
          <cell r="L2631">
            <v>0</v>
          </cell>
          <cell r="M2631">
            <v>0</v>
          </cell>
          <cell r="O2631">
            <v>0</v>
          </cell>
          <cell r="P2631">
            <v>0</v>
          </cell>
          <cell r="Q2631" t="str">
            <v>Federal</v>
          </cell>
        </row>
        <row r="2632">
          <cell r="C2632" t="str">
            <v>040BMG0610</v>
          </cell>
          <cell r="D2632" t="str">
            <v>ENTR MG-353(A) (P/JUIZ DE FORA)</v>
          </cell>
          <cell r="E2632" t="str">
            <v>ENTR MG-353(B) (P/RIO PRETO)</v>
          </cell>
          <cell r="F2632">
            <v>799.1</v>
          </cell>
          <cell r="G2632">
            <v>802.5</v>
          </cell>
          <cell r="H2632">
            <v>3.4</v>
          </cell>
          <cell r="I2632" t="str">
            <v>PAV</v>
          </cell>
          <cell r="J2632">
            <v>0</v>
          </cell>
          <cell r="L2632">
            <v>0</v>
          </cell>
          <cell r="M2632">
            <v>0</v>
          </cell>
          <cell r="O2632">
            <v>0</v>
          </cell>
          <cell r="P2632">
            <v>0</v>
          </cell>
          <cell r="Q2632" t="str">
            <v>Federal</v>
          </cell>
        </row>
        <row r="2633">
          <cell r="C2633" t="str">
            <v>040BMG0630</v>
          </cell>
          <cell r="D2633" t="str">
            <v>ENTR MG-353(B) (P/RIO PRETO)</v>
          </cell>
          <cell r="E2633" t="str">
            <v>P/MATIAS BARBOSA</v>
          </cell>
          <cell r="F2633">
            <v>802.5</v>
          </cell>
          <cell r="G2633">
            <v>810</v>
          </cell>
          <cell r="H2633">
            <v>7.5</v>
          </cell>
          <cell r="I2633" t="str">
            <v>PAV</v>
          </cell>
          <cell r="J2633">
            <v>0</v>
          </cell>
          <cell r="L2633">
            <v>0</v>
          </cell>
          <cell r="M2633">
            <v>0</v>
          </cell>
          <cell r="O2633">
            <v>0</v>
          </cell>
          <cell r="P2633">
            <v>0</v>
          </cell>
          <cell r="Q2633" t="str">
            <v>Federal</v>
          </cell>
        </row>
        <row r="2634">
          <cell r="C2634" t="str">
            <v>040BMG0650</v>
          </cell>
          <cell r="D2634" t="str">
            <v>P/MATIAS BARBOSA</v>
          </cell>
          <cell r="E2634" t="str">
            <v>DIV MG/RJ</v>
          </cell>
          <cell r="F2634">
            <v>810</v>
          </cell>
          <cell r="G2634">
            <v>828.7</v>
          </cell>
          <cell r="H2634">
            <v>18.7</v>
          </cell>
          <cell r="I2634" t="str">
            <v>DUP</v>
          </cell>
          <cell r="J2634">
            <v>0</v>
          </cell>
          <cell r="L2634">
            <v>0</v>
          </cell>
          <cell r="M2634">
            <v>0</v>
          </cell>
          <cell r="O2634">
            <v>0</v>
          </cell>
          <cell r="P2634">
            <v>0</v>
          </cell>
          <cell r="Q2634" t="str">
            <v>Federal</v>
          </cell>
        </row>
        <row r="2635">
          <cell r="J2635">
            <v>0</v>
          </cell>
        </row>
        <row r="2636">
          <cell r="C2636" t="str">
            <v>050BMG0170</v>
          </cell>
          <cell r="D2636" t="str">
            <v>DIV GO/MG</v>
          </cell>
          <cell r="E2636" t="str">
            <v>ENTR MG-223(A) (AMANHECE)</v>
          </cell>
          <cell r="F2636">
            <v>0</v>
          </cell>
          <cell r="G2636">
            <v>21.9</v>
          </cell>
          <cell r="H2636">
            <v>21.9</v>
          </cell>
          <cell r="I2636" t="str">
            <v>PAV</v>
          </cell>
          <cell r="J2636" t="str">
            <v>*</v>
          </cell>
          <cell r="L2636">
            <v>0</v>
          </cell>
          <cell r="M2636">
            <v>0</v>
          </cell>
          <cell r="O2636">
            <v>0</v>
          </cell>
          <cell r="P2636">
            <v>0</v>
          </cell>
        </row>
        <row r="2637">
          <cell r="C2637" t="str">
            <v>050BMG0190</v>
          </cell>
          <cell r="D2637" t="str">
            <v>ENTR MG-223(A) (AMANHECE)</v>
          </cell>
          <cell r="E2637" t="str">
            <v>ENTR MG-223(B)/414 (ARAGUARI)</v>
          </cell>
          <cell r="F2637">
            <v>21.9</v>
          </cell>
          <cell r="G2637">
            <v>39</v>
          </cell>
          <cell r="H2637">
            <v>17.100000000000001</v>
          </cell>
          <cell r="I2637" t="str">
            <v>PAV</v>
          </cell>
          <cell r="J2637" t="str">
            <v>*</v>
          </cell>
          <cell r="L2637">
            <v>0</v>
          </cell>
          <cell r="M2637">
            <v>0</v>
          </cell>
          <cell r="O2637">
            <v>0</v>
          </cell>
          <cell r="P2637">
            <v>0</v>
          </cell>
        </row>
        <row r="2638">
          <cell r="C2638" t="str">
            <v>050BMG0210</v>
          </cell>
          <cell r="D2638" t="str">
            <v>ENTR MG-223(B)/414 (ARAGUARI)</v>
          </cell>
          <cell r="E2638" t="str">
            <v>ENTR BR-365(A)/452(A)/455/497 (UBERLÂNDIA)</v>
          </cell>
          <cell r="F2638">
            <v>39</v>
          </cell>
          <cell r="G2638">
            <v>68.900000000000006</v>
          </cell>
          <cell r="H2638">
            <v>29.9</v>
          </cell>
          <cell r="I2638" t="str">
            <v>PAV</v>
          </cell>
          <cell r="J2638" t="str">
            <v>*</v>
          </cell>
          <cell r="L2638">
            <v>0</v>
          </cell>
          <cell r="M2638">
            <v>0</v>
          </cell>
          <cell r="O2638">
            <v>0</v>
          </cell>
          <cell r="P2638">
            <v>0</v>
          </cell>
        </row>
        <row r="2639">
          <cell r="C2639" t="str">
            <v>050BMG0230</v>
          </cell>
          <cell r="D2639" t="str">
            <v>ENTR BR-365(A)/452(A)/455/497 (UBERLÂNDIA)</v>
          </cell>
          <cell r="E2639" t="str">
            <v>INICIO PISTA DUPLA</v>
          </cell>
          <cell r="F2639">
            <v>68.900000000000006</v>
          </cell>
          <cell r="G2639">
            <v>73</v>
          </cell>
          <cell r="H2639">
            <v>4.0999999999999996</v>
          </cell>
          <cell r="I2639" t="str">
            <v>PAV</v>
          </cell>
          <cell r="J2639" t="str">
            <v>*</v>
          </cell>
          <cell r="K2639" t="str">
            <v>365BMG0300</v>
          </cell>
          <cell r="L2639" t="str">
            <v>452BMG0170</v>
          </cell>
          <cell r="M2639">
            <v>0</v>
          </cell>
          <cell r="O2639">
            <v>0</v>
          </cell>
          <cell r="P2639">
            <v>0</v>
          </cell>
        </row>
        <row r="2640">
          <cell r="C2640" t="str">
            <v>050BMG0240</v>
          </cell>
          <cell r="D2640" t="str">
            <v>INICIO PISTA DUPLA</v>
          </cell>
          <cell r="E2640" t="str">
            <v>ENTR BR-365(B)/452(B)</v>
          </cell>
          <cell r="F2640">
            <v>73</v>
          </cell>
          <cell r="G2640">
            <v>74.2</v>
          </cell>
          <cell r="H2640">
            <v>1.2</v>
          </cell>
          <cell r="I2640" t="str">
            <v>DUP</v>
          </cell>
          <cell r="J2640" t="str">
            <v>*</v>
          </cell>
          <cell r="K2640" t="str">
            <v>365BMG0290</v>
          </cell>
          <cell r="L2640" t="str">
            <v>452BMG0180</v>
          </cell>
          <cell r="M2640">
            <v>0</v>
          </cell>
          <cell r="O2640">
            <v>0</v>
          </cell>
          <cell r="P2640">
            <v>0</v>
          </cell>
        </row>
        <row r="2641">
          <cell r="C2641" t="str">
            <v>050BMG0250</v>
          </cell>
          <cell r="D2641" t="str">
            <v>ENTR BR-365(B)/452(B)</v>
          </cell>
          <cell r="E2641" t="str">
            <v>RIO TIJUCO</v>
          </cell>
          <cell r="F2641">
            <v>74.2</v>
          </cell>
          <cell r="G2641">
            <v>133.30000000000001</v>
          </cell>
          <cell r="H2641">
            <v>59.1</v>
          </cell>
          <cell r="I2641" t="str">
            <v>EOD</v>
          </cell>
          <cell r="J2641" t="str">
            <v>*</v>
          </cell>
          <cell r="L2641">
            <v>0</v>
          </cell>
          <cell r="M2641">
            <v>0</v>
          </cell>
          <cell r="O2641">
            <v>0</v>
          </cell>
          <cell r="P2641">
            <v>0</v>
          </cell>
        </row>
        <row r="2642">
          <cell r="C2642" t="str">
            <v>050BMG0260</v>
          </cell>
          <cell r="D2642" t="str">
            <v>RIO TIJUCO</v>
          </cell>
          <cell r="E2642" t="str">
            <v>ENTR BR-262/464(A) (UBERABA)</v>
          </cell>
          <cell r="F2642">
            <v>133.30000000000001</v>
          </cell>
          <cell r="G2642">
            <v>174</v>
          </cell>
          <cell r="H2642">
            <v>40.700000000000003</v>
          </cell>
          <cell r="I2642" t="str">
            <v>EOD</v>
          </cell>
          <cell r="J2642" t="str">
            <v>*</v>
          </cell>
          <cell r="L2642">
            <v>0</v>
          </cell>
          <cell r="M2642">
            <v>0</v>
          </cell>
          <cell r="O2642">
            <v>0</v>
          </cell>
          <cell r="P2642">
            <v>0</v>
          </cell>
        </row>
        <row r="2643">
          <cell r="C2643" t="str">
            <v>050BMG0270</v>
          </cell>
          <cell r="D2643" t="str">
            <v>ENTR BR-262/464(A) (UBERABA)</v>
          </cell>
          <cell r="E2643" t="str">
            <v>P/VALE FÉRTIL</v>
          </cell>
          <cell r="F2643">
            <v>174</v>
          </cell>
          <cell r="G2643">
            <v>199.6</v>
          </cell>
          <cell r="H2643">
            <v>25.6</v>
          </cell>
          <cell r="I2643" t="str">
            <v>DUP</v>
          </cell>
          <cell r="J2643" t="str">
            <v>*</v>
          </cell>
          <cell r="K2643" t="str">
            <v>464BMG0050</v>
          </cell>
          <cell r="L2643">
            <v>0</v>
          </cell>
          <cell r="M2643">
            <v>0</v>
          </cell>
          <cell r="O2643">
            <v>0</v>
          </cell>
          <cell r="P2643">
            <v>0</v>
          </cell>
        </row>
        <row r="2644">
          <cell r="C2644" t="str">
            <v>050BMG0285</v>
          </cell>
          <cell r="D2644" t="str">
            <v>P/VALE FÉRTIL</v>
          </cell>
          <cell r="E2644" t="str">
            <v>ENTR BR-464(B) (DIV MG/SP)</v>
          </cell>
          <cell r="F2644">
            <v>199.6</v>
          </cell>
          <cell r="G2644">
            <v>208.9</v>
          </cell>
          <cell r="H2644">
            <v>9.3000000000000007</v>
          </cell>
          <cell r="I2644" t="str">
            <v>DUP</v>
          </cell>
          <cell r="J2644" t="str">
            <v>*</v>
          </cell>
          <cell r="K2644" t="str">
            <v>464BMG0065</v>
          </cell>
          <cell r="L2644">
            <v>0</v>
          </cell>
          <cell r="M2644">
            <v>0</v>
          </cell>
          <cell r="O2644">
            <v>0</v>
          </cell>
          <cell r="P2644">
            <v>0</v>
          </cell>
        </row>
        <row r="2645">
          <cell r="C2645" t="str">
            <v>050BMG9010</v>
          </cell>
          <cell r="D2645" t="str">
            <v>ENTR BR-050 (KM 65,0)</v>
          </cell>
          <cell r="E2645" t="str">
            <v>ENTR BR-365 (KM 609,7)(CONTORNO NORTE DE UBERLÂNDIA)</v>
          </cell>
          <cell r="F2645">
            <v>0</v>
          </cell>
          <cell r="G2645">
            <v>15.8</v>
          </cell>
          <cell r="H2645">
            <v>15.8</v>
          </cell>
          <cell r="I2645" t="str">
            <v>EOP</v>
          </cell>
          <cell r="J2645">
            <v>0</v>
          </cell>
          <cell r="L2645">
            <v>0</v>
          </cell>
          <cell r="M2645">
            <v>0</v>
          </cell>
          <cell r="O2645">
            <v>0</v>
          </cell>
          <cell r="P2645">
            <v>0</v>
          </cell>
        </row>
        <row r="2646">
          <cell r="C2646" t="str">
            <v>050BMG9020</v>
          </cell>
          <cell r="D2646" t="str">
            <v>ENTR BR-365 (KM 609,7)</v>
          </cell>
          <cell r="E2646" t="str">
            <v>ENTR BR-452 (A) (KM 613,2)(CONTORNO LESTE DE UBERLÂNDIA)</v>
          </cell>
          <cell r="F2646">
            <v>15.8</v>
          </cell>
          <cell r="G2646">
            <v>19.3</v>
          </cell>
          <cell r="H2646">
            <v>3.5</v>
          </cell>
          <cell r="I2646" t="str">
            <v>PAV</v>
          </cell>
          <cell r="J2646" t="str">
            <v>*</v>
          </cell>
          <cell r="K2646" t="str">
            <v>365BMG0260</v>
          </cell>
          <cell r="L2646">
            <v>0</v>
          </cell>
          <cell r="M2646">
            <v>0</v>
          </cell>
          <cell r="O2646">
            <v>0</v>
          </cell>
          <cell r="P2646">
            <v>0</v>
          </cell>
        </row>
        <row r="2647">
          <cell r="C2647" t="str">
            <v>050BMG9030</v>
          </cell>
          <cell r="D2647" t="str">
            <v>ENTR BR-452 (A)</v>
          </cell>
          <cell r="E2647" t="str">
            <v>ENTR BR-050 (A)/365 (B)/452 (B) (KM 74,2)(CONTORNO LESTE DE UBERLÂNDIA)</v>
          </cell>
          <cell r="F2647">
            <v>19.3</v>
          </cell>
          <cell r="G2647">
            <v>23.2</v>
          </cell>
          <cell r="H2647">
            <v>3.9</v>
          </cell>
          <cell r="I2647" t="str">
            <v>PAV</v>
          </cell>
          <cell r="J2647" t="str">
            <v>*</v>
          </cell>
          <cell r="K2647" t="str">
            <v>365BMG0270</v>
          </cell>
          <cell r="L2647" t="str">
            <v>452BMG0190</v>
          </cell>
          <cell r="M2647">
            <v>0</v>
          </cell>
          <cell r="O2647">
            <v>0</v>
          </cell>
          <cell r="P2647">
            <v>0</v>
          </cell>
        </row>
        <row r="2648">
          <cell r="C2648" t="str">
            <v>050BMG9080</v>
          </cell>
          <cell r="D2648" t="str">
            <v>ENTR BR-050 (B)</v>
          </cell>
          <cell r="E2648" t="str">
            <v>ENTR BR-497 (CONTORNO SUL DE UBERLÂNDIA)</v>
          </cell>
          <cell r="F2648">
            <v>27.7</v>
          </cell>
          <cell r="G2648">
            <v>51.9</v>
          </cell>
          <cell r="H2648">
            <v>24.2</v>
          </cell>
          <cell r="I2648" t="str">
            <v>PLA</v>
          </cell>
          <cell r="J2648">
            <v>0</v>
          </cell>
          <cell r="L2648">
            <v>0</v>
          </cell>
          <cell r="M2648">
            <v>0</v>
          </cell>
          <cell r="O2648">
            <v>0</v>
          </cell>
          <cell r="P2648">
            <v>0</v>
          </cell>
        </row>
        <row r="2649">
          <cell r="C2649" t="str">
            <v>050BMG9100</v>
          </cell>
          <cell r="D2649" t="str">
            <v>ENTR BR-497</v>
          </cell>
          <cell r="E2649" t="str">
            <v>ENTR BR-365</v>
          </cell>
          <cell r="F2649">
            <v>51.9</v>
          </cell>
          <cell r="G2649">
            <v>59.3</v>
          </cell>
          <cell r="H2649">
            <v>7.4</v>
          </cell>
          <cell r="I2649" t="str">
            <v>PLA</v>
          </cell>
          <cell r="J2649">
            <v>0</v>
          </cell>
          <cell r="L2649">
            <v>0</v>
          </cell>
          <cell r="M2649">
            <v>0</v>
          </cell>
          <cell r="O2649">
            <v>0</v>
          </cell>
          <cell r="P2649">
            <v>0</v>
          </cell>
        </row>
        <row r="2650">
          <cell r="C2650" t="str">
            <v>050BMG9150</v>
          </cell>
          <cell r="D2650" t="str">
            <v>ENTR BR-365</v>
          </cell>
          <cell r="E2650" t="str">
            <v>ENTR BR-050</v>
          </cell>
          <cell r="F2650">
            <v>59.3</v>
          </cell>
          <cell r="G2650">
            <v>73.3</v>
          </cell>
          <cell r="H2650">
            <v>14</v>
          </cell>
          <cell r="I2650" t="str">
            <v>PLA</v>
          </cell>
          <cell r="J2650">
            <v>0</v>
          </cell>
          <cell r="L2650">
            <v>0</v>
          </cell>
          <cell r="M2650">
            <v>0</v>
          </cell>
          <cell r="O2650">
            <v>0</v>
          </cell>
          <cell r="P2650">
            <v>0</v>
          </cell>
        </row>
        <row r="2651">
          <cell r="C2651" t="str">
            <v>050BMG9200</v>
          </cell>
          <cell r="D2651" t="str">
            <v>ENTR BR-050 (KM 166,7)</v>
          </cell>
          <cell r="E2651" t="str">
            <v>ENTR. AV RANDOLFO BORGES JR</v>
          </cell>
          <cell r="F2651">
            <v>0</v>
          </cell>
          <cell r="G2651">
            <v>1.3</v>
          </cell>
          <cell r="H2651">
            <v>1.3</v>
          </cell>
          <cell r="I2651" t="str">
            <v>PLA</v>
          </cell>
          <cell r="J2651">
            <v>0</v>
          </cell>
          <cell r="L2651">
            <v>0</v>
          </cell>
          <cell r="M2651">
            <v>0</v>
          </cell>
          <cell r="O2651">
            <v>0</v>
          </cell>
          <cell r="P2651">
            <v>0</v>
          </cell>
        </row>
        <row r="2652">
          <cell r="J2652">
            <v>0</v>
          </cell>
        </row>
        <row r="2653">
          <cell r="C2653" t="str">
            <v>116BMG1010</v>
          </cell>
          <cell r="D2653" t="str">
            <v>DIV BA/MG</v>
          </cell>
          <cell r="E2653" t="str">
            <v>ENTR BR-251(A) (P/SALINAS)</v>
          </cell>
          <cell r="F2653">
            <v>0</v>
          </cell>
          <cell r="G2653">
            <v>25</v>
          </cell>
          <cell r="H2653">
            <v>25</v>
          </cell>
          <cell r="I2653" t="str">
            <v>PAV</v>
          </cell>
          <cell r="J2653" t="str">
            <v>*</v>
          </cell>
          <cell r="L2653">
            <v>0</v>
          </cell>
          <cell r="M2653">
            <v>0</v>
          </cell>
          <cell r="O2653">
            <v>0</v>
          </cell>
          <cell r="P2653">
            <v>0</v>
          </cell>
        </row>
        <row r="2654">
          <cell r="C2654" t="str">
            <v>116BMG1015</v>
          </cell>
          <cell r="D2654" t="str">
            <v>ENTR BR-251(A) (P/SALINAS)</v>
          </cell>
          <cell r="E2654" t="str">
            <v>ENTR BR-251(B) (P/PEDRA AZUL)</v>
          </cell>
          <cell r="F2654">
            <v>25</v>
          </cell>
          <cell r="G2654">
            <v>40.299999999999997</v>
          </cell>
          <cell r="H2654">
            <v>15.3</v>
          </cell>
          <cell r="I2654" t="str">
            <v>PAV</v>
          </cell>
          <cell r="J2654" t="str">
            <v>*</v>
          </cell>
          <cell r="K2654" t="str">
            <v>251BMG0215</v>
          </cell>
          <cell r="L2654">
            <v>0</v>
          </cell>
          <cell r="M2654">
            <v>0</v>
          </cell>
          <cell r="O2654">
            <v>0</v>
          </cell>
          <cell r="P2654">
            <v>0</v>
          </cell>
        </row>
        <row r="2655">
          <cell r="C2655" t="str">
            <v>116BMG1020</v>
          </cell>
          <cell r="D2655" t="str">
            <v>ENTR BR-251(B) (P/PEDRA AZUL)</v>
          </cell>
          <cell r="E2655" t="str">
            <v>MEDINA (ACESSO SUL)</v>
          </cell>
          <cell r="F2655">
            <v>40.299999999999997</v>
          </cell>
          <cell r="G2655">
            <v>73.599999999999994</v>
          </cell>
          <cell r="H2655">
            <v>33.299999999999997</v>
          </cell>
          <cell r="I2655" t="str">
            <v>PAV</v>
          </cell>
          <cell r="J2655" t="str">
            <v>*</v>
          </cell>
          <cell r="L2655">
            <v>0</v>
          </cell>
          <cell r="M2655">
            <v>0</v>
          </cell>
          <cell r="O2655">
            <v>0</v>
          </cell>
          <cell r="P2655">
            <v>0</v>
          </cell>
        </row>
        <row r="2656">
          <cell r="C2656" t="str">
            <v>116BMG1030</v>
          </cell>
          <cell r="D2656" t="str">
            <v>MEDINA (ACESSO SUL)</v>
          </cell>
          <cell r="E2656" t="str">
            <v>ENTR BR-367 (ITAOBIM)</v>
          </cell>
          <cell r="F2656">
            <v>73.599999999999994</v>
          </cell>
          <cell r="G2656">
            <v>117</v>
          </cell>
          <cell r="H2656">
            <v>43.4</v>
          </cell>
          <cell r="I2656" t="str">
            <v>PAV</v>
          </cell>
          <cell r="J2656" t="str">
            <v>*</v>
          </cell>
          <cell r="L2656">
            <v>0</v>
          </cell>
          <cell r="M2656">
            <v>0</v>
          </cell>
          <cell r="O2656">
            <v>0</v>
          </cell>
          <cell r="P2656">
            <v>0</v>
          </cell>
        </row>
        <row r="2657">
          <cell r="C2657" t="str">
            <v>116BMG1050</v>
          </cell>
          <cell r="D2657" t="str">
            <v>ENTR BR-367 (ITAOBIM)</v>
          </cell>
          <cell r="E2657" t="str">
            <v>PADRE PARAÍSO (ACESSO SUL)</v>
          </cell>
          <cell r="F2657">
            <v>117</v>
          </cell>
          <cell r="G2657">
            <v>179.5</v>
          </cell>
          <cell r="H2657">
            <v>62.5</v>
          </cell>
          <cell r="I2657" t="str">
            <v>PAV</v>
          </cell>
          <cell r="J2657" t="str">
            <v>*</v>
          </cell>
          <cell r="L2657">
            <v>0</v>
          </cell>
          <cell r="M2657">
            <v>0</v>
          </cell>
          <cell r="O2657">
            <v>0</v>
          </cell>
          <cell r="P2657">
            <v>0</v>
          </cell>
        </row>
        <row r="2658">
          <cell r="C2658" t="str">
            <v>116BMG1070</v>
          </cell>
          <cell r="D2658" t="str">
            <v>PADRE PARAÍSO (ACESSO SUL)</v>
          </cell>
          <cell r="E2658" t="str">
            <v>ENTR BR-342(A) (RIB TRÊS BARRAS) (CATUGI)</v>
          </cell>
          <cell r="F2658">
            <v>179.5</v>
          </cell>
          <cell r="G2658">
            <v>207.3</v>
          </cell>
          <cell r="H2658">
            <v>27.8</v>
          </cell>
          <cell r="I2658" t="str">
            <v>PAV</v>
          </cell>
          <cell r="J2658" t="str">
            <v>*</v>
          </cell>
          <cell r="L2658">
            <v>0</v>
          </cell>
          <cell r="M2658">
            <v>0</v>
          </cell>
          <cell r="O2658">
            <v>0</v>
          </cell>
          <cell r="P2658">
            <v>0</v>
          </cell>
        </row>
        <row r="2659">
          <cell r="C2659" t="str">
            <v>116BMG1090</v>
          </cell>
          <cell r="D2659" t="str">
            <v>ENTR BR-342(A) (RIB TRÊS BARRAS) (CATUGI)</v>
          </cell>
          <cell r="E2659" t="str">
            <v>ENTR MG-409 (P/TOPÁZIO)</v>
          </cell>
          <cell r="F2659">
            <v>207.3</v>
          </cell>
          <cell r="G2659">
            <v>255.2</v>
          </cell>
          <cell r="H2659">
            <v>47.9</v>
          </cell>
          <cell r="I2659" t="str">
            <v>PAV</v>
          </cell>
          <cell r="J2659" t="str">
            <v>*</v>
          </cell>
          <cell r="K2659" t="str">
            <v>342BMG0130</v>
          </cell>
          <cell r="L2659">
            <v>0</v>
          </cell>
          <cell r="M2659">
            <v>0</v>
          </cell>
          <cell r="O2659">
            <v>0</v>
          </cell>
          <cell r="P2659">
            <v>0</v>
          </cell>
        </row>
        <row r="2660">
          <cell r="C2660" t="str">
            <v>116BMG1110</v>
          </cell>
          <cell r="D2660" t="str">
            <v>ENTR MG-409 (P/TOPÁZIO)</v>
          </cell>
          <cell r="E2660" t="str">
            <v>ENTR BR-342(B)/418/MG-217 (RIB STO ANTÔNIO) (TEÓFILO OTONI)</v>
          </cell>
          <cell r="F2660">
            <v>255.2</v>
          </cell>
          <cell r="G2660">
            <v>273.60000000000002</v>
          </cell>
          <cell r="H2660">
            <v>18.399999999999999</v>
          </cell>
          <cell r="I2660" t="str">
            <v>PAV</v>
          </cell>
          <cell r="J2660" t="str">
            <v>*</v>
          </cell>
          <cell r="K2660" t="str">
            <v>342BMG0150</v>
          </cell>
          <cell r="L2660">
            <v>0</v>
          </cell>
          <cell r="M2660">
            <v>0</v>
          </cell>
          <cell r="O2660">
            <v>0</v>
          </cell>
          <cell r="P2660">
            <v>0</v>
          </cell>
        </row>
        <row r="2661">
          <cell r="C2661" t="str">
            <v>116BMG1130</v>
          </cell>
          <cell r="D2661" t="str">
            <v>ENTR BR-342(B)/418/MG-217 (RIB STO ANTÔNIO) (TEÓFILO OTONI)</v>
          </cell>
          <cell r="E2661" t="str">
            <v>ACESSO ITAMBACURI</v>
          </cell>
          <cell r="F2661">
            <v>273.60000000000002</v>
          </cell>
          <cell r="G2661">
            <v>306.60000000000002</v>
          </cell>
          <cell r="H2661">
            <v>33</v>
          </cell>
          <cell r="I2661" t="str">
            <v>PAV</v>
          </cell>
          <cell r="J2661" t="str">
            <v>*</v>
          </cell>
          <cell r="L2661">
            <v>0</v>
          </cell>
          <cell r="M2661">
            <v>0</v>
          </cell>
          <cell r="O2661">
            <v>0</v>
          </cell>
          <cell r="P2661">
            <v>0</v>
          </cell>
        </row>
        <row r="2662">
          <cell r="C2662" t="str">
            <v>116BMG1150</v>
          </cell>
          <cell r="D2662" t="str">
            <v>ACESSO ITAMBACURI</v>
          </cell>
          <cell r="E2662" t="str">
            <v>ENTR MG-311 (P/PESCADOR)</v>
          </cell>
          <cell r="F2662">
            <v>306.60000000000002</v>
          </cell>
          <cell r="G2662">
            <v>337</v>
          </cell>
          <cell r="H2662">
            <v>30.4</v>
          </cell>
          <cell r="I2662" t="str">
            <v>PAV</v>
          </cell>
          <cell r="J2662" t="str">
            <v>*</v>
          </cell>
          <cell r="L2662">
            <v>0</v>
          </cell>
          <cell r="M2662">
            <v>0</v>
          </cell>
          <cell r="O2662">
            <v>0</v>
          </cell>
          <cell r="P2662">
            <v>0</v>
          </cell>
        </row>
        <row r="2663">
          <cell r="C2663" t="str">
            <v>116BMG1160</v>
          </cell>
          <cell r="D2663" t="str">
            <v>ENTR MG-311 (P/PESCADOR)</v>
          </cell>
          <cell r="E2663" t="str">
            <v>PT R SUAÇUÍ (FR INOCÊNCIO/MATIAS LOBATO)</v>
          </cell>
          <cell r="F2663">
            <v>337</v>
          </cell>
          <cell r="G2663">
            <v>374.9</v>
          </cell>
          <cell r="H2663">
            <v>37.9</v>
          </cell>
          <cell r="I2663" t="str">
            <v>PAV</v>
          </cell>
          <cell r="J2663" t="str">
            <v>*</v>
          </cell>
          <cell r="L2663">
            <v>0</v>
          </cell>
          <cell r="M2663">
            <v>0</v>
          </cell>
          <cell r="O2663">
            <v>0</v>
          </cell>
          <cell r="P2663">
            <v>0</v>
          </cell>
        </row>
        <row r="2664">
          <cell r="C2664" t="str">
            <v>116BMG1170</v>
          </cell>
          <cell r="D2664" t="str">
            <v>PT R SUAÇUÍ (FR INOCÊNCIO/MATIAS LOBATO)</v>
          </cell>
          <cell r="E2664" t="str">
            <v>ENTR BR-451(A)</v>
          </cell>
          <cell r="F2664">
            <v>374.9</v>
          </cell>
          <cell r="G2664">
            <v>389.1</v>
          </cell>
          <cell r="H2664">
            <v>14.2</v>
          </cell>
          <cell r="I2664" t="str">
            <v>PAV</v>
          </cell>
          <cell r="J2664" t="str">
            <v>*</v>
          </cell>
          <cell r="L2664">
            <v>0</v>
          </cell>
          <cell r="M2664">
            <v>0</v>
          </cell>
          <cell r="O2664">
            <v>0</v>
          </cell>
          <cell r="P2664">
            <v>0</v>
          </cell>
        </row>
        <row r="2665">
          <cell r="C2665" t="str">
            <v>116BMG1175</v>
          </cell>
          <cell r="D2665" t="str">
            <v>ENTR BR-451(A)</v>
          </cell>
          <cell r="E2665" t="str">
            <v>ENTR BR-259(A)</v>
          </cell>
          <cell r="F2665">
            <v>389.1</v>
          </cell>
          <cell r="G2665">
            <v>400.1</v>
          </cell>
          <cell r="H2665">
            <v>11</v>
          </cell>
          <cell r="I2665" t="str">
            <v>PAV</v>
          </cell>
          <cell r="J2665" t="str">
            <v>*</v>
          </cell>
          <cell r="K2665" t="str">
            <v>451BMG0085</v>
          </cell>
          <cell r="L2665">
            <v>0</v>
          </cell>
          <cell r="M2665">
            <v>0</v>
          </cell>
          <cell r="O2665">
            <v>0</v>
          </cell>
          <cell r="P2665">
            <v>0</v>
          </cell>
        </row>
        <row r="2666">
          <cell r="C2666" t="str">
            <v>116BMG1180</v>
          </cell>
          <cell r="D2666" t="str">
            <v>ENTR BR-259(A)</v>
          </cell>
          <cell r="E2666" t="str">
            <v>ENTR BR-259(B)/381/451(B) (VIADUTO CONTORNO GOV VALADARES)</v>
          </cell>
          <cell r="F2666">
            <v>400.1</v>
          </cell>
          <cell r="G2666">
            <v>409.1</v>
          </cell>
          <cell r="H2666">
            <v>9</v>
          </cell>
          <cell r="I2666" t="str">
            <v>PAV</v>
          </cell>
          <cell r="J2666" t="str">
            <v>*</v>
          </cell>
          <cell r="K2666" t="str">
            <v>259BMG0180</v>
          </cell>
          <cell r="L2666" t="str">
            <v>451BMG0090</v>
          </cell>
          <cell r="M2666">
            <v>0</v>
          </cell>
          <cell r="O2666">
            <v>0</v>
          </cell>
          <cell r="P2666">
            <v>0</v>
          </cell>
        </row>
        <row r="2667">
          <cell r="C2667" t="str">
            <v>116BMG1185</v>
          </cell>
          <cell r="D2667" t="str">
            <v>ENTR BR-259(B)/381/451(B) (VIADUTO CONTORNO GOV VALADARES)</v>
          </cell>
          <cell r="E2667" t="str">
            <v>ACESSO GOV. VALADARES</v>
          </cell>
          <cell r="F2667">
            <v>409.1</v>
          </cell>
          <cell r="G2667">
            <v>413.2</v>
          </cell>
          <cell r="H2667">
            <v>4.0999999999999996</v>
          </cell>
          <cell r="I2667" t="str">
            <v>PAV</v>
          </cell>
          <cell r="J2667" t="str">
            <v>*</v>
          </cell>
          <cell r="L2667">
            <v>0</v>
          </cell>
          <cell r="M2667">
            <v>0</v>
          </cell>
          <cell r="O2667">
            <v>0</v>
          </cell>
          <cell r="P2667">
            <v>0</v>
          </cell>
        </row>
        <row r="2668">
          <cell r="C2668" t="str">
            <v>116BMG1190</v>
          </cell>
          <cell r="D2668" t="str">
            <v>ACESSO GOV. VALADARES</v>
          </cell>
          <cell r="E2668" t="str">
            <v>ACESSO ITANHOMI</v>
          </cell>
          <cell r="F2668">
            <v>413.2</v>
          </cell>
          <cell r="G2668">
            <v>422.1</v>
          </cell>
          <cell r="H2668">
            <v>8.9</v>
          </cell>
          <cell r="I2668" t="str">
            <v>PAV</v>
          </cell>
          <cell r="J2668" t="str">
            <v>*</v>
          </cell>
          <cell r="L2668">
            <v>0</v>
          </cell>
          <cell r="M2668">
            <v>0</v>
          </cell>
          <cell r="O2668">
            <v>0</v>
          </cell>
          <cell r="P2668">
            <v>0</v>
          </cell>
        </row>
        <row r="2669">
          <cell r="C2669" t="str">
            <v>116BMG1195</v>
          </cell>
          <cell r="D2669" t="str">
            <v>ACESSO ITANHOMI</v>
          </cell>
          <cell r="E2669" t="str">
            <v>ENTR BR-458(A) (TURUAÇÚ)</v>
          </cell>
          <cell r="F2669">
            <v>422.1</v>
          </cell>
          <cell r="G2669">
            <v>470</v>
          </cell>
          <cell r="H2669">
            <v>47.9</v>
          </cell>
          <cell r="I2669" t="str">
            <v>PAV</v>
          </cell>
          <cell r="J2669" t="str">
            <v>*</v>
          </cell>
          <cell r="L2669">
            <v>0</v>
          </cell>
          <cell r="M2669">
            <v>0</v>
          </cell>
          <cell r="O2669">
            <v>0</v>
          </cell>
          <cell r="P2669">
            <v>0</v>
          </cell>
        </row>
        <row r="2670">
          <cell r="C2670" t="str">
            <v>116BMG1210</v>
          </cell>
          <cell r="D2670" t="str">
            <v>ENTR BR-458(A) (TURUAÇÚ)</v>
          </cell>
          <cell r="E2670" t="str">
            <v>ENTR BR-458(B) (P/IAPÚ)</v>
          </cell>
          <cell r="F2670">
            <v>470</v>
          </cell>
          <cell r="G2670">
            <v>485.7</v>
          </cell>
          <cell r="H2670">
            <v>15.7</v>
          </cell>
          <cell r="I2670" t="str">
            <v>PAV</v>
          </cell>
          <cell r="J2670" t="str">
            <v>*</v>
          </cell>
          <cell r="K2670" t="str">
            <v>458BMG0050</v>
          </cell>
          <cell r="L2670">
            <v>0</v>
          </cell>
          <cell r="M2670">
            <v>0</v>
          </cell>
          <cell r="O2670">
            <v>0</v>
          </cell>
          <cell r="P2670">
            <v>0</v>
          </cell>
        </row>
        <row r="2671">
          <cell r="C2671" t="str">
            <v>116BMG1230</v>
          </cell>
          <cell r="D2671" t="str">
            <v>ENTR BR-458(B) (P/IAPÚ)</v>
          </cell>
          <cell r="E2671" t="str">
            <v>ENTR MG-425 (P/ENTRE FOLHAS)</v>
          </cell>
          <cell r="F2671">
            <v>485.7</v>
          </cell>
          <cell r="G2671">
            <v>519.79999999999995</v>
          </cell>
          <cell r="H2671">
            <v>34.1</v>
          </cell>
          <cell r="I2671" t="str">
            <v>PAV</v>
          </cell>
          <cell r="J2671" t="str">
            <v>*</v>
          </cell>
          <cell r="L2671">
            <v>0</v>
          </cell>
          <cell r="M2671">
            <v>0</v>
          </cell>
          <cell r="O2671">
            <v>0</v>
          </cell>
          <cell r="P2671">
            <v>0</v>
          </cell>
        </row>
        <row r="2672">
          <cell r="C2672" t="str">
            <v>116BMG1250</v>
          </cell>
          <cell r="D2672" t="str">
            <v>ENTR MG-425 (P/ENTRE FOLHAS)</v>
          </cell>
          <cell r="E2672" t="str">
            <v>ENTR BR-474 (CARATINGA)</v>
          </cell>
          <cell r="F2672">
            <v>519.79999999999995</v>
          </cell>
          <cell r="G2672">
            <v>522.79999999999995</v>
          </cell>
          <cell r="H2672">
            <v>3</v>
          </cell>
          <cell r="I2672" t="str">
            <v>PAV</v>
          </cell>
          <cell r="J2672" t="str">
            <v>*</v>
          </cell>
          <cell r="L2672">
            <v>0</v>
          </cell>
          <cell r="M2672">
            <v>0</v>
          </cell>
          <cell r="O2672">
            <v>0</v>
          </cell>
          <cell r="P2672">
            <v>0</v>
          </cell>
        </row>
        <row r="2673">
          <cell r="C2673" t="str">
            <v>116BMG1270</v>
          </cell>
          <cell r="D2673" t="str">
            <v>ENTR BR-474 (CARATINGA)</v>
          </cell>
          <cell r="E2673" t="str">
            <v>INÍCIO PISTA DUPLA</v>
          </cell>
          <cell r="F2673">
            <v>522.79999999999995</v>
          </cell>
          <cell r="G2673">
            <v>525.9</v>
          </cell>
          <cell r="H2673">
            <v>3.1</v>
          </cell>
          <cell r="I2673" t="str">
            <v>PAV</v>
          </cell>
          <cell r="J2673" t="str">
            <v>*</v>
          </cell>
          <cell r="L2673">
            <v>0</v>
          </cell>
          <cell r="M2673">
            <v>0</v>
          </cell>
          <cell r="O2673">
            <v>0</v>
          </cell>
          <cell r="P2673">
            <v>0</v>
          </cell>
        </row>
        <row r="2674">
          <cell r="C2674" t="str">
            <v>116BMG1275</v>
          </cell>
          <cell r="D2674" t="str">
            <v>INÍCIO PISTA DUPLA</v>
          </cell>
          <cell r="E2674" t="str">
            <v>FIM PISTA DUPLA</v>
          </cell>
          <cell r="F2674">
            <v>525.9</v>
          </cell>
          <cell r="G2674">
            <v>527.6</v>
          </cell>
          <cell r="H2674">
            <v>1.7</v>
          </cell>
          <cell r="I2674" t="str">
            <v>DUP</v>
          </cell>
          <cell r="J2674" t="str">
            <v>*</v>
          </cell>
          <cell r="L2674">
            <v>0</v>
          </cell>
          <cell r="M2674">
            <v>0</v>
          </cell>
          <cell r="O2674">
            <v>0</v>
          </cell>
          <cell r="P2674">
            <v>0</v>
          </cell>
        </row>
        <row r="2675">
          <cell r="C2675" t="str">
            <v>116BMG1280</v>
          </cell>
          <cell r="D2675" t="str">
            <v>FIM PISTA DUPLA</v>
          </cell>
          <cell r="E2675" t="str">
            <v>ENTR MG-329 (DOM CORREA)</v>
          </cell>
          <cell r="F2675">
            <v>527.6</v>
          </cell>
          <cell r="G2675">
            <v>561.6</v>
          </cell>
          <cell r="H2675">
            <v>34</v>
          </cell>
          <cell r="I2675" t="str">
            <v>PAV</v>
          </cell>
          <cell r="J2675" t="str">
            <v>*</v>
          </cell>
          <cell r="L2675">
            <v>0</v>
          </cell>
          <cell r="M2675">
            <v>0</v>
          </cell>
          <cell r="O2675">
            <v>0</v>
          </cell>
          <cell r="P2675">
            <v>0</v>
          </cell>
        </row>
        <row r="2676">
          <cell r="C2676" t="str">
            <v>116BMG1290</v>
          </cell>
          <cell r="D2676" t="str">
            <v>ENTR MG-329 (DOM CORREA)</v>
          </cell>
          <cell r="E2676" t="str">
            <v>ENTR BR-262 (REALEZA)</v>
          </cell>
          <cell r="F2676">
            <v>561.6</v>
          </cell>
          <cell r="G2676">
            <v>588.70000000000005</v>
          </cell>
          <cell r="H2676">
            <v>27.1</v>
          </cell>
          <cell r="I2676" t="str">
            <v>PAV</v>
          </cell>
          <cell r="J2676" t="str">
            <v>*</v>
          </cell>
          <cell r="L2676">
            <v>0</v>
          </cell>
          <cell r="M2676">
            <v>0</v>
          </cell>
          <cell r="O2676">
            <v>0</v>
          </cell>
          <cell r="P2676">
            <v>0</v>
          </cell>
        </row>
        <row r="2677">
          <cell r="C2677" t="str">
            <v>116BMG1300</v>
          </cell>
          <cell r="D2677" t="str">
            <v>ENTR BR-262 (REALEZA)</v>
          </cell>
          <cell r="E2677" t="str">
            <v>TREVO DE ACESSO SÃO JOÃO DO MANHUAÇU</v>
          </cell>
          <cell r="F2677">
            <v>588.70000000000005</v>
          </cell>
          <cell r="G2677">
            <v>607.1</v>
          </cell>
          <cell r="H2677">
            <v>18.399999999999999</v>
          </cell>
          <cell r="I2677" t="str">
            <v>PAV</v>
          </cell>
          <cell r="J2677" t="str">
            <v>*</v>
          </cell>
          <cell r="L2677">
            <v>0</v>
          </cell>
          <cell r="M2677">
            <v>0</v>
          </cell>
          <cell r="O2677">
            <v>0</v>
          </cell>
          <cell r="P2677">
            <v>0</v>
          </cell>
        </row>
        <row r="2678">
          <cell r="C2678" t="str">
            <v>116BMG1310</v>
          </cell>
          <cell r="D2678" t="str">
            <v>TREVO DE ACESSO SÃO JOÃO DO MANHUAÇU</v>
          </cell>
          <cell r="E2678" t="str">
            <v>ENTR MG-265 (P/DIVINO)</v>
          </cell>
          <cell r="F2678">
            <v>607.1</v>
          </cell>
          <cell r="G2678">
            <v>635</v>
          </cell>
          <cell r="H2678">
            <v>27.9</v>
          </cell>
          <cell r="I2678" t="str">
            <v>PAV</v>
          </cell>
          <cell r="J2678" t="str">
            <v>*</v>
          </cell>
          <cell r="L2678">
            <v>0</v>
          </cell>
          <cell r="M2678">
            <v>0</v>
          </cell>
          <cell r="O2678">
            <v>0</v>
          </cell>
          <cell r="P2678">
            <v>0</v>
          </cell>
        </row>
        <row r="2679">
          <cell r="C2679" t="str">
            <v>116BMG1330</v>
          </cell>
          <cell r="D2679" t="str">
            <v>ENTR MG-265 (P/DIVINO)</v>
          </cell>
          <cell r="E2679" t="str">
            <v>ENTR BR-482 (FERVEDOURO)</v>
          </cell>
          <cell r="F2679">
            <v>635</v>
          </cell>
          <cell r="G2679">
            <v>650.5</v>
          </cell>
          <cell r="H2679">
            <v>15.5</v>
          </cell>
          <cell r="I2679" t="str">
            <v>PAV</v>
          </cell>
          <cell r="J2679" t="str">
            <v>*</v>
          </cell>
          <cell r="L2679">
            <v>0</v>
          </cell>
          <cell r="M2679">
            <v>0</v>
          </cell>
          <cell r="O2679">
            <v>0</v>
          </cell>
          <cell r="P2679">
            <v>0</v>
          </cell>
        </row>
        <row r="2680">
          <cell r="C2680" t="str">
            <v>116BMG1350</v>
          </cell>
          <cell r="D2680" t="str">
            <v>ENTR BR-482 (FERVEDOURO)</v>
          </cell>
          <cell r="E2680" t="str">
            <v>ENTR BR-265/356 (MURIAÉ)</v>
          </cell>
          <cell r="F2680">
            <v>650.5</v>
          </cell>
          <cell r="G2680">
            <v>702.2</v>
          </cell>
          <cell r="H2680">
            <v>51.7</v>
          </cell>
          <cell r="I2680" t="str">
            <v>PAV</v>
          </cell>
          <cell r="J2680" t="str">
            <v>*</v>
          </cell>
          <cell r="L2680">
            <v>0</v>
          </cell>
          <cell r="M2680">
            <v>0</v>
          </cell>
          <cell r="O2680">
            <v>0</v>
          </cell>
          <cell r="P2680">
            <v>0</v>
          </cell>
        </row>
        <row r="2681">
          <cell r="C2681" t="str">
            <v>116BMG1370</v>
          </cell>
          <cell r="D2681" t="str">
            <v>ENTR BR-265/356 (MURIAÉ)</v>
          </cell>
          <cell r="E2681" t="str">
            <v>ENTR MG-285 (LARANJAL)</v>
          </cell>
          <cell r="F2681">
            <v>702.2</v>
          </cell>
          <cell r="G2681">
            <v>737</v>
          </cell>
          <cell r="H2681">
            <v>34.799999999999997</v>
          </cell>
          <cell r="I2681" t="str">
            <v>PAV</v>
          </cell>
          <cell r="J2681" t="str">
            <v>*</v>
          </cell>
          <cell r="L2681">
            <v>0</v>
          </cell>
          <cell r="M2681">
            <v>0</v>
          </cell>
          <cell r="O2681">
            <v>0</v>
          </cell>
          <cell r="P2681">
            <v>0</v>
          </cell>
        </row>
        <row r="2682">
          <cell r="C2682" t="str">
            <v>116BMG1390</v>
          </cell>
          <cell r="D2682" t="str">
            <v>ENTR MG-285 (LARANJAL)</v>
          </cell>
          <cell r="E2682" t="str">
            <v>ENTR MG-454 (P/RECREIO)</v>
          </cell>
          <cell r="F2682">
            <v>737</v>
          </cell>
          <cell r="G2682">
            <v>745.3</v>
          </cell>
          <cell r="H2682">
            <v>8.3000000000000007</v>
          </cell>
          <cell r="I2682" t="str">
            <v>PAV</v>
          </cell>
          <cell r="J2682" t="str">
            <v>*</v>
          </cell>
          <cell r="L2682">
            <v>0</v>
          </cell>
          <cell r="M2682">
            <v>0</v>
          </cell>
          <cell r="O2682">
            <v>0</v>
          </cell>
          <cell r="P2682">
            <v>0</v>
          </cell>
        </row>
        <row r="2683">
          <cell r="C2683" t="str">
            <v>116BMG1410</v>
          </cell>
          <cell r="D2683" t="str">
            <v>ENTR MG-454 (P/RECREIO)</v>
          </cell>
          <cell r="E2683" t="str">
            <v>ENTR BR-120/267(A) (LEOPOLDINA)</v>
          </cell>
          <cell r="F2683">
            <v>745.3</v>
          </cell>
          <cell r="G2683">
            <v>765.5</v>
          </cell>
          <cell r="H2683">
            <v>20.2</v>
          </cell>
          <cell r="I2683" t="str">
            <v>PAV</v>
          </cell>
          <cell r="J2683" t="str">
            <v>*</v>
          </cell>
          <cell r="L2683">
            <v>0</v>
          </cell>
          <cell r="M2683">
            <v>0</v>
          </cell>
          <cell r="O2683">
            <v>0</v>
          </cell>
          <cell r="P2683">
            <v>0</v>
          </cell>
        </row>
        <row r="2684">
          <cell r="C2684" t="str">
            <v>116BMG1430</v>
          </cell>
          <cell r="D2684" t="str">
            <v>ENTR BR-120/267(A) (LEOPOLDINA)</v>
          </cell>
          <cell r="E2684" t="str">
            <v>ENTR BR-267(B) (P/TEBAS)</v>
          </cell>
          <cell r="F2684">
            <v>765.5</v>
          </cell>
          <cell r="G2684">
            <v>773</v>
          </cell>
          <cell r="H2684">
            <v>7.5</v>
          </cell>
          <cell r="I2684" t="str">
            <v>PAV</v>
          </cell>
          <cell r="J2684" t="str">
            <v>*</v>
          </cell>
          <cell r="K2684" t="str">
            <v>267BMG0010</v>
          </cell>
          <cell r="L2684">
            <v>0</v>
          </cell>
          <cell r="M2684">
            <v>0</v>
          </cell>
          <cell r="O2684">
            <v>0</v>
          </cell>
          <cell r="P2684">
            <v>0</v>
          </cell>
        </row>
        <row r="2685">
          <cell r="C2685" t="str">
            <v>116BMG1450</v>
          </cell>
          <cell r="D2685" t="str">
            <v>ENTR BR-267(B) (P/TEBAS)</v>
          </cell>
          <cell r="E2685" t="str">
            <v>ENTR BR-393(A)</v>
          </cell>
          <cell r="F2685">
            <v>773</v>
          </cell>
          <cell r="G2685">
            <v>814.5</v>
          </cell>
          <cell r="H2685">
            <v>41.5</v>
          </cell>
          <cell r="I2685" t="str">
            <v>PAV</v>
          </cell>
          <cell r="J2685" t="str">
            <v>*</v>
          </cell>
          <cell r="L2685">
            <v>0</v>
          </cell>
          <cell r="M2685">
            <v>0</v>
          </cell>
          <cell r="O2685">
            <v>0</v>
          </cell>
          <cell r="P2685">
            <v>0</v>
          </cell>
        </row>
        <row r="2686">
          <cell r="C2686" t="str">
            <v>116BMG1465</v>
          </cell>
          <cell r="D2686" t="str">
            <v>ENTR BR-393(A)</v>
          </cell>
          <cell r="E2686" t="str">
            <v>DIV MG/RJ (ALÉM PARAÍBA)</v>
          </cell>
          <cell r="F2686">
            <v>814.5</v>
          </cell>
          <cell r="G2686">
            <v>816.7</v>
          </cell>
          <cell r="H2686">
            <v>2.2000000000000002</v>
          </cell>
          <cell r="I2686" t="str">
            <v>PAV</v>
          </cell>
          <cell r="J2686" t="str">
            <v>*</v>
          </cell>
          <cell r="K2686" t="str">
            <v>393BMG0260</v>
          </cell>
          <cell r="L2686">
            <v>0</v>
          </cell>
          <cell r="M2686">
            <v>0</v>
          </cell>
          <cell r="O2686">
            <v>0</v>
          </cell>
          <cell r="P2686">
            <v>0</v>
          </cell>
        </row>
        <row r="2687">
          <cell r="J2687">
            <v>0</v>
          </cell>
        </row>
        <row r="2688">
          <cell r="C2688" t="str">
            <v>120BMG0010</v>
          </cell>
          <cell r="D2688" t="str">
            <v>ENTR BR-342 (ARAÇUAÍ)</v>
          </cell>
          <cell r="E2688" t="str">
            <v>MACHADO</v>
          </cell>
          <cell r="F2688">
            <v>0</v>
          </cell>
          <cell r="G2688">
            <v>30</v>
          </cell>
          <cell r="H2688">
            <v>30</v>
          </cell>
          <cell r="I2688" t="str">
            <v>PLA</v>
          </cell>
          <cell r="J2688">
            <v>0</v>
          </cell>
          <cell r="L2688">
            <v>0</v>
          </cell>
          <cell r="M2688">
            <v>0</v>
          </cell>
          <cell r="O2688">
            <v>0</v>
          </cell>
          <cell r="P2688">
            <v>0</v>
          </cell>
        </row>
        <row r="2689">
          <cell r="C2689" t="str">
            <v>120BMG0020</v>
          </cell>
          <cell r="D2689" t="str">
            <v>MACHADO</v>
          </cell>
          <cell r="E2689" t="str">
            <v>ENTR MG-214/308 (CAPELINHA)</v>
          </cell>
          <cell r="F2689">
            <v>30</v>
          </cell>
          <cell r="G2689">
            <v>110</v>
          </cell>
          <cell r="H2689">
            <v>80</v>
          </cell>
          <cell r="I2689" t="str">
            <v>PLA</v>
          </cell>
          <cell r="J2689">
            <v>0</v>
          </cell>
          <cell r="L2689">
            <v>0</v>
          </cell>
          <cell r="M2689">
            <v>0</v>
          </cell>
          <cell r="O2689">
            <v>0</v>
          </cell>
          <cell r="P2689">
            <v>0</v>
          </cell>
        </row>
        <row r="2690">
          <cell r="C2690" t="str">
            <v>120BMG0030</v>
          </cell>
          <cell r="D2690" t="str">
            <v>ENTR MG-214/308 (CAPELINHA)</v>
          </cell>
          <cell r="E2690" t="str">
            <v>POVOADO DE RESPLENDOR</v>
          </cell>
          <cell r="F2690">
            <v>110</v>
          </cell>
          <cell r="G2690">
            <v>135</v>
          </cell>
          <cell r="H2690">
            <v>25</v>
          </cell>
          <cell r="I2690" t="str">
            <v>PLA</v>
          </cell>
          <cell r="J2690">
            <v>0</v>
          </cell>
          <cell r="L2690">
            <v>0</v>
          </cell>
          <cell r="M2690">
            <v>0</v>
          </cell>
          <cell r="N2690" t="str">
            <v>MGT-120</v>
          </cell>
          <cell r="O2690" t="str">
            <v>PAV</v>
          </cell>
          <cell r="P2690">
            <v>0</v>
          </cell>
        </row>
        <row r="2691">
          <cell r="C2691" t="str">
            <v>120BMG0050</v>
          </cell>
          <cell r="D2691" t="str">
            <v>POVOADO DE RESPLENDOR</v>
          </cell>
          <cell r="E2691" t="str">
            <v>ENTR MG-217 (ÁGUA BOA)</v>
          </cell>
          <cell r="F2691">
            <v>135</v>
          </cell>
          <cell r="G2691">
            <v>162.9</v>
          </cell>
          <cell r="H2691">
            <v>27.9</v>
          </cell>
          <cell r="I2691" t="str">
            <v>PLA</v>
          </cell>
          <cell r="J2691">
            <v>0</v>
          </cell>
          <cell r="L2691">
            <v>0</v>
          </cell>
          <cell r="M2691">
            <v>0</v>
          </cell>
          <cell r="N2691" t="str">
            <v>MGT-120</v>
          </cell>
          <cell r="O2691" t="str">
            <v>PAV</v>
          </cell>
          <cell r="P2691">
            <v>0</v>
          </cell>
        </row>
        <row r="2692">
          <cell r="C2692" t="str">
            <v>120BMG0070</v>
          </cell>
          <cell r="D2692" t="str">
            <v>ENTR MG-217 (ÁGUA BOA)</v>
          </cell>
          <cell r="E2692" t="str">
            <v>ENTR BR-451(A) (SANTA MARIA DO SUAÇUÍ)</v>
          </cell>
          <cell r="F2692">
            <v>162.9</v>
          </cell>
          <cell r="G2692">
            <v>191</v>
          </cell>
          <cell r="H2692">
            <v>28.1</v>
          </cell>
          <cell r="I2692" t="str">
            <v>PLA</v>
          </cell>
          <cell r="J2692">
            <v>0</v>
          </cell>
          <cell r="L2692">
            <v>0</v>
          </cell>
          <cell r="M2692">
            <v>0</v>
          </cell>
          <cell r="N2692" t="str">
            <v>MGT-120</v>
          </cell>
          <cell r="O2692" t="str">
            <v>PAV</v>
          </cell>
          <cell r="P2692">
            <v>0</v>
          </cell>
        </row>
        <row r="2693">
          <cell r="C2693" t="str">
            <v>120BMG0090</v>
          </cell>
          <cell r="D2693" t="str">
            <v>ENTR BR-451(A) (SANTA MARIA DO SUAÇUÍ)</v>
          </cell>
          <cell r="E2693" t="str">
            <v>ENTR BR-451(B)/MG-416 (P/SÃO PEDRO DO SUAÇUÍ)</v>
          </cell>
          <cell r="F2693">
            <v>191</v>
          </cell>
          <cell r="G2693">
            <v>230</v>
          </cell>
          <cell r="H2693">
            <v>39</v>
          </cell>
          <cell r="I2693" t="str">
            <v>PLA</v>
          </cell>
          <cell r="J2693">
            <v>0</v>
          </cell>
          <cell r="K2693" t="str">
            <v>451BMG0060</v>
          </cell>
          <cell r="L2693">
            <v>0</v>
          </cell>
          <cell r="M2693">
            <v>0</v>
          </cell>
          <cell r="N2693" t="str">
            <v>MGT-120</v>
          </cell>
          <cell r="O2693" t="str">
            <v>PAV</v>
          </cell>
          <cell r="P2693">
            <v>0</v>
          </cell>
        </row>
        <row r="2694">
          <cell r="C2694" t="str">
            <v>120BMG0105</v>
          </cell>
          <cell r="D2694" t="str">
            <v>ENTR BR-451(B)/MG-416 (P/SÃO PEDRO DO SUAÇUÍ)</v>
          </cell>
          <cell r="E2694" t="str">
            <v>ACESSO SÃO JOSÉ DO JACURÍ</v>
          </cell>
          <cell r="F2694">
            <v>230</v>
          </cell>
          <cell r="G2694">
            <v>231.4</v>
          </cell>
          <cell r="H2694">
            <v>1.4</v>
          </cell>
          <cell r="I2694" t="str">
            <v>PLA</v>
          </cell>
          <cell r="J2694">
            <v>0</v>
          </cell>
          <cell r="L2694">
            <v>0</v>
          </cell>
          <cell r="M2694">
            <v>0</v>
          </cell>
          <cell r="N2694" t="str">
            <v>MGT-120</v>
          </cell>
          <cell r="O2694" t="str">
            <v>PAV</v>
          </cell>
          <cell r="P2694">
            <v>0</v>
          </cell>
        </row>
        <row r="2695">
          <cell r="C2695" t="str">
            <v>120BMG0110</v>
          </cell>
          <cell r="D2695" t="str">
            <v>ACESSO SÃO JOSÉ DO JACURÍ</v>
          </cell>
          <cell r="E2695" t="str">
            <v>ENTR MG-117 (SÃO JOÃO EVANGELISTA)</v>
          </cell>
          <cell r="F2695">
            <v>231.4</v>
          </cell>
          <cell r="G2695">
            <v>267.5</v>
          </cell>
          <cell r="H2695">
            <v>36.1</v>
          </cell>
          <cell r="I2695" t="str">
            <v>PLA</v>
          </cell>
          <cell r="J2695">
            <v>0</v>
          </cell>
          <cell r="L2695">
            <v>0</v>
          </cell>
          <cell r="M2695">
            <v>0</v>
          </cell>
          <cell r="N2695" t="str">
            <v>MGT-120</v>
          </cell>
          <cell r="O2695" t="str">
            <v>PAV</v>
          </cell>
          <cell r="P2695">
            <v>0</v>
          </cell>
        </row>
        <row r="2696">
          <cell r="C2696" t="str">
            <v>120BMG0130</v>
          </cell>
          <cell r="D2696" t="str">
            <v>ENTR MG-117 (SÃO JOÃO EVANGELISTA)</v>
          </cell>
          <cell r="E2696" t="str">
            <v>ENTR BR-259 (GUANHÃES)</v>
          </cell>
          <cell r="F2696">
            <v>267.5</v>
          </cell>
          <cell r="G2696">
            <v>310.39999999999998</v>
          </cell>
          <cell r="H2696">
            <v>42.9</v>
          </cell>
          <cell r="I2696" t="str">
            <v>PAV</v>
          </cell>
          <cell r="J2696" t="str">
            <v>*</v>
          </cell>
          <cell r="L2696">
            <v>0</v>
          </cell>
          <cell r="M2696">
            <v>0</v>
          </cell>
          <cell r="O2696">
            <v>0</v>
          </cell>
          <cell r="P2696" t="str">
            <v>2003</v>
          </cell>
        </row>
        <row r="2697">
          <cell r="C2697" t="str">
            <v>120BMG0150</v>
          </cell>
          <cell r="D2697" t="str">
            <v>ENTR BR-259 (GUANHÃES)</v>
          </cell>
          <cell r="E2697" t="str">
            <v>ENTR MG-229 (P/SENHORA DO PORTO)</v>
          </cell>
          <cell r="F2697">
            <v>310.39999999999998</v>
          </cell>
          <cell r="G2697">
            <v>332.9</v>
          </cell>
          <cell r="H2697">
            <v>22.5</v>
          </cell>
          <cell r="I2697" t="str">
            <v>PAV</v>
          </cell>
          <cell r="J2697" t="str">
            <v>*</v>
          </cell>
          <cell r="L2697">
            <v>0</v>
          </cell>
          <cell r="M2697">
            <v>0</v>
          </cell>
          <cell r="O2697">
            <v>0</v>
          </cell>
          <cell r="P2697" t="str">
            <v>2003</v>
          </cell>
        </row>
        <row r="2698">
          <cell r="C2698" t="str">
            <v>120BMG0170</v>
          </cell>
          <cell r="D2698" t="str">
            <v>ENTR MG-229 (P/SENHORA DO PORTO)</v>
          </cell>
          <cell r="E2698" t="str">
            <v>ENTR MG-232 (P/CARMESIA)</v>
          </cell>
          <cell r="F2698">
            <v>332.9</v>
          </cell>
          <cell r="G2698">
            <v>357.5</v>
          </cell>
          <cell r="H2698">
            <v>24.6</v>
          </cell>
          <cell r="I2698" t="str">
            <v>PAV</v>
          </cell>
          <cell r="J2698" t="str">
            <v>*</v>
          </cell>
          <cell r="L2698">
            <v>0</v>
          </cell>
          <cell r="M2698">
            <v>0</v>
          </cell>
          <cell r="O2698">
            <v>0</v>
          </cell>
          <cell r="P2698" t="str">
            <v>2003</v>
          </cell>
        </row>
        <row r="2699">
          <cell r="C2699" t="str">
            <v>120BMG0175</v>
          </cell>
          <cell r="D2699" t="str">
            <v>ENTR MG-232 (P/CARMESIA)</v>
          </cell>
          <cell r="E2699" t="str">
            <v>ACESSO FERROS</v>
          </cell>
          <cell r="F2699">
            <v>357.5</v>
          </cell>
          <cell r="G2699">
            <v>384.3</v>
          </cell>
          <cell r="H2699">
            <v>26.8</v>
          </cell>
          <cell r="I2699" t="str">
            <v>PAV</v>
          </cell>
          <cell r="J2699" t="str">
            <v>*</v>
          </cell>
          <cell r="L2699">
            <v>0</v>
          </cell>
          <cell r="M2699">
            <v>0</v>
          </cell>
          <cell r="O2699">
            <v>0</v>
          </cell>
          <cell r="P2699" t="str">
            <v>2003</v>
          </cell>
        </row>
        <row r="2700">
          <cell r="C2700" t="str">
            <v>120BMG0177</v>
          </cell>
          <cell r="D2700" t="str">
            <v>ACESSO FERROS</v>
          </cell>
          <cell r="E2700" t="str">
            <v>SANTA MARIA DE ITABIRA</v>
          </cell>
          <cell r="F2700">
            <v>384.3</v>
          </cell>
          <cell r="G2700">
            <v>417.7</v>
          </cell>
          <cell r="H2700">
            <v>33.4</v>
          </cell>
          <cell r="I2700" t="str">
            <v>PAV</v>
          </cell>
          <cell r="J2700" t="str">
            <v>*</v>
          </cell>
          <cell r="L2700">
            <v>0</v>
          </cell>
          <cell r="M2700">
            <v>0</v>
          </cell>
          <cell r="O2700">
            <v>0</v>
          </cell>
          <cell r="P2700" t="str">
            <v>2003</v>
          </cell>
        </row>
        <row r="2701">
          <cell r="C2701" t="str">
            <v>120BMG0185</v>
          </cell>
          <cell r="D2701" t="str">
            <v>SANTA MARIA DE ITABIRA</v>
          </cell>
          <cell r="E2701" t="str">
            <v>ENTR MG-129(A) (ITABIRA)</v>
          </cell>
          <cell r="F2701">
            <v>417.7</v>
          </cell>
          <cell r="G2701">
            <v>433.2</v>
          </cell>
          <cell r="H2701">
            <v>15.5</v>
          </cell>
          <cell r="I2701" t="str">
            <v>PAV</v>
          </cell>
          <cell r="J2701" t="str">
            <v>*</v>
          </cell>
          <cell r="L2701">
            <v>0</v>
          </cell>
          <cell r="M2701">
            <v>0</v>
          </cell>
          <cell r="O2701">
            <v>0</v>
          </cell>
          <cell r="P2701" t="str">
            <v>2003</v>
          </cell>
        </row>
        <row r="2702">
          <cell r="C2702" t="str">
            <v>120BMG0188</v>
          </cell>
          <cell r="D2702" t="str">
            <v>ENTR MG-129(A) (ITABIRA)</v>
          </cell>
          <cell r="E2702" t="str">
            <v>ENTR MG-129(B)</v>
          </cell>
          <cell r="F2702">
            <v>433.2</v>
          </cell>
          <cell r="G2702">
            <v>445.5</v>
          </cell>
          <cell r="H2702">
            <v>12.3</v>
          </cell>
          <cell r="I2702" t="str">
            <v>PLA</v>
          </cell>
          <cell r="J2702">
            <v>0</v>
          </cell>
          <cell r="L2702">
            <v>0</v>
          </cell>
          <cell r="M2702">
            <v>0</v>
          </cell>
          <cell r="N2702" t="str">
            <v xml:space="preserve">MG-129 </v>
          </cell>
          <cell r="O2702" t="str">
            <v>PAV</v>
          </cell>
          <cell r="P2702">
            <v>0</v>
          </cell>
        </row>
        <row r="2703">
          <cell r="C2703" t="str">
            <v>120BMG0190</v>
          </cell>
          <cell r="D2703" t="str">
            <v>ENTR MG-129(B)</v>
          </cell>
          <cell r="E2703" t="str">
            <v>ENTR BR-381(A) (DESEMBARGADOR DRUMOND)</v>
          </cell>
          <cell r="F2703">
            <v>445.5</v>
          </cell>
          <cell r="G2703">
            <v>476</v>
          </cell>
          <cell r="H2703">
            <v>30.5</v>
          </cell>
          <cell r="I2703" t="str">
            <v>PLA</v>
          </cell>
          <cell r="J2703">
            <v>0</v>
          </cell>
          <cell r="L2703">
            <v>0</v>
          </cell>
          <cell r="M2703">
            <v>0</v>
          </cell>
          <cell r="N2703" t="str">
            <v>MGT-120</v>
          </cell>
          <cell r="O2703" t="str">
            <v>EOP</v>
          </cell>
          <cell r="P2703">
            <v>0</v>
          </cell>
        </row>
        <row r="2704">
          <cell r="C2704" t="str">
            <v>120BMG0200</v>
          </cell>
          <cell r="D2704" t="str">
            <v>ENTR BR-381(A) (DESEMBARGADOR DRUMOND)</v>
          </cell>
          <cell r="E2704" t="str">
            <v>ENTR BR-381(B) (P/NOVA ERA)</v>
          </cell>
          <cell r="F2704">
            <v>476</v>
          </cell>
          <cell r="G2704">
            <v>481.5</v>
          </cell>
          <cell r="H2704">
            <v>5.5</v>
          </cell>
          <cell r="I2704" t="str">
            <v>PAV</v>
          </cell>
          <cell r="J2704" t="str">
            <v>*</v>
          </cell>
          <cell r="K2704" t="str">
            <v>381BMG0270</v>
          </cell>
          <cell r="L2704">
            <v>0</v>
          </cell>
          <cell r="M2704">
            <v>0</v>
          </cell>
          <cell r="O2704">
            <v>0</v>
          </cell>
          <cell r="P2704">
            <v>0</v>
          </cell>
        </row>
        <row r="2705">
          <cell r="C2705" t="str">
            <v>120BMG0210</v>
          </cell>
          <cell r="D2705" t="str">
            <v>ENTR BR-381(B) (P/NOVA ERA)</v>
          </cell>
          <cell r="E2705" t="str">
            <v>SÃO DOMINGOS DO PRATA</v>
          </cell>
          <cell r="F2705">
            <v>481.5</v>
          </cell>
          <cell r="G2705">
            <v>495.9</v>
          </cell>
          <cell r="H2705">
            <v>14.4</v>
          </cell>
          <cell r="I2705" t="str">
            <v>PAV</v>
          </cell>
          <cell r="J2705" t="str">
            <v>*</v>
          </cell>
          <cell r="L2705">
            <v>0</v>
          </cell>
          <cell r="M2705">
            <v>0</v>
          </cell>
          <cell r="O2705">
            <v>0</v>
          </cell>
          <cell r="P2705" t="str">
            <v>2003</v>
          </cell>
        </row>
        <row r="2706">
          <cell r="C2706" t="str">
            <v>120BMG0215</v>
          </cell>
          <cell r="D2706" t="str">
            <v>SÃO DOMINGOS DO PRATA</v>
          </cell>
          <cell r="E2706" t="str">
            <v>ENTR BR-262</v>
          </cell>
          <cell r="F2706">
            <v>495.9</v>
          </cell>
          <cell r="G2706">
            <v>507.6</v>
          </cell>
          <cell r="H2706">
            <v>11.7</v>
          </cell>
          <cell r="I2706" t="str">
            <v>LEN</v>
          </cell>
          <cell r="J2706">
            <v>0</v>
          </cell>
          <cell r="L2706">
            <v>0</v>
          </cell>
          <cell r="M2706">
            <v>0</v>
          </cell>
          <cell r="O2706">
            <v>0</v>
          </cell>
          <cell r="P2706" t="str">
            <v>2003</v>
          </cell>
        </row>
        <row r="2707">
          <cell r="C2707" t="str">
            <v>120BMG0230</v>
          </cell>
          <cell r="D2707" t="str">
            <v>ENTR BR-262</v>
          </cell>
          <cell r="E2707" t="str">
            <v>ENTR MG-123 (P/ALVINÓPOLIS)</v>
          </cell>
          <cell r="F2707">
            <v>507.6</v>
          </cell>
          <cell r="G2707">
            <v>536.6</v>
          </cell>
          <cell r="H2707">
            <v>29</v>
          </cell>
          <cell r="I2707" t="str">
            <v>LEN</v>
          </cell>
          <cell r="J2707">
            <v>0</v>
          </cell>
          <cell r="L2707">
            <v>0</v>
          </cell>
          <cell r="M2707">
            <v>0</v>
          </cell>
          <cell r="O2707">
            <v>0</v>
          </cell>
          <cell r="P2707" t="str">
            <v>2003</v>
          </cell>
        </row>
        <row r="2708">
          <cell r="C2708" t="str">
            <v>120BMG0250</v>
          </cell>
          <cell r="D2708" t="str">
            <v>ENTR MG-123 (P/ALVINÓPOLIS)</v>
          </cell>
          <cell r="E2708" t="str">
            <v>DOM SILVÉRIO</v>
          </cell>
          <cell r="F2708">
            <v>536.6</v>
          </cell>
          <cell r="G2708">
            <v>541.1</v>
          </cell>
          <cell r="H2708">
            <v>4.5</v>
          </cell>
          <cell r="I2708" t="str">
            <v>PAV</v>
          </cell>
          <cell r="J2708" t="str">
            <v>*</v>
          </cell>
          <cell r="L2708">
            <v>0</v>
          </cell>
          <cell r="M2708">
            <v>0</v>
          </cell>
          <cell r="O2708">
            <v>0</v>
          </cell>
          <cell r="P2708" t="str">
            <v>2003</v>
          </cell>
        </row>
        <row r="2709">
          <cell r="C2709" t="str">
            <v>120BMG0255</v>
          </cell>
          <cell r="D2709" t="str">
            <v>DOM SILVÉRIO</v>
          </cell>
          <cell r="E2709" t="str">
            <v>ENTR MG-326 (P/BARRA LONGA)</v>
          </cell>
          <cell r="F2709">
            <v>541.1</v>
          </cell>
          <cell r="G2709">
            <v>584.1</v>
          </cell>
          <cell r="H2709">
            <v>43</v>
          </cell>
          <cell r="I2709" t="str">
            <v>PAV</v>
          </cell>
          <cell r="J2709" t="str">
            <v>*</v>
          </cell>
          <cell r="L2709">
            <v>0</v>
          </cell>
          <cell r="M2709">
            <v>0</v>
          </cell>
          <cell r="O2709">
            <v>0</v>
          </cell>
          <cell r="P2709" t="str">
            <v>2003</v>
          </cell>
        </row>
        <row r="2710">
          <cell r="C2710" t="str">
            <v>120BMG0260</v>
          </cell>
          <cell r="D2710" t="str">
            <v>ENTR MG-326 (P/BARRA LONGA)</v>
          </cell>
          <cell r="E2710" t="str">
            <v>ENTR MG-262 (PONTE NOVA)</v>
          </cell>
          <cell r="F2710">
            <v>584.1</v>
          </cell>
          <cell r="G2710">
            <v>587.1</v>
          </cell>
          <cell r="H2710">
            <v>3</v>
          </cell>
          <cell r="I2710" t="str">
            <v>PAV</v>
          </cell>
          <cell r="J2710" t="str">
            <v>*</v>
          </cell>
          <cell r="L2710">
            <v>0</v>
          </cell>
          <cell r="M2710">
            <v>0</v>
          </cell>
          <cell r="O2710">
            <v>0</v>
          </cell>
          <cell r="P2710" t="str">
            <v>2003</v>
          </cell>
        </row>
        <row r="2711">
          <cell r="C2711" t="str">
            <v>120BMG0267</v>
          </cell>
          <cell r="D2711" t="str">
            <v>ENTR MG-262 (PONTE NOVA)</v>
          </cell>
          <cell r="E2711" t="str">
            <v>ACESSO AMPARO DA SERRA</v>
          </cell>
          <cell r="F2711">
            <v>587.1</v>
          </cell>
          <cell r="G2711">
            <v>595.9</v>
          </cell>
          <cell r="H2711">
            <v>8.8000000000000007</v>
          </cell>
          <cell r="I2711" t="str">
            <v>PAV</v>
          </cell>
          <cell r="J2711" t="str">
            <v>*</v>
          </cell>
          <cell r="L2711">
            <v>0</v>
          </cell>
          <cell r="M2711">
            <v>0</v>
          </cell>
          <cell r="O2711">
            <v>0</v>
          </cell>
          <cell r="P2711" t="str">
            <v>2005</v>
          </cell>
        </row>
        <row r="2712">
          <cell r="C2712" t="str">
            <v>120BMG0270</v>
          </cell>
          <cell r="D2712" t="str">
            <v>ACESSO AMPARO DA SERRA</v>
          </cell>
          <cell r="E2712" t="str">
            <v>ENTR MG-445</v>
          </cell>
          <cell r="F2712">
            <v>595.9</v>
          </cell>
          <cell r="G2712">
            <v>601.6</v>
          </cell>
          <cell r="H2712">
            <v>5.7</v>
          </cell>
          <cell r="I2712" t="str">
            <v>PAV</v>
          </cell>
          <cell r="J2712" t="str">
            <v>*</v>
          </cell>
          <cell r="L2712">
            <v>0</v>
          </cell>
          <cell r="M2712">
            <v>0</v>
          </cell>
          <cell r="O2712">
            <v>0</v>
          </cell>
          <cell r="P2712" t="str">
            <v>2005</v>
          </cell>
        </row>
        <row r="2713">
          <cell r="C2713" t="str">
            <v>120BMG0290</v>
          </cell>
          <cell r="D2713" t="str">
            <v>ENTR MG-445</v>
          </cell>
          <cell r="E2713" t="str">
            <v>ACESSO PEDRA DA ANTA</v>
          </cell>
          <cell r="F2713">
            <v>601.6</v>
          </cell>
          <cell r="G2713">
            <v>618.29999999999995</v>
          </cell>
          <cell r="H2713">
            <v>16.7</v>
          </cell>
          <cell r="I2713" t="str">
            <v>PAV</v>
          </cell>
          <cell r="J2713" t="str">
            <v>*</v>
          </cell>
          <cell r="L2713">
            <v>0</v>
          </cell>
          <cell r="M2713">
            <v>0</v>
          </cell>
          <cell r="O2713">
            <v>0</v>
          </cell>
          <cell r="P2713" t="str">
            <v>2005</v>
          </cell>
        </row>
        <row r="2714">
          <cell r="C2714" t="str">
            <v>120BMG0295</v>
          </cell>
          <cell r="D2714" t="str">
            <v>ACESSO PEDRA DA ANTA</v>
          </cell>
          <cell r="E2714" t="str">
            <v>ENTR BR-356(A)/482 (VIÇOSA)</v>
          </cell>
          <cell r="F2714">
            <v>618.29999999999995</v>
          </cell>
          <cell r="G2714">
            <v>631.70000000000005</v>
          </cell>
          <cell r="H2714">
            <v>13.4</v>
          </cell>
          <cell r="I2714" t="str">
            <v>PAV</v>
          </cell>
          <cell r="J2714" t="str">
            <v>*</v>
          </cell>
          <cell r="L2714">
            <v>0</v>
          </cell>
          <cell r="M2714">
            <v>0</v>
          </cell>
          <cell r="O2714">
            <v>0</v>
          </cell>
          <cell r="P2714" t="str">
            <v>2005</v>
          </cell>
        </row>
        <row r="2715">
          <cell r="C2715" t="str">
            <v>120BMG0310</v>
          </cell>
          <cell r="D2715" t="str">
            <v>ENTR BR-356(A)/482 (VIÇOSA)</v>
          </cell>
          <cell r="E2715" t="str">
            <v>ACESSO CAJURÍ</v>
          </cell>
          <cell r="F2715">
            <v>631.70000000000005</v>
          </cell>
          <cell r="G2715">
            <v>641.70000000000005</v>
          </cell>
          <cell r="H2715">
            <v>10</v>
          </cell>
          <cell r="I2715" t="str">
            <v>PAV</v>
          </cell>
          <cell r="J2715" t="str">
            <v>*</v>
          </cell>
          <cell r="K2715" t="str">
            <v>356BMG0170</v>
          </cell>
          <cell r="L2715">
            <v>0</v>
          </cell>
          <cell r="M2715">
            <v>0</v>
          </cell>
          <cell r="O2715">
            <v>0</v>
          </cell>
          <cell r="P2715" t="str">
            <v>2005</v>
          </cell>
        </row>
        <row r="2716">
          <cell r="C2716" t="str">
            <v>120BMG0320</v>
          </cell>
          <cell r="D2716" t="str">
            <v>ACESSO CAJURÍ</v>
          </cell>
          <cell r="E2716" t="str">
            <v>ENTR BR-356(B) (COIMBRA)</v>
          </cell>
          <cell r="F2716">
            <v>641.70000000000005</v>
          </cell>
          <cell r="G2716">
            <v>647.70000000000005</v>
          </cell>
          <cell r="H2716">
            <v>6</v>
          </cell>
          <cell r="I2716" t="str">
            <v>PAV</v>
          </cell>
          <cell r="J2716" t="str">
            <v>*</v>
          </cell>
          <cell r="K2716" t="str">
            <v>356BMG0180</v>
          </cell>
          <cell r="L2716">
            <v>0</v>
          </cell>
          <cell r="M2716">
            <v>0</v>
          </cell>
          <cell r="O2716">
            <v>0</v>
          </cell>
          <cell r="P2716" t="str">
            <v>2005</v>
          </cell>
        </row>
        <row r="2717">
          <cell r="C2717" t="str">
            <v>120BMG0330</v>
          </cell>
          <cell r="D2717" t="str">
            <v>ENTR BR-356(B) (COIMBRA)</v>
          </cell>
          <cell r="E2717" t="str">
            <v>ENTR MG-447 (VISCONDE DO RIO BRANCO)</v>
          </cell>
          <cell r="F2717">
            <v>647.70000000000005</v>
          </cell>
          <cell r="G2717">
            <v>670.9</v>
          </cell>
          <cell r="H2717">
            <v>23.2</v>
          </cell>
          <cell r="I2717" t="str">
            <v>PAV</v>
          </cell>
          <cell r="J2717" t="str">
            <v>*</v>
          </cell>
          <cell r="L2717">
            <v>0</v>
          </cell>
          <cell r="M2717">
            <v>0</v>
          </cell>
          <cell r="O2717">
            <v>0</v>
          </cell>
          <cell r="P2717" t="str">
            <v>2005</v>
          </cell>
        </row>
        <row r="2718">
          <cell r="C2718" t="str">
            <v>120BMG0350</v>
          </cell>
          <cell r="D2718" t="str">
            <v>ENTR MG-447 (VISCONDE DO RIO BRANCO)</v>
          </cell>
          <cell r="E2718" t="str">
            <v>ENTR BR-265(A)/MG-124/447 (UBÁ)</v>
          </cell>
          <cell r="F2718">
            <v>670.9</v>
          </cell>
          <cell r="G2718">
            <v>692.3</v>
          </cell>
          <cell r="H2718">
            <v>21.4</v>
          </cell>
          <cell r="I2718" t="str">
            <v>PLA</v>
          </cell>
          <cell r="J2718">
            <v>0</v>
          </cell>
          <cell r="L2718">
            <v>0</v>
          </cell>
          <cell r="M2718">
            <v>0</v>
          </cell>
          <cell r="N2718" t="str">
            <v xml:space="preserve">MG-447 </v>
          </cell>
          <cell r="O2718" t="str">
            <v>PAV</v>
          </cell>
          <cell r="P2718">
            <v>0</v>
          </cell>
        </row>
        <row r="2719">
          <cell r="C2719" t="str">
            <v>120BMG0360</v>
          </cell>
          <cell r="D2719" t="str">
            <v>ENTR BR-265(A)/MG-124/447 (UBÁ)</v>
          </cell>
          <cell r="E2719" t="str">
            <v>ENTR BR-265(B) (GUIDOVAL)</v>
          </cell>
          <cell r="F2719">
            <v>692.3</v>
          </cell>
          <cell r="G2719">
            <v>711.9</v>
          </cell>
          <cell r="H2719">
            <v>19.600000000000001</v>
          </cell>
          <cell r="I2719" t="str">
            <v>PLA</v>
          </cell>
          <cell r="J2719">
            <v>0</v>
          </cell>
          <cell r="K2719" t="str">
            <v>265BMG0050</v>
          </cell>
          <cell r="L2719">
            <v>0</v>
          </cell>
          <cell r="M2719">
            <v>0</v>
          </cell>
          <cell r="N2719" t="str">
            <v>MGT-120</v>
          </cell>
          <cell r="O2719" t="str">
            <v>PAV</v>
          </cell>
          <cell r="P2719">
            <v>0</v>
          </cell>
        </row>
        <row r="2720">
          <cell r="C2720" t="str">
            <v>120BMG0370</v>
          </cell>
          <cell r="D2720" t="str">
            <v>ENTR BR-265(B) (GUIDOVAL)</v>
          </cell>
          <cell r="E2720" t="str">
            <v>ENTR MG-285(A) (DONA EUZÉBIA)</v>
          </cell>
          <cell r="F2720">
            <v>711.9</v>
          </cell>
          <cell r="G2720">
            <v>732.5</v>
          </cell>
          <cell r="H2720">
            <v>20.6</v>
          </cell>
          <cell r="I2720" t="str">
            <v>PLA</v>
          </cell>
          <cell r="J2720">
            <v>0</v>
          </cell>
          <cell r="L2720">
            <v>0</v>
          </cell>
          <cell r="M2720">
            <v>0</v>
          </cell>
          <cell r="N2720" t="str">
            <v>MGT-120</v>
          </cell>
          <cell r="O2720" t="str">
            <v>IMP</v>
          </cell>
          <cell r="P2720">
            <v>0</v>
          </cell>
        </row>
        <row r="2721">
          <cell r="C2721" t="str">
            <v>120BMG0390</v>
          </cell>
          <cell r="D2721" t="str">
            <v>ENTR MG-285(A) (DONA EUZÉBIA)</v>
          </cell>
          <cell r="E2721" t="str">
            <v>ENTR MG-285(B) (CATAGUAZES)</v>
          </cell>
          <cell r="F2721">
            <v>732.5</v>
          </cell>
          <cell r="G2721">
            <v>747.5</v>
          </cell>
          <cell r="H2721">
            <v>15</v>
          </cell>
          <cell r="I2721" t="str">
            <v>PLA</v>
          </cell>
          <cell r="J2721">
            <v>0</v>
          </cell>
          <cell r="L2721">
            <v>0</v>
          </cell>
          <cell r="M2721">
            <v>0</v>
          </cell>
          <cell r="N2721" t="str">
            <v xml:space="preserve">MG-285 </v>
          </cell>
          <cell r="O2721" t="str">
            <v>PAV</v>
          </cell>
          <cell r="P2721">
            <v>0</v>
          </cell>
        </row>
        <row r="2722">
          <cell r="C2722" t="str">
            <v>120BMG0410</v>
          </cell>
          <cell r="D2722" t="str">
            <v>ENTR MG-285(B) (CATAGUAZES)</v>
          </cell>
          <cell r="E2722" t="str">
            <v>ENTR BR-116 (LEOPOLDINA)</v>
          </cell>
          <cell r="F2722">
            <v>747.5</v>
          </cell>
          <cell r="G2722">
            <v>762.2</v>
          </cell>
          <cell r="H2722">
            <v>14.7</v>
          </cell>
          <cell r="I2722" t="str">
            <v>PAV</v>
          </cell>
          <cell r="J2722" t="str">
            <v>*</v>
          </cell>
          <cell r="L2722">
            <v>0</v>
          </cell>
          <cell r="M2722">
            <v>0</v>
          </cell>
          <cell r="O2722">
            <v>0</v>
          </cell>
          <cell r="P2722" t="str">
            <v>2006</v>
          </cell>
        </row>
        <row r="2723">
          <cell r="C2723" t="str">
            <v>120BMG0430</v>
          </cell>
          <cell r="D2723" t="str">
            <v>ENTR BR-116 (LEOPOLDINA)</v>
          </cell>
          <cell r="E2723" t="str">
            <v>ENTR MG-454 (PROVIDÊNCIA)</v>
          </cell>
          <cell r="F2723">
            <v>762.2</v>
          </cell>
          <cell r="G2723">
            <v>784.2</v>
          </cell>
          <cell r="H2723">
            <v>22</v>
          </cell>
          <cell r="I2723" t="str">
            <v>PLA</v>
          </cell>
          <cell r="J2723">
            <v>0</v>
          </cell>
          <cell r="L2723">
            <v>0</v>
          </cell>
          <cell r="M2723">
            <v>0</v>
          </cell>
          <cell r="O2723">
            <v>0</v>
          </cell>
          <cell r="P2723">
            <v>0</v>
          </cell>
        </row>
        <row r="2724">
          <cell r="C2724" t="str">
            <v>120BMG0450</v>
          </cell>
          <cell r="D2724" t="str">
            <v>ENTR MG-454 (PROVIDÊNCIA)</v>
          </cell>
          <cell r="E2724" t="str">
            <v>ENTR BR-393 (VOLTA GRANDE)</v>
          </cell>
          <cell r="F2724">
            <v>784.2</v>
          </cell>
          <cell r="G2724">
            <v>802.2</v>
          </cell>
          <cell r="H2724">
            <v>18</v>
          </cell>
          <cell r="I2724" t="str">
            <v>PLA</v>
          </cell>
          <cell r="J2724">
            <v>0</v>
          </cell>
          <cell r="L2724">
            <v>0</v>
          </cell>
          <cell r="M2724">
            <v>0</v>
          </cell>
          <cell r="N2724" t="str">
            <v>MGT-120</v>
          </cell>
          <cell r="O2724" t="str">
            <v>IMP</v>
          </cell>
          <cell r="P2724">
            <v>0</v>
          </cell>
        </row>
        <row r="2725">
          <cell r="C2725" t="str">
            <v>120BMG0470</v>
          </cell>
          <cell r="D2725" t="str">
            <v>ENTR BR-393 (VOLTA GRANDE)</v>
          </cell>
          <cell r="E2725" t="str">
            <v>DIV MG/RJ</v>
          </cell>
          <cell r="F2725">
            <v>802.2</v>
          </cell>
          <cell r="G2725">
            <v>809.1</v>
          </cell>
          <cell r="H2725">
            <v>6.9</v>
          </cell>
          <cell r="I2725" t="str">
            <v>PLA</v>
          </cell>
          <cell r="J2725">
            <v>0</v>
          </cell>
          <cell r="L2725">
            <v>0</v>
          </cell>
          <cell r="M2725">
            <v>0</v>
          </cell>
          <cell r="O2725">
            <v>0</v>
          </cell>
          <cell r="P2725">
            <v>0</v>
          </cell>
        </row>
        <row r="2726">
          <cell r="J2726">
            <v>0</v>
          </cell>
        </row>
        <row r="2727">
          <cell r="C2727" t="str">
            <v>122BMG0590</v>
          </cell>
          <cell r="D2727" t="str">
            <v>DIV BA/MG</v>
          </cell>
          <cell r="E2727" t="str">
            <v>ENTR BR-342 (ESPINOSA)</v>
          </cell>
          <cell r="F2727">
            <v>0</v>
          </cell>
          <cell r="G2727">
            <v>14.8</v>
          </cell>
          <cell r="H2727">
            <v>14.8</v>
          </cell>
          <cell r="I2727" t="str">
            <v>PAV</v>
          </cell>
          <cell r="J2727" t="str">
            <v>*</v>
          </cell>
          <cell r="L2727">
            <v>0</v>
          </cell>
          <cell r="M2727">
            <v>0</v>
          </cell>
          <cell r="O2727">
            <v>0</v>
          </cell>
          <cell r="P2727" t="str">
            <v>2003</v>
          </cell>
        </row>
        <row r="2728">
          <cell r="C2728" t="str">
            <v>122BMG0600</v>
          </cell>
          <cell r="D2728" t="str">
            <v>ENTR BR-342 (ESPINOSA)</v>
          </cell>
          <cell r="E2728" t="str">
            <v>DOURADOS</v>
          </cell>
          <cell r="F2728">
            <v>14.8</v>
          </cell>
          <cell r="G2728">
            <v>28.3</v>
          </cell>
          <cell r="H2728">
            <v>13.5</v>
          </cell>
          <cell r="I2728" t="str">
            <v>PLA</v>
          </cell>
          <cell r="J2728">
            <v>0</v>
          </cell>
          <cell r="L2728">
            <v>0</v>
          </cell>
          <cell r="M2728">
            <v>0</v>
          </cell>
          <cell r="N2728" t="str">
            <v>MGT-122</v>
          </cell>
          <cell r="O2728" t="str">
            <v>PAV</v>
          </cell>
          <cell r="P2728">
            <v>0</v>
          </cell>
        </row>
        <row r="2729">
          <cell r="C2729" t="str">
            <v>122BMG0610</v>
          </cell>
          <cell r="D2729" t="str">
            <v>DOURADOS</v>
          </cell>
          <cell r="E2729" t="str">
            <v>MONTE AZUL</v>
          </cell>
          <cell r="F2729">
            <v>28.3</v>
          </cell>
          <cell r="G2729">
            <v>44.5</v>
          </cell>
          <cell r="H2729">
            <v>16.2</v>
          </cell>
          <cell r="I2729" t="str">
            <v>PLA</v>
          </cell>
          <cell r="J2729">
            <v>0</v>
          </cell>
          <cell r="L2729">
            <v>0</v>
          </cell>
          <cell r="M2729">
            <v>0</v>
          </cell>
          <cell r="N2729" t="str">
            <v>MGT-122</v>
          </cell>
          <cell r="O2729" t="str">
            <v>PAV</v>
          </cell>
          <cell r="P2729">
            <v>0</v>
          </cell>
        </row>
        <row r="2730">
          <cell r="C2730" t="str">
            <v>122BMG0630</v>
          </cell>
          <cell r="D2730" t="str">
            <v>MONTE AZUL</v>
          </cell>
          <cell r="E2730" t="str">
            <v>MATO VERDE</v>
          </cell>
          <cell r="F2730">
            <v>44.5</v>
          </cell>
          <cell r="G2730">
            <v>75.2</v>
          </cell>
          <cell r="H2730">
            <v>30.7</v>
          </cell>
          <cell r="I2730" t="str">
            <v>PLA</v>
          </cell>
          <cell r="J2730">
            <v>0</v>
          </cell>
          <cell r="L2730">
            <v>0</v>
          </cell>
          <cell r="M2730">
            <v>0</v>
          </cell>
          <cell r="N2730" t="str">
            <v>MGT-122</v>
          </cell>
          <cell r="O2730" t="str">
            <v>PAV</v>
          </cell>
          <cell r="P2730">
            <v>0</v>
          </cell>
        </row>
        <row r="2731">
          <cell r="C2731" t="str">
            <v>122BMG0640</v>
          </cell>
          <cell r="D2731" t="str">
            <v>MATO VERDE</v>
          </cell>
          <cell r="E2731" t="str">
            <v>ENTR MG-120 (PORTEIRINHA)</v>
          </cell>
          <cell r="F2731">
            <v>75.2</v>
          </cell>
          <cell r="G2731">
            <v>121.4</v>
          </cell>
          <cell r="H2731">
            <v>46.2</v>
          </cell>
          <cell r="I2731" t="str">
            <v>PLA</v>
          </cell>
          <cell r="J2731">
            <v>0</v>
          </cell>
          <cell r="L2731">
            <v>0</v>
          </cell>
          <cell r="M2731">
            <v>0</v>
          </cell>
          <cell r="N2731" t="str">
            <v>MGT-122</v>
          </cell>
          <cell r="O2731" t="str">
            <v>PAV</v>
          </cell>
          <cell r="P2731">
            <v>0</v>
          </cell>
        </row>
        <row r="2732">
          <cell r="C2732" t="str">
            <v>122BMG0645</v>
          </cell>
          <cell r="D2732" t="str">
            <v>ENTR MG-120 (PORTEIRINHA)</v>
          </cell>
          <cell r="E2732" t="str">
            <v>ENTR MG-202/401 (JANAÚBA)</v>
          </cell>
          <cell r="F2732">
            <v>121.4</v>
          </cell>
          <cell r="G2732">
            <v>158.80000000000001</v>
          </cell>
          <cell r="H2732">
            <v>37.4</v>
          </cell>
          <cell r="I2732" t="str">
            <v>PLA</v>
          </cell>
          <cell r="J2732">
            <v>0</v>
          </cell>
          <cell r="L2732">
            <v>0</v>
          </cell>
          <cell r="M2732">
            <v>0</v>
          </cell>
          <cell r="N2732" t="str">
            <v>MGT-122</v>
          </cell>
          <cell r="O2732" t="str">
            <v>PAV</v>
          </cell>
          <cell r="P2732">
            <v>0</v>
          </cell>
        </row>
        <row r="2733">
          <cell r="C2733" t="str">
            <v>122BMG0650</v>
          </cell>
          <cell r="D2733" t="str">
            <v>ENTR MG-202/401 (JANAÚBA)</v>
          </cell>
          <cell r="E2733" t="str">
            <v>CAPITÃO ENÉAS</v>
          </cell>
          <cell r="F2733">
            <v>158.80000000000001</v>
          </cell>
          <cell r="G2733">
            <v>229.6</v>
          </cell>
          <cell r="H2733">
            <v>70.8</v>
          </cell>
          <cell r="I2733" t="str">
            <v>PLA</v>
          </cell>
          <cell r="J2733">
            <v>0</v>
          </cell>
          <cell r="L2733">
            <v>0</v>
          </cell>
          <cell r="M2733">
            <v>0</v>
          </cell>
          <cell r="N2733" t="str">
            <v>MGT-122</v>
          </cell>
          <cell r="O2733" t="str">
            <v>PAV</v>
          </cell>
          <cell r="P2733">
            <v>0</v>
          </cell>
        </row>
        <row r="2734">
          <cell r="C2734" t="str">
            <v>122BMG0660</v>
          </cell>
          <cell r="D2734" t="str">
            <v>CAPITÃO ENÉAS</v>
          </cell>
          <cell r="E2734" t="str">
            <v>ENTR BR-251(A) (CANACÍ)</v>
          </cell>
          <cell r="F2734">
            <v>229.6</v>
          </cell>
          <cell r="G2734">
            <v>259.60000000000002</v>
          </cell>
          <cell r="H2734">
            <v>30</v>
          </cell>
          <cell r="I2734" t="str">
            <v>PLA</v>
          </cell>
          <cell r="J2734">
            <v>0</v>
          </cell>
          <cell r="L2734">
            <v>0</v>
          </cell>
          <cell r="M2734">
            <v>0</v>
          </cell>
          <cell r="N2734" t="str">
            <v>MGT-122</v>
          </cell>
          <cell r="O2734" t="str">
            <v>PAV</v>
          </cell>
          <cell r="P2734">
            <v>0</v>
          </cell>
        </row>
        <row r="2735">
          <cell r="C2735" t="str">
            <v>122BMG0670</v>
          </cell>
          <cell r="D2735" t="str">
            <v>ENTR BR-251(A) (CANACÍ)</v>
          </cell>
          <cell r="E2735" t="str">
            <v>ENTR BR-135/251(B)/308/365 (MONTES CLAROS)</v>
          </cell>
          <cell r="F2735">
            <v>259.60000000000002</v>
          </cell>
          <cell r="G2735">
            <v>286.2</v>
          </cell>
          <cell r="H2735">
            <v>26.6</v>
          </cell>
          <cell r="I2735" t="str">
            <v>PAV</v>
          </cell>
          <cell r="J2735" t="str">
            <v>*</v>
          </cell>
          <cell r="K2735" t="str">
            <v>251BMG0290</v>
          </cell>
          <cell r="L2735">
            <v>0</v>
          </cell>
          <cell r="M2735">
            <v>0</v>
          </cell>
          <cell r="O2735">
            <v>0</v>
          </cell>
          <cell r="P2735">
            <v>0</v>
          </cell>
        </row>
        <row r="2736">
          <cell r="J2736">
            <v>0</v>
          </cell>
        </row>
        <row r="2737">
          <cell r="C2737" t="str">
            <v>135BMG0650</v>
          </cell>
          <cell r="D2737" t="str">
            <v>DIV BA/MG</v>
          </cell>
          <cell r="E2737" t="str">
            <v>MONTALVÂNIA</v>
          </cell>
          <cell r="F2737">
            <v>0</v>
          </cell>
          <cell r="G2737">
            <v>22.6</v>
          </cell>
          <cell r="H2737">
            <v>22.6</v>
          </cell>
          <cell r="I2737" t="str">
            <v>PLA</v>
          </cell>
          <cell r="J2737">
            <v>0</v>
          </cell>
          <cell r="L2737">
            <v>0</v>
          </cell>
          <cell r="M2737">
            <v>0</v>
          </cell>
          <cell r="O2737">
            <v>0</v>
          </cell>
          <cell r="P2737">
            <v>0</v>
          </cell>
        </row>
        <row r="2738">
          <cell r="C2738" t="str">
            <v>135BMG0655</v>
          </cell>
          <cell r="D2738" t="str">
            <v>MONTALVÂNIA</v>
          </cell>
          <cell r="E2738" t="str">
            <v>ENTR BR-030 (MONTALVÂNIA)</v>
          </cell>
          <cell r="F2738">
            <v>22.6</v>
          </cell>
          <cell r="G2738">
            <v>25.1</v>
          </cell>
          <cell r="H2738">
            <v>2.5</v>
          </cell>
          <cell r="I2738" t="str">
            <v>PAV</v>
          </cell>
          <cell r="J2738" t="str">
            <v>*</v>
          </cell>
          <cell r="L2738">
            <v>0</v>
          </cell>
          <cell r="M2738">
            <v>0</v>
          </cell>
          <cell r="O2738">
            <v>0</v>
          </cell>
          <cell r="P2738" t="str">
            <v>2004</v>
          </cell>
        </row>
        <row r="2739">
          <cell r="C2739" t="str">
            <v>135BMG0660</v>
          </cell>
          <cell r="D2739" t="str">
            <v>ENTR BR-030 (MONTALVÂNIA)</v>
          </cell>
          <cell r="E2739" t="str">
            <v>MANGA</v>
          </cell>
          <cell r="F2739">
            <v>25.1</v>
          </cell>
          <cell r="G2739">
            <v>88.7</v>
          </cell>
          <cell r="H2739">
            <v>63.6</v>
          </cell>
          <cell r="I2739" t="str">
            <v>IMP</v>
          </cell>
          <cell r="J2739">
            <v>0</v>
          </cell>
          <cell r="L2739">
            <v>0</v>
          </cell>
          <cell r="M2739">
            <v>0</v>
          </cell>
          <cell r="O2739">
            <v>0</v>
          </cell>
          <cell r="P2739" t="str">
            <v>2004</v>
          </cell>
        </row>
        <row r="2740">
          <cell r="C2740" t="str">
            <v>135BMG0665</v>
          </cell>
          <cell r="D2740" t="str">
            <v>MANGA</v>
          </cell>
          <cell r="E2740" t="str">
            <v>SÃO JOÃO DAS MISSÕES</v>
          </cell>
          <cell r="F2740">
            <v>88.7</v>
          </cell>
          <cell r="G2740">
            <v>110.5</v>
          </cell>
          <cell r="H2740">
            <v>21.8</v>
          </cell>
          <cell r="I2740" t="str">
            <v>IMP</v>
          </cell>
          <cell r="J2740">
            <v>0</v>
          </cell>
          <cell r="L2740">
            <v>0</v>
          </cell>
          <cell r="M2740">
            <v>0</v>
          </cell>
          <cell r="O2740">
            <v>0</v>
          </cell>
          <cell r="P2740" t="str">
            <v>2004</v>
          </cell>
        </row>
        <row r="2741">
          <cell r="C2741" t="str">
            <v>135BMG0668</v>
          </cell>
          <cell r="D2741" t="str">
            <v>SÃO JOÃO DAS MISSÕES</v>
          </cell>
          <cell r="E2741" t="str">
            <v>INÍCIO DO TRECHO PAVIMENTADO</v>
          </cell>
          <cell r="F2741">
            <v>110.5</v>
          </cell>
          <cell r="G2741">
            <v>127.4</v>
          </cell>
          <cell r="H2741">
            <v>16.899999999999999</v>
          </cell>
          <cell r="I2741" t="str">
            <v>IMP</v>
          </cell>
          <cell r="J2741">
            <v>0</v>
          </cell>
          <cell r="L2741">
            <v>0</v>
          </cell>
          <cell r="M2741">
            <v>0</v>
          </cell>
          <cell r="O2741">
            <v>0</v>
          </cell>
          <cell r="P2741" t="str">
            <v>2004</v>
          </cell>
        </row>
        <row r="2742">
          <cell r="C2742" t="str">
            <v>135BMG0670</v>
          </cell>
          <cell r="D2742" t="str">
            <v>INÍCIO DO TRECHO PAVIMENTADO</v>
          </cell>
          <cell r="E2742" t="str">
            <v>ITACARAMBÍ</v>
          </cell>
          <cell r="F2742">
            <v>127.4</v>
          </cell>
          <cell r="G2742">
            <v>137.4</v>
          </cell>
          <cell r="H2742">
            <v>10</v>
          </cell>
          <cell r="I2742" t="str">
            <v>PAV</v>
          </cell>
          <cell r="J2742" t="str">
            <v>*</v>
          </cell>
          <cell r="L2742">
            <v>0</v>
          </cell>
          <cell r="M2742">
            <v>0</v>
          </cell>
          <cell r="O2742">
            <v>0</v>
          </cell>
          <cell r="P2742" t="str">
            <v>2004</v>
          </cell>
        </row>
        <row r="2743">
          <cell r="C2743" t="str">
            <v>135BMG0680</v>
          </cell>
          <cell r="D2743" t="str">
            <v>ITACARAMBÍ</v>
          </cell>
          <cell r="E2743" t="str">
            <v>ACESSO LEVINÓPOLIS</v>
          </cell>
          <cell r="F2743">
            <v>137.4</v>
          </cell>
          <cell r="G2743">
            <v>173.4</v>
          </cell>
          <cell r="H2743">
            <v>36</v>
          </cell>
          <cell r="I2743" t="str">
            <v>PAV</v>
          </cell>
          <cell r="J2743" t="str">
            <v>*</v>
          </cell>
          <cell r="L2743">
            <v>0</v>
          </cell>
          <cell r="M2743">
            <v>0</v>
          </cell>
          <cell r="O2743">
            <v>0</v>
          </cell>
          <cell r="P2743" t="str">
            <v>2003</v>
          </cell>
        </row>
        <row r="2744">
          <cell r="C2744" t="str">
            <v>135BMG0685</v>
          </cell>
          <cell r="D2744" t="str">
            <v>ACESSO LEVINÓPOLIS</v>
          </cell>
          <cell r="E2744" t="str">
            <v>ENTR BR-479 (JANUÁRIA)</v>
          </cell>
          <cell r="F2744">
            <v>173.4</v>
          </cell>
          <cell r="G2744">
            <v>200</v>
          </cell>
          <cell r="H2744">
            <v>26.6</v>
          </cell>
          <cell r="I2744" t="str">
            <v>PAV</v>
          </cell>
          <cell r="J2744" t="str">
            <v>*</v>
          </cell>
          <cell r="L2744">
            <v>0</v>
          </cell>
          <cell r="M2744">
            <v>0</v>
          </cell>
          <cell r="O2744">
            <v>0</v>
          </cell>
          <cell r="P2744" t="str">
            <v>2003</v>
          </cell>
        </row>
        <row r="2745">
          <cell r="C2745" t="str">
            <v>135BMG0690</v>
          </cell>
          <cell r="D2745" t="str">
            <v>ENTR BR-479 (JANUÁRIA)</v>
          </cell>
          <cell r="E2745" t="str">
            <v>ENTR MG-161 (PEDRAS DE MARIA DA CRUZ)</v>
          </cell>
          <cell r="F2745">
            <v>200</v>
          </cell>
          <cell r="G2745">
            <v>218</v>
          </cell>
          <cell r="H2745">
            <v>18</v>
          </cell>
          <cell r="I2745" t="str">
            <v>PAV</v>
          </cell>
          <cell r="J2745" t="str">
            <v>*</v>
          </cell>
          <cell r="L2745">
            <v>0</v>
          </cell>
          <cell r="M2745">
            <v>0</v>
          </cell>
          <cell r="O2745">
            <v>0</v>
          </cell>
          <cell r="P2745" t="str">
            <v>2003</v>
          </cell>
        </row>
        <row r="2746">
          <cell r="C2746" t="str">
            <v>135BMG0695</v>
          </cell>
          <cell r="D2746" t="str">
            <v>ENTR MG-161 (PEDRAS DE MARIA DA CRUZ)</v>
          </cell>
          <cell r="E2746" t="str">
            <v>ENTR MG-202(A) (JAPONVAR)</v>
          </cell>
          <cell r="F2746">
            <v>218</v>
          </cell>
          <cell r="G2746">
            <v>265.7</v>
          </cell>
          <cell r="H2746">
            <v>47.7</v>
          </cell>
          <cell r="I2746" t="str">
            <v>PAV</v>
          </cell>
          <cell r="J2746" t="str">
            <v>*</v>
          </cell>
          <cell r="L2746">
            <v>0</v>
          </cell>
          <cell r="M2746">
            <v>0</v>
          </cell>
          <cell r="O2746">
            <v>0</v>
          </cell>
          <cell r="P2746" t="str">
            <v>2003</v>
          </cell>
        </row>
        <row r="2747">
          <cell r="C2747" t="str">
            <v>135BMG0710</v>
          </cell>
          <cell r="D2747" t="str">
            <v>ENTR MG-202(A) (JAPONVAR)</v>
          </cell>
          <cell r="E2747" t="str">
            <v>ENTR MG-202(B)</v>
          </cell>
          <cell r="F2747">
            <v>265.7</v>
          </cell>
          <cell r="G2747">
            <v>289.39999999999998</v>
          </cell>
          <cell r="H2747">
            <v>23.7</v>
          </cell>
          <cell r="I2747" t="str">
            <v>PAV</v>
          </cell>
          <cell r="J2747" t="str">
            <v>*</v>
          </cell>
          <cell r="L2747">
            <v>0</v>
          </cell>
          <cell r="M2747">
            <v>0</v>
          </cell>
          <cell r="O2747">
            <v>0</v>
          </cell>
          <cell r="P2747" t="str">
            <v>2003</v>
          </cell>
        </row>
        <row r="2748">
          <cell r="C2748" t="str">
            <v>135BMG0730</v>
          </cell>
          <cell r="D2748" t="str">
            <v>ENTR MG-202(B)</v>
          </cell>
          <cell r="E2748" t="str">
            <v>ENTR BR-122/251/365 (MONTES CLAROS)</v>
          </cell>
          <cell r="F2748">
            <v>289.39999999999998</v>
          </cell>
          <cell r="G2748">
            <v>368.6</v>
          </cell>
          <cell r="H2748">
            <v>79.2</v>
          </cell>
          <cell r="I2748" t="str">
            <v>PAV</v>
          </cell>
          <cell r="J2748" t="str">
            <v>*</v>
          </cell>
          <cell r="L2748">
            <v>0</v>
          </cell>
          <cell r="M2748">
            <v>0</v>
          </cell>
          <cell r="O2748">
            <v>0</v>
          </cell>
          <cell r="P2748" t="str">
            <v>2003</v>
          </cell>
        </row>
        <row r="2749">
          <cell r="C2749" t="str">
            <v>135BMG0750</v>
          </cell>
          <cell r="D2749" t="str">
            <v>ENTR BR-122/251/365 (MONTES CLAROS)</v>
          </cell>
          <cell r="E2749" t="str">
            <v>ENTR BR-451 (BOCAIÚVA)</v>
          </cell>
          <cell r="F2749">
            <v>368.6</v>
          </cell>
          <cell r="G2749">
            <v>417.3</v>
          </cell>
          <cell r="H2749">
            <v>48.7</v>
          </cell>
          <cell r="I2749" t="str">
            <v>PAV</v>
          </cell>
          <cell r="J2749" t="str">
            <v>*</v>
          </cell>
          <cell r="L2749">
            <v>0</v>
          </cell>
          <cell r="M2749">
            <v>0</v>
          </cell>
          <cell r="O2749">
            <v>0</v>
          </cell>
          <cell r="P2749" t="str">
            <v>2006</v>
          </cell>
        </row>
        <row r="2750">
          <cell r="C2750" t="str">
            <v>135BMG0770</v>
          </cell>
          <cell r="D2750" t="str">
            <v>ENTR BR-451 (BOCAIÚVA)</v>
          </cell>
          <cell r="E2750" t="str">
            <v>ENTR MG-208 (ENGENHEIRO NAVARRO)</v>
          </cell>
          <cell r="F2750">
            <v>417.3</v>
          </cell>
          <cell r="G2750">
            <v>441.5</v>
          </cell>
          <cell r="H2750">
            <v>24.2</v>
          </cell>
          <cell r="I2750" t="str">
            <v>PAV</v>
          </cell>
          <cell r="J2750" t="str">
            <v>*</v>
          </cell>
          <cell r="L2750">
            <v>0</v>
          </cell>
          <cell r="M2750">
            <v>0</v>
          </cell>
          <cell r="O2750">
            <v>0</v>
          </cell>
          <cell r="P2750" t="str">
            <v>2006</v>
          </cell>
        </row>
        <row r="2751">
          <cell r="C2751" t="str">
            <v>135BMG0790</v>
          </cell>
          <cell r="D2751" t="str">
            <v>ENTR MG-208 (ENGENHEIRO NAVARRO)</v>
          </cell>
          <cell r="E2751" t="str">
            <v>JOAQUIM FELÍCIO</v>
          </cell>
          <cell r="F2751">
            <v>441.5</v>
          </cell>
          <cell r="G2751">
            <v>501.4</v>
          </cell>
          <cell r="H2751">
            <v>59.9</v>
          </cell>
          <cell r="I2751" t="str">
            <v>PAV</v>
          </cell>
          <cell r="J2751" t="str">
            <v>*</v>
          </cell>
          <cell r="L2751">
            <v>0</v>
          </cell>
          <cell r="M2751">
            <v>0</v>
          </cell>
          <cell r="O2751">
            <v>0</v>
          </cell>
          <cell r="P2751" t="str">
            <v>2006</v>
          </cell>
        </row>
        <row r="2752">
          <cell r="C2752" t="str">
            <v>135BMG0800</v>
          </cell>
          <cell r="D2752" t="str">
            <v>JOAQUIM FELÍCIO</v>
          </cell>
          <cell r="E2752" t="str">
            <v>ENTR BR-496 (CORINTO)</v>
          </cell>
          <cell r="F2752">
            <v>501.4</v>
          </cell>
          <cell r="G2752">
            <v>583.70000000000005</v>
          </cell>
          <cell r="H2752">
            <v>82.3</v>
          </cell>
          <cell r="I2752" t="str">
            <v>PAV</v>
          </cell>
          <cell r="J2752" t="str">
            <v>*</v>
          </cell>
          <cell r="L2752">
            <v>0</v>
          </cell>
          <cell r="M2752">
            <v>0</v>
          </cell>
          <cell r="O2752">
            <v>0</v>
          </cell>
          <cell r="P2752" t="str">
            <v>2006</v>
          </cell>
        </row>
        <row r="2753">
          <cell r="C2753" t="str">
            <v>135BMG0810</v>
          </cell>
          <cell r="D2753" t="str">
            <v>ENTR BR-496 (CORINTO)</v>
          </cell>
          <cell r="E2753" t="str">
            <v>P/MORRO DA GARÇA</v>
          </cell>
          <cell r="F2753">
            <v>583.70000000000005</v>
          </cell>
          <cell r="G2753">
            <v>602</v>
          </cell>
          <cell r="H2753">
            <v>18.3</v>
          </cell>
          <cell r="I2753" t="str">
            <v>PAV</v>
          </cell>
          <cell r="J2753" t="str">
            <v>*</v>
          </cell>
          <cell r="L2753">
            <v>0</v>
          </cell>
          <cell r="M2753">
            <v>0</v>
          </cell>
          <cell r="O2753">
            <v>0</v>
          </cell>
          <cell r="P2753" t="str">
            <v>2006</v>
          </cell>
        </row>
        <row r="2754">
          <cell r="C2754" t="str">
            <v>135BMG0820</v>
          </cell>
          <cell r="D2754" t="str">
            <v>P/MORRO DA GARÇA</v>
          </cell>
          <cell r="E2754" t="str">
            <v>ENTR BR-259(A)</v>
          </cell>
          <cell r="F2754">
            <v>602</v>
          </cell>
          <cell r="G2754">
            <v>623.70000000000005</v>
          </cell>
          <cell r="H2754">
            <v>21.7</v>
          </cell>
          <cell r="I2754" t="str">
            <v>PAV</v>
          </cell>
          <cell r="J2754" t="str">
            <v>*</v>
          </cell>
          <cell r="L2754">
            <v>0</v>
          </cell>
          <cell r="M2754">
            <v>0</v>
          </cell>
          <cell r="O2754">
            <v>0</v>
          </cell>
          <cell r="P2754" t="str">
            <v>2006</v>
          </cell>
        </row>
        <row r="2755">
          <cell r="C2755" t="str">
            <v>135BMG0830</v>
          </cell>
          <cell r="D2755" t="str">
            <v>ENTR BR-259(A)</v>
          </cell>
          <cell r="E2755" t="str">
            <v>ENTR BR-259(B) (CURVELO)</v>
          </cell>
          <cell r="F2755">
            <v>623.70000000000005</v>
          </cell>
          <cell r="G2755">
            <v>624.4</v>
          </cell>
          <cell r="H2755">
            <v>0.7</v>
          </cell>
          <cell r="I2755" t="str">
            <v>PAV</v>
          </cell>
          <cell r="J2755" t="str">
            <v>*</v>
          </cell>
          <cell r="K2755" t="str">
            <v>259BMG0350</v>
          </cell>
          <cell r="L2755">
            <v>0</v>
          </cell>
          <cell r="M2755">
            <v>0</v>
          </cell>
          <cell r="O2755">
            <v>0</v>
          </cell>
          <cell r="P2755" t="str">
            <v>2006</v>
          </cell>
        </row>
        <row r="2756">
          <cell r="C2756" t="str">
            <v>135BMG0850</v>
          </cell>
          <cell r="D2756" t="str">
            <v>ENTR BR-259(B) (CURVELO)</v>
          </cell>
          <cell r="E2756" t="str">
            <v>ENTR BR-040(A)</v>
          </cell>
          <cell r="F2756">
            <v>624.4</v>
          </cell>
          <cell r="G2756">
            <v>669.2</v>
          </cell>
          <cell r="H2756">
            <v>44.8</v>
          </cell>
          <cell r="I2756" t="str">
            <v>PAV</v>
          </cell>
          <cell r="J2756" t="str">
            <v>*</v>
          </cell>
          <cell r="L2756">
            <v>0</v>
          </cell>
          <cell r="M2756">
            <v>0</v>
          </cell>
          <cell r="O2756">
            <v>0</v>
          </cell>
          <cell r="P2756" t="str">
            <v>2006</v>
          </cell>
        </row>
        <row r="2757">
          <cell r="C2757" t="str">
            <v>135BMG0890</v>
          </cell>
          <cell r="D2757" t="str">
            <v>ENTR BR-040(A)</v>
          </cell>
          <cell r="E2757" t="str">
            <v>INÍCIO PISTA DUPLA</v>
          </cell>
          <cell r="F2757">
            <v>669.2</v>
          </cell>
          <cell r="G2757">
            <v>688.1</v>
          </cell>
          <cell r="H2757">
            <v>18.899999999999999</v>
          </cell>
          <cell r="I2757" t="str">
            <v>PAV</v>
          </cell>
          <cell r="J2757">
            <v>0</v>
          </cell>
          <cell r="K2757" t="str">
            <v>040BMG0250</v>
          </cell>
          <cell r="L2757">
            <v>0</v>
          </cell>
          <cell r="M2757">
            <v>0</v>
          </cell>
          <cell r="O2757">
            <v>0</v>
          </cell>
          <cell r="P2757">
            <v>0</v>
          </cell>
        </row>
        <row r="2758">
          <cell r="C2758" t="str">
            <v>135BMG0902</v>
          </cell>
          <cell r="D2758" t="str">
            <v>INÍCIO PISTA DUPLA</v>
          </cell>
          <cell r="E2758" t="str">
            <v>ACESSO SUL (P/ PARAOPEBA)</v>
          </cell>
          <cell r="F2758">
            <v>688.1</v>
          </cell>
          <cell r="G2758">
            <v>690.8</v>
          </cell>
          <cell r="H2758">
            <v>2.7</v>
          </cell>
          <cell r="I2758" t="str">
            <v>DUP</v>
          </cell>
          <cell r="J2758">
            <v>0</v>
          </cell>
          <cell r="K2758" t="str">
            <v>040BMG0262</v>
          </cell>
          <cell r="L2758">
            <v>0</v>
          </cell>
          <cell r="M2758">
            <v>0</v>
          </cell>
          <cell r="O2758">
            <v>0</v>
          </cell>
          <cell r="P2758">
            <v>0</v>
          </cell>
        </row>
        <row r="2759">
          <cell r="C2759" t="str">
            <v>135BMG0906</v>
          </cell>
          <cell r="D2759" t="str">
            <v>ACESSO SUL (P/ PARAOPEBA)</v>
          </cell>
          <cell r="E2759" t="str">
            <v>ENTR MG-231 (PARAOPEBA)</v>
          </cell>
          <cell r="F2759">
            <v>690.8</v>
          </cell>
          <cell r="G2759">
            <v>692.8</v>
          </cell>
          <cell r="H2759">
            <v>2</v>
          </cell>
          <cell r="I2759" t="str">
            <v>PAV</v>
          </cell>
          <cell r="J2759">
            <v>0</v>
          </cell>
          <cell r="K2759" t="str">
            <v>040BMG0266</v>
          </cell>
          <cell r="L2759">
            <v>0</v>
          </cell>
          <cell r="M2759">
            <v>0</v>
          </cell>
          <cell r="O2759">
            <v>0</v>
          </cell>
          <cell r="P2759">
            <v>0</v>
          </cell>
        </row>
        <row r="2760">
          <cell r="C2760" t="str">
            <v>135BMG0910</v>
          </cell>
          <cell r="D2760" t="str">
            <v>ENTR MG-231 (PARAOPEBA)</v>
          </cell>
          <cell r="E2760" t="str">
            <v>ENTR MG-424 (P/SETE LAGOAS)</v>
          </cell>
          <cell r="F2760">
            <v>692.8</v>
          </cell>
          <cell r="G2760">
            <v>716.3</v>
          </cell>
          <cell r="H2760">
            <v>23.5</v>
          </cell>
          <cell r="I2760" t="str">
            <v>PAV</v>
          </cell>
          <cell r="J2760">
            <v>0</v>
          </cell>
          <cell r="K2760" t="str">
            <v>040BMG0270</v>
          </cell>
          <cell r="L2760">
            <v>0</v>
          </cell>
          <cell r="M2760">
            <v>0</v>
          </cell>
          <cell r="O2760">
            <v>0</v>
          </cell>
          <cell r="P2760">
            <v>0</v>
          </cell>
        </row>
        <row r="2761">
          <cell r="C2761" t="str">
            <v>135BMG0930</v>
          </cell>
          <cell r="D2761" t="str">
            <v>ENTR MG-424 (P/SETE LAGOAS)</v>
          </cell>
          <cell r="E2761" t="str">
            <v>ENTR MG-238 (P/SETE LAGOAS)</v>
          </cell>
          <cell r="F2761">
            <v>716.3</v>
          </cell>
          <cell r="G2761">
            <v>718.3</v>
          </cell>
          <cell r="H2761">
            <v>2</v>
          </cell>
          <cell r="I2761" t="str">
            <v>DUP</v>
          </cell>
          <cell r="J2761">
            <v>0</v>
          </cell>
          <cell r="K2761" t="str">
            <v>040BMG0290</v>
          </cell>
          <cell r="L2761">
            <v>0</v>
          </cell>
          <cell r="M2761">
            <v>0</v>
          </cell>
          <cell r="O2761">
            <v>0</v>
          </cell>
          <cell r="P2761">
            <v>0</v>
          </cell>
        </row>
        <row r="2762">
          <cell r="C2762" t="str">
            <v>135BMG0970</v>
          </cell>
          <cell r="D2762" t="str">
            <v>ENTR MG-238 (P/SETE LAGOAS)</v>
          </cell>
          <cell r="E2762" t="str">
            <v>ENTR MG-432 (P/ESMERALDAS)</v>
          </cell>
          <cell r="F2762">
            <v>718.3</v>
          </cell>
          <cell r="G2762">
            <v>754.1</v>
          </cell>
          <cell r="H2762">
            <v>35.799999999999997</v>
          </cell>
          <cell r="I2762" t="str">
            <v>DUP</v>
          </cell>
          <cell r="J2762">
            <v>0</v>
          </cell>
          <cell r="K2762" t="str">
            <v>040BMG0330</v>
          </cell>
          <cell r="L2762">
            <v>0</v>
          </cell>
          <cell r="M2762">
            <v>0</v>
          </cell>
          <cell r="O2762">
            <v>0</v>
          </cell>
          <cell r="P2762">
            <v>0</v>
          </cell>
        </row>
        <row r="2763">
          <cell r="C2763" t="str">
            <v>135BMG0980</v>
          </cell>
          <cell r="D2763" t="str">
            <v>ENTR MG-432 (P/ESMERALDAS)</v>
          </cell>
          <cell r="E2763" t="str">
            <v>INÍCIO PISTA DUPLA</v>
          </cell>
          <cell r="F2763">
            <v>754.1</v>
          </cell>
          <cell r="G2763">
            <v>770.2</v>
          </cell>
          <cell r="H2763">
            <v>16.100000000000001</v>
          </cell>
          <cell r="I2763" t="str">
            <v>DUP</v>
          </cell>
          <cell r="J2763">
            <v>0</v>
          </cell>
          <cell r="K2763" t="str">
            <v>040BMG0350</v>
          </cell>
          <cell r="L2763">
            <v>0</v>
          </cell>
          <cell r="M2763">
            <v>0</v>
          </cell>
          <cell r="O2763">
            <v>0</v>
          </cell>
          <cell r="P2763">
            <v>0</v>
          </cell>
        </row>
        <row r="2764">
          <cell r="C2764" t="str">
            <v>135BMG0990</v>
          </cell>
          <cell r="D2764" t="str">
            <v>INÍCIO PISTA DUPLA</v>
          </cell>
          <cell r="E2764" t="str">
            <v>ENTR BR-040(B)/262/381 (ANEL RODOVIÁRIO BELO HORIZONTE)</v>
          </cell>
          <cell r="F2764">
            <v>770.2</v>
          </cell>
          <cell r="G2764">
            <v>778.1</v>
          </cell>
          <cell r="H2764">
            <v>7.9</v>
          </cell>
          <cell r="I2764" t="str">
            <v>DUP</v>
          </cell>
          <cell r="J2764">
            <v>0</v>
          </cell>
          <cell r="K2764" t="str">
            <v>040BMG0360</v>
          </cell>
          <cell r="L2764">
            <v>0</v>
          </cell>
          <cell r="M2764">
            <v>0</v>
          </cell>
          <cell r="O2764">
            <v>0</v>
          </cell>
          <cell r="P2764">
            <v>0</v>
          </cell>
        </row>
        <row r="2765">
          <cell r="C2765" t="str">
            <v>135BMG9000</v>
          </cell>
          <cell r="D2765" t="str">
            <v>INÍCIO CONTORNO CURVELO</v>
          </cell>
          <cell r="E2765" t="str">
            <v>FIM CONTORNO CURVELO</v>
          </cell>
          <cell r="F2765">
            <v>0</v>
          </cell>
          <cell r="G2765">
            <v>11.6</v>
          </cell>
          <cell r="H2765">
            <v>11.6</v>
          </cell>
          <cell r="I2765" t="str">
            <v>PAV</v>
          </cell>
          <cell r="J2765" t="str">
            <v>*</v>
          </cell>
          <cell r="L2765">
            <v>0</v>
          </cell>
          <cell r="M2765">
            <v>0</v>
          </cell>
          <cell r="O2765">
            <v>0</v>
          </cell>
          <cell r="P2765" t="str">
            <v>2006</v>
          </cell>
        </row>
        <row r="2766">
          <cell r="J2766">
            <v>0</v>
          </cell>
        </row>
        <row r="2767">
          <cell r="C2767" t="str">
            <v>146BMG0010</v>
          </cell>
          <cell r="D2767" t="str">
            <v>ENTR BR-354(A) (PATOS DE MINAS)</v>
          </cell>
          <cell r="E2767" t="str">
            <v>ENTR BR-352(A)/354(B)/365(A)</v>
          </cell>
          <cell r="F2767">
            <v>0</v>
          </cell>
          <cell r="G2767">
            <v>5.0999999999999996</v>
          </cell>
          <cell r="H2767">
            <v>5.0999999999999996</v>
          </cell>
          <cell r="I2767" t="str">
            <v>PAV</v>
          </cell>
          <cell r="J2767" t="str">
            <v>*</v>
          </cell>
          <cell r="K2767" t="str">
            <v>354BMG0110</v>
          </cell>
          <cell r="L2767">
            <v>0</v>
          </cell>
          <cell r="M2767">
            <v>0</v>
          </cell>
          <cell r="O2767">
            <v>0</v>
          </cell>
          <cell r="P2767" t="str">
            <v>2006</v>
          </cell>
        </row>
        <row r="2768">
          <cell r="C2768" t="str">
            <v>146BMG0030</v>
          </cell>
          <cell r="D2768" t="str">
            <v>ENTR BR-352(A)/354(B)/365(A)</v>
          </cell>
          <cell r="E2768" t="str">
            <v>ENTR BR-352(B)</v>
          </cell>
          <cell r="F2768">
            <v>5.0999999999999996</v>
          </cell>
          <cell r="G2768">
            <v>17.8</v>
          </cell>
          <cell r="H2768">
            <v>12.7</v>
          </cell>
          <cell r="I2768" t="str">
            <v>PAV</v>
          </cell>
          <cell r="J2768" t="str">
            <v>*</v>
          </cell>
          <cell r="K2768" t="str">
            <v>352BMG0190</v>
          </cell>
          <cell r="L2768" t="str">
            <v>452BMG0180</v>
          </cell>
          <cell r="M2768">
            <v>0</v>
          </cell>
          <cell r="O2768">
            <v>0</v>
          </cell>
          <cell r="P2768">
            <v>0</v>
          </cell>
        </row>
        <row r="2769">
          <cell r="C2769" t="str">
            <v>146BMG0035</v>
          </cell>
          <cell r="D2769" t="str">
            <v>ENTR BR-352(B)</v>
          </cell>
          <cell r="E2769" t="str">
            <v>ENTR BR-365(B)</v>
          </cell>
          <cell r="F2769">
            <v>17.8</v>
          </cell>
          <cell r="G2769">
            <v>30.9</v>
          </cell>
          <cell r="H2769">
            <v>13.1</v>
          </cell>
          <cell r="I2769" t="str">
            <v>PAV</v>
          </cell>
          <cell r="J2769" t="str">
            <v>*</v>
          </cell>
          <cell r="K2769" t="str">
            <v>365BMG0175</v>
          </cell>
          <cell r="L2769">
            <v>0</v>
          </cell>
          <cell r="M2769">
            <v>0</v>
          </cell>
          <cell r="O2769">
            <v>0</v>
          </cell>
          <cell r="P2769">
            <v>0</v>
          </cell>
        </row>
        <row r="2770">
          <cell r="C2770" t="str">
            <v>146BMG0050</v>
          </cell>
          <cell r="D2770" t="str">
            <v>ENTR BR-365(B)</v>
          </cell>
          <cell r="E2770" t="str">
            <v>SANTANA DOS PATOS</v>
          </cell>
          <cell r="F2770">
            <v>30.9</v>
          </cell>
          <cell r="G2770">
            <v>41</v>
          </cell>
          <cell r="H2770">
            <v>10.1</v>
          </cell>
          <cell r="I2770" t="str">
            <v>PAV</v>
          </cell>
          <cell r="J2770" t="str">
            <v>*</v>
          </cell>
          <cell r="L2770">
            <v>0</v>
          </cell>
          <cell r="M2770">
            <v>0</v>
          </cell>
          <cell r="O2770">
            <v>0</v>
          </cell>
          <cell r="P2770" t="str">
            <v>2004</v>
          </cell>
        </row>
        <row r="2771">
          <cell r="C2771" t="str">
            <v>146BMG0055</v>
          </cell>
          <cell r="D2771" t="str">
            <v>SANTANA DOS PATOS</v>
          </cell>
          <cell r="E2771" t="str">
            <v>ENTR MG-230 (SERRA DO SALITRE)</v>
          </cell>
          <cell r="F2771">
            <v>41</v>
          </cell>
          <cell r="G2771">
            <v>81.099999999999994</v>
          </cell>
          <cell r="H2771">
            <v>40.1</v>
          </cell>
          <cell r="I2771" t="str">
            <v>IMP</v>
          </cell>
          <cell r="J2771">
            <v>0</v>
          </cell>
          <cell r="L2771">
            <v>0</v>
          </cell>
          <cell r="M2771">
            <v>0</v>
          </cell>
          <cell r="O2771">
            <v>0</v>
          </cell>
          <cell r="P2771" t="str">
            <v>2004</v>
          </cell>
        </row>
        <row r="2772">
          <cell r="C2772" t="str">
            <v>146BMG0060</v>
          </cell>
          <cell r="D2772" t="str">
            <v>ENTR MG-230 (SERRA DO SALITRE)</v>
          </cell>
          <cell r="E2772" t="str">
            <v>ENTR MG-187</v>
          </cell>
          <cell r="F2772">
            <v>81.099999999999994</v>
          </cell>
          <cell r="G2772">
            <v>101.5</v>
          </cell>
          <cell r="H2772">
            <v>20.399999999999999</v>
          </cell>
          <cell r="I2772" t="str">
            <v>IMP</v>
          </cell>
          <cell r="J2772">
            <v>0</v>
          </cell>
          <cell r="L2772">
            <v>0</v>
          </cell>
          <cell r="M2772">
            <v>0</v>
          </cell>
          <cell r="O2772">
            <v>0</v>
          </cell>
          <cell r="P2772" t="str">
            <v>2004</v>
          </cell>
        </row>
        <row r="2773">
          <cell r="C2773" t="str">
            <v>146BMG0070</v>
          </cell>
          <cell r="D2773" t="str">
            <v>ENTR MG-187</v>
          </cell>
          <cell r="E2773" t="str">
            <v>ENTR BR-262</v>
          </cell>
          <cell r="F2773">
            <v>101.5</v>
          </cell>
          <cell r="G2773">
            <v>154.5</v>
          </cell>
          <cell r="H2773">
            <v>53</v>
          </cell>
          <cell r="I2773" t="str">
            <v>PAV</v>
          </cell>
          <cell r="J2773" t="str">
            <v>*</v>
          </cell>
          <cell r="L2773">
            <v>0</v>
          </cell>
          <cell r="M2773">
            <v>0</v>
          </cell>
          <cell r="O2773">
            <v>0</v>
          </cell>
          <cell r="P2773" t="str">
            <v>2006</v>
          </cell>
        </row>
        <row r="2774">
          <cell r="C2774" t="str">
            <v>146BMG0090</v>
          </cell>
          <cell r="D2774" t="str">
            <v>ENTR BR-262</v>
          </cell>
          <cell r="E2774" t="str">
            <v>ENTR BR-452 (ARAXÁ)</v>
          </cell>
          <cell r="F2774">
            <v>154.5</v>
          </cell>
          <cell r="G2774">
            <v>161.5</v>
          </cell>
          <cell r="H2774">
            <v>7</v>
          </cell>
          <cell r="I2774" t="str">
            <v>PLA</v>
          </cell>
          <cell r="J2774">
            <v>0</v>
          </cell>
          <cell r="L2774">
            <v>0</v>
          </cell>
          <cell r="M2774">
            <v>0</v>
          </cell>
          <cell r="N2774" t="str">
            <v xml:space="preserve">MG-428 </v>
          </cell>
          <cell r="O2774" t="str">
            <v>PAV</v>
          </cell>
          <cell r="P2774">
            <v>0</v>
          </cell>
        </row>
        <row r="2775">
          <cell r="C2775" t="str">
            <v>146BMG0110</v>
          </cell>
          <cell r="D2775" t="str">
            <v>ENTR BR-452 (ARAXÁ)</v>
          </cell>
          <cell r="E2775" t="str">
            <v>ENTR MG-341/428</v>
          </cell>
          <cell r="F2775">
            <v>161.5</v>
          </cell>
          <cell r="G2775">
            <v>175.3</v>
          </cell>
          <cell r="H2775">
            <v>13.8</v>
          </cell>
          <cell r="I2775" t="str">
            <v>PLA</v>
          </cell>
          <cell r="J2775">
            <v>0</v>
          </cell>
          <cell r="L2775">
            <v>0</v>
          </cell>
          <cell r="M2775">
            <v>0</v>
          </cell>
          <cell r="N2775" t="str">
            <v xml:space="preserve">MG-428 </v>
          </cell>
          <cell r="O2775" t="str">
            <v>PAV</v>
          </cell>
          <cell r="P2775">
            <v>0</v>
          </cell>
        </row>
        <row r="2776">
          <cell r="C2776" t="str">
            <v>146BMG0130</v>
          </cell>
          <cell r="D2776" t="str">
            <v>ENTR MG-341/428</v>
          </cell>
          <cell r="E2776" t="str">
            <v>FOSFÉRTIL</v>
          </cell>
          <cell r="F2776">
            <v>175.3</v>
          </cell>
          <cell r="G2776">
            <v>199.6</v>
          </cell>
          <cell r="H2776">
            <v>24.3</v>
          </cell>
          <cell r="I2776" t="str">
            <v>PLA</v>
          </cell>
          <cell r="J2776">
            <v>0</v>
          </cell>
          <cell r="L2776">
            <v>0</v>
          </cell>
          <cell r="M2776">
            <v>0</v>
          </cell>
          <cell r="N2776" t="str">
            <v xml:space="preserve">MG-341 </v>
          </cell>
          <cell r="O2776" t="str">
            <v>PAV</v>
          </cell>
          <cell r="P2776">
            <v>0</v>
          </cell>
        </row>
        <row r="2777">
          <cell r="C2777" t="str">
            <v>146BMG0135</v>
          </cell>
          <cell r="D2777" t="str">
            <v>FOSFÉRTIL</v>
          </cell>
          <cell r="E2777" t="str">
            <v>TAPIRA</v>
          </cell>
          <cell r="F2777">
            <v>199.6</v>
          </cell>
          <cell r="G2777">
            <v>217.6</v>
          </cell>
          <cell r="H2777">
            <v>18</v>
          </cell>
          <cell r="I2777" t="str">
            <v>PLA</v>
          </cell>
          <cell r="J2777">
            <v>0</v>
          </cell>
          <cell r="L2777">
            <v>0</v>
          </cell>
          <cell r="M2777">
            <v>0</v>
          </cell>
          <cell r="N2777" t="str">
            <v xml:space="preserve">MG-341 </v>
          </cell>
          <cell r="O2777" t="str">
            <v>PAV</v>
          </cell>
          <cell r="P2777">
            <v>0</v>
          </cell>
        </row>
        <row r="2778">
          <cell r="C2778" t="str">
            <v>146BMG0140</v>
          </cell>
          <cell r="D2778" t="str">
            <v>TAPIRA</v>
          </cell>
          <cell r="E2778" t="str">
            <v>SÃO ROQUE DE MINAS</v>
          </cell>
          <cell r="F2778">
            <v>217.6</v>
          </cell>
          <cell r="G2778">
            <v>270.3</v>
          </cell>
          <cell r="H2778">
            <v>52.7</v>
          </cell>
          <cell r="I2778" t="str">
            <v>LEN</v>
          </cell>
          <cell r="J2778">
            <v>0</v>
          </cell>
          <cell r="L2778">
            <v>0</v>
          </cell>
          <cell r="M2778">
            <v>0</v>
          </cell>
          <cell r="O2778">
            <v>0</v>
          </cell>
          <cell r="P2778" t="str">
            <v>2004</v>
          </cell>
        </row>
        <row r="2779">
          <cell r="C2779" t="str">
            <v>146BMG0150</v>
          </cell>
          <cell r="D2779" t="str">
            <v>SÃO ROQUE DE MINAS</v>
          </cell>
          <cell r="E2779" t="str">
            <v>VARGEM BONITA</v>
          </cell>
          <cell r="F2779">
            <v>270.3</v>
          </cell>
          <cell r="G2779">
            <v>285.3</v>
          </cell>
          <cell r="H2779">
            <v>15</v>
          </cell>
          <cell r="I2779" t="str">
            <v>LEN</v>
          </cell>
          <cell r="J2779">
            <v>0</v>
          </cell>
          <cell r="L2779">
            <v>0</v>
          </cell>
          <cell r="M2779">
            <v>0</v>
          </cell>
          <cell r="O2779">
            <v>0</v>
          </cell>
          <cell r="P2779" t="str">
            <v>2004</v>
          </cell>
        </row>
        <row r="2780">
          <cell r="C2780" t="str">
            <v>146BMG0160</v>
          </cell>
          <cell r="D2780" t="str">
            <v>VARGEM BONITA</v>
          </cell>
          <cell r="E2780" t="str">
            <v>SÃO JOÃO BATISTA DO GLÓRIA</v>
          </cell>
          <cell r="F2780">
            <v>285.3</v>
          </cell>
          <cell r="G2780">
            <v>320.3</v>
          </cell>
          <cell r="H2780">
            <v>35</v>
          </cell>
          <cell r="I2780" t="str">
            <v>LEN</v>
          </cell>
          <cell r="J2780">
            <v>0</v>
          </cell>
          <cell r="L2780">
            <v>0</v>
          </cell>
          <cell r="M2780">
            <v>0</v>
          </cell>
          <cell r="O2780">
            <v>0</v>
          </cell>
          <cell r="P2780" t="str">
            <v>2004</v>
          </cell>
        </row>
        <row r="2781">
          <cell r="C2781" t="str">
            <v>146BMG0170</v>
          </cell>
          <cell r="D2781" t="str">
            <v>SÃO JOÃO BATISTA DO GLÓRIA</v>
          </cell>
          <cell r="E2781" t="str">
            <v>ENTR BR-265/MG-050 (PASSOS)</v>
          </cell>
          <cell r="F2781">
            <v>320.3</v>
          </cell>
          <cell r="G2781">
            <v>331.3</v>
          </cell>
          <cell r="H2781">
            <v>11</v>
          </cell>
          <cell r="I2781" t="str">
            <v>PLA</v>
          </cell>
          <cell r="J2781">
            <v>0</v>
          </cell>
          <cell r="L2781">
            <v>0</v>
          </cell>
          <cell r="M2781">
            <v>0</v>
          </cell>
          <cell r="N2781" t="str">
            <v>MGT-146</v>
          </cell>
          <cell r="O2781" t="str">
            <v>PAV</v>
          </cell>
          <cell r="P2781">
            <v>0</v>
          </cell>
        </row>
        <row r="2782">
          <cell r="C2782" t="str">
            <v>146BMG0190</v>
          </cell>
          <cell r="D2782" t="str">
            <v>ENTR BR-265/MG-050 (PASSOS)</v>
          </cell>
          <cell r="E2782" t="str">
            <v>BOM JESUS DA PENHA</v>
          </cell>
          <cell r="F2782">
            <v>331.3</v>
          </cell>
          <cell r="G2782">
            <v>375.6</v>
          </cell>
          <cell r="H2782">
            <v>44.3</v>
          </cell>
          <cell r="I2782" t="str">
            <v>EOP</v>
          </cell>
          <cell r="J2782">
            <v>0</v>
          </cell>
          <cell r="L2782">
            <v>0</v>
          </cell>
          <cell r="M2782">
            <v>0</v>
          </cell>
          <cell r="O2782">
            <v>0</v>
          </cell>
          <cell r="P2782" t="str">
            <v>2006</v>
          </cell>
        </row>
        <row r="2783">
          <cell r="C2783" t="str">
            <v>146BMG0210</v>
          </cell>
          <cell r="D2783" t="str">
            <v>BOM JESUS DA PENHA</v>
          </cell>
          <cell r="E2783" t="str">
            <v>SÃO PEDRO DA UNIÃO</v>
          </cell>
          <cell r="F2783">
            <v>375.6</v>
          </cell>
          <cell r="G2783">
            <v>398.2</v>
          </cell>
          <cell r="H2783">
            <v>22.6</v>
          </cell>
          <cell r="I2783" t="str">
            <v>PLA</v>
          </cell>
          <cell r="J2783">
            <v>0</v>
          </cell>
          <cell r="L2783">
            <v>0</v>
          </cell>
          <cell r="M2783">
            <v>0</v>
          </cell>
          <cell r="O2783">
            <v>0</v>
          </cell>
          <cell r="P2783">
            <v>0</v>
          </cell>
        </row>
        <row r="2784">
          <cell r="C2784" t="str">
            <v>146BMG0230</v>
          </cell>
          <cell r="D2784" t="str">
            <v>SÃO PEDRO DA UNIÃO</v>
          </cell>
          <cell r="E2784" t="str">
            <v>ENTR BR-491(A) (GUAXUPÉ)</v>
          </cell>
          <cell r="F2784">
            <v>398.2</v>
          </cell>
          <cell r="G2784">
            <v>427.5</v>
          </cell>
          <cell r="H2784">
            <v>29.3</v>
          </cell>
          <cell r="I2784" t="str">
            <v>PLA</v>
          </cell>
          <cell r="J2784">
            <v>0</v>
          </cell>
          <cell r="L2784">
            <v>0</v>
          </cell>
          <cell r="M2784">
            <v>0</v>
          </cell>
          <cell r="O2784">
            <v>0</v>
          </cell>
          <cell r="P2784">
            <v>0</v>
          </cell>
        </row>
        <row r="2785">
          <cell r="C2785" t="str">
            <v>146BMG0250</v>
          </cell>
          <cell r="D2785" t="str">
            <v>ENTR BR-491(A) (GUAXUPÉ)</v>
          </cell>
          <cell r="E2785" t="str">
            <v>ENTR MG-446 (P/MUZAMBINHO)</v>
          </cell>
          <cell r="F2785">
            <v>427.5</v>
          </cell>
          <cell r="G2785">
            <v>451.4</v>
          </cell>
          <cell r="H2785">
            <v>23.9</v>
          </cell>
          <cell r="I2785" t="str">
            <v>PAV</v>
          </cell>
          <cell r="J2785" t="str">
            <v>*</v>
          </cell>
          <cell r="K2785" t="str">
            <v>491BMG0070</v>
          </cell>
          <cell r="L2785">
            <v>0</v>
          </cell>
          <cell r="M2785">
            <v>0</v>
          </cell>
          <cell r="O2785">
            <v>0</v>
          </cell>
          <cell r="P2785" t="str">
            <v>2003</v>
          </cell>
        </row>
        <row r="2786">
          <cell r="C2786" t="str">
            <v>146BMG0252</v>
          </cell>
          <cell r="D2786" t="str">
            <v>ENTR MG-446 (P/MUZAMBINHO)</v>
          </cell>
          <cell r="E2786" t="str">
            <v>ENTR BR-491(B)</v>
          </cell>
          <cell r="F2786">
            <v>451.4</v>
          </cell>
          <cell r="G2786">
            <v>456.7</v>
          </cell>
          <cell r="H2786">
            <v>5.3</v>
          </cell>
          <cell r="I2786" t="str">
            <v>PAV</v>
          </cell>
          <cell r="J2786" t="str">
            <v>*</v>
          </cell>
          <cell r="K2786" t="str">
            <v>491BMG0085</v>
          </cell>
          <cell r="L2786">
            <v>0</v>
          </cell>
          <cell r="M2786">
            <v>0</v>
          </cell>
          <cell r="O2786">
            <v>0</v>
          </cell>
          <cell r="P2786" t="str">
            <v>2004</v>
          </cell>
        </row>
        <row r="2787">
          <cell r="C2787" t="str">
            <v>146BMG0253</v>
          </cell>
          <cell r="D2787" t="str">
            <v>ENTR BR-491(B)</v>
          </cell>
          <cell r="E2787" t="str">
            <v>ENTR BR-369 (BOTELHOS)</v>
          </cell>
          <cell r="F2787">
            <v>456.7</v>
          </cell>
          <cell r="G2787">
            <v>490</v>
          </cell>
          <cell r="H2787">
            <v>33.299999999999997</v>
          </cell>
          <cell r="I2787" t="str">
            <v>PAV</v>
          </cell>
          <cell r="J2787" t="str">
            <v>*</v>
          </cell>
          <cell r="L2787">
            <v>0</v>
          </cell>
          <cell r="M2787">
            <v>0</v>
          </cell>
          <cell r="O2787">
            <v>0</v>
          </cell>
          <cell r="P2787" t="str">
            <v>2006</v>
          </cell>
        </row>
        <row r="2788">
          <cell r="C2788" t="str">
            <v>146BMG0270</v>
          </cell>
          <cell r="D2788" t="str">
            <v>ENTR BR-369 (BOTELHOS)</v>
          </cell>
          <cell r="E2788" t="str">
            <v>ENTR BR-267(A) (P/BANDEIRA DO SUL)</v>
          </cell>
          <cell r="F2788">
            <v>490</v>
          </cell>
          <cell r="G2788">
            <v>501.7</v>
          </cell>
          <cell r="H2788">
            <v>11.7</v>
          </cell>
          <cell r="I2788" t="str">
            <v>PAV</v>
          </cell>
          <cell r="J2788" t="str">
            <v>*</v>
          </cell>
          <cell r="L2788">
            <v>0</v>
          </cell>
          <cell r="M2788">
            <v>0</v>
          </cell>
          <cell r="O2788">
            <v>0</v>
          </cell>
          <cell r="P2788" t="str">
            <v>2006</v>
          </cell>
        </row>
        <row r="2789">
          <cell r="C2789" t="str">
            <v>146BMG0290</v>
          </cell>
          <cell r="D2789" t="str">
            <v>ENTR BR-267(A) (P/BANDEIRA DO SUL)</v>
          </cell>
          <cell r="E2789" t="str">
            <v>ENTR BR-459(A)</v>
          </cell>
          <cell r="F2789">
            <v>501.7</v>
          </cell>
          <cell r="G2789">
            <v>513.9</v>
          </cell>
          <cell r="H2789">
            <v>12.2</v>
          </cell>
          <cell r="I2789" t="str">
            <v>PAV</v>
          </cell>
          <cell r="J2789" t="str">
            <v>*</v>
          </cell>
          <cell r="K2789" t="str">
            <v>267BMG0400</v>
          </cell>
          <cell r="L2789">
            <v>0</v>
          </cell>
          <cell r="M2789">
            <v>0</v>
          </cell>
          <cell r="O2789">
            <v>0</v>
          </cell>
          <cell r="P2789" t="str">
            <v>2006</v>
          </cell>
        </row>
        <row r="2790">
          <cell r="C2790" t="str">
            <v>146BMG0300</v>
          </cell>
          <cell r="D2790" t="str">
            <v>ENTR BR-459(A)</v>
          </cell>
          <cell r="E2790" t="str">
            <v>ENTR BR-267(B)/459(B) (POÇOS DE CALDAS)</v>
          </cell>
          <cell r="F2790">
            <v>513.9</v>
          </cell>
          <cell r="G2790">
            <v>521.70000000000005</v>
          </cell>
          <cell r="H2790">
            <v>7.8</v>
          </cell>
          <cell r="I2790" t="str">
            <v>PAV</v>
          </cell>
          <cell r="J2790" t="str">
            <v>*</v>
          </cell>
          <cell r="K2790" t="str">
            <v>267BMG0410</v>
          </cell>
          <cell r="L2790" t="str">
            <v>459BMG0010</v>
          </cell>
          <cell r="M2790">
            <v>0</v>
          </cell>
          <cell r="O2790">
            <v>0</v>
          </cell>
          <cell r="P2790" t="str">
            <v>2006</v>
          </cell>
        </row>
        <row r="2791">
          <cell r="C2791" t="str">
            <v>146BMG0310</v>
          </cell>
          <cell r="D2791" t="str">
            <v>ENTR BR-267(B)/459(B) (POÇOS DE CALDAS)</v>
          </cell>
          <cell r="E2791" t="str">
            <v>KM 527,00</v>
          </cell>
          <cell r="F2791">
            <v>521.70000000000005</v>
          </cell>
          <cell r="G2791">
            <v>527</v>
          </cell>
          <cell r="H2791">
            <v>5.3</v>
          </cell>
          <cell r="I2791" t="str">
            <v>PAV</v>
          </cell>
          <cell r="J2791" t="str">
            <v>*</v>
          </cell>
          <cell r="L2791">
            <v>0</v>
          </cell>
          <cell r="M2791">
            <v>0</v>
          </cell>
          <cell r="O2791">
            <v>0</v>
          </cell>
          <cell r="P2791" t="str">
            <v>2006</v>
          </cell>
        </row>
        <row r="2792">
          <cell r="C2792" t="str">
            <v>146BMG0315</v>
          </cell>
          <cell r="D2792" t="str">
            <v>KM 527,00</v>
          </cell>
          <cell r="E2792" t="str">
            <v>ENTR MG-455 (ANDRADAS)</v>
          </cell>
          <cell r="F2792">
            <v>527</v>
          </cell>
          <cell r="G2792">
            <v>559.79999999999995</v>
          </cell>
          <cell r="H2792">
            <v>32.799999999999997</v>
          </cell>
          <cell r="I2792" t="str">
            <v>PAV</v>
          </cell>
          <cell r="J2792" t="str">
            <v>*</v>
          </cell>
          <cell r="L2792">
            <v>0</v>
          </cell>
          <cell r="M2792">
            <v>0</v>
          </cell>
          <cell r="O2792">
            <v>0</v>
          </cell>
          <cell r="P2792" t="str">
            <v>2005</v>
          </cell>
        </row>
        <row r="2793">
          <cell r="C2793" t="str">
            <v>146BMG0330</v>
          </cell>
          <cell r="D2793" t="str">
            <v>ENTR MG-455 (ANDRADAS)</v>
          </cell>
          <cell r="E2793" t="str">
            <v>ENTR MG-290 (P/JACUTINGA)</v>
          </cell>
          <cell r="F2793">
            <v>559.79999999999995</v>
          </cell>
          <cell r="G2793">
            <v>598.79999999999995</v>
          </cell>
          <cell r="H2793">
            <v>39</v>
          </cell>
          <cell r="I2793" t="str">
            <v>PLA</v>
          </cell>
          <cell r="J2793">
            <v>0</v>
          </cell>
          <cell r="L2793">
            <v>0</v>
          </cell>
          <cell r="M2793">
            <v>0</v>
          </cell>
          <cell r="O2793">
            <v>0</v>
          </cell>
          <cell r="P2793">
            <v>0</v>
          </cell>
        </row>
        <row r="2794">
          <cell r="C2794" t="str">
            <v>146BMG0350</v>
          </cell>
          <cell r="D2794" t="str">
            <v>ENTR MG-290 (P/JACUTINGA)</v>
          </cell>
          <cell r="E2794" t="str">
            <v>DIV MG/SP (MONTE SIÃO)</v>
          </cell>
          <cell r="F2794">
            <v>598.79999999999995</v>
          </cell>
          <cell r="G2794">
            <v>621.79999999999995</v>
          </cell>
          <cell r="H2794">
            <v>23</v>
          </cell>
          <cell r="I2794" t="str">
            <v>PLA</v>
          </cell>
          <cell r="J2794">
            <v>0</v>
          </cell>
          <cell r="L2794">
            <v>0</v>
          </cell>
          <cell r="M2794">
            <v>0</v>
          </cell>
          <cell r="O2794">
            <v>0</v>
          </cell>
          <cell r="P2794">
            <v>0</v>
          </cell>
        </row>
        <row r="2795">
          <cell r="J2795">
            <v>0</v>
          </cell>
        </row>
        <row r="2796">
          <cell r="C2796" t="str">
            <v>153BMG0790</v>
          </cell>
          <cell r="D2796" t="str">
            <v>ENTR BR-452(A) (DIV GO/MG)</v>
          </cell>
          <cell r="E2796" t="str">
            <v>ENTR BR-452(B) (ARAPORÃ)</v>
          </cell>
          <cell r="F2796">
            <v>0</v>
          </cell>
          <cell r="G2796">
            <v>2.4</v>
          </cell>
          <cell r="H2796">
            <v>2.4</v>
          </cell>
          <cell r="I2796" t="str">
            <v>EOD</v>
          </cell>
          <cell r="J2796" t="str">
            <v>*</v>
          </cell>
          <cell r="K2796" t="str">
            <v>452BMG0110</v>
          </cell>
          <cell r="L2796">
            <v>0</v>
          </cell>
          <cell r="M2796">
            <v>0</v>
          </cell>
          <cell r="O2796">
            <v>0</v>
          </cell>
          <cell r="P2796">
            <v>0</v>
          </cell>
        </row>
        <row r="2797">
          <cell r="C2797" t="str">
            <v>153BMG0800</v>
          </cell>
          <cell r="D2797" t="str">
            <v>ENTR BR-452(B) (ARAPORÃ)</v>
          </cell>
          <cell r="E2797" t="str">
            <v>ENTR MG-226 (P/CANÁPOLIS)</v>
          </cell>
          <cell r="F2797">
            <v>2.4</v>
          </cell>
          <cell r="G2797">
            <v>34.200000000000003</v>
          </cell>
          <cell r="H2797">
            <v>31.8</v>
          </cell>
          <cell r="I2797" t="str">
            <v>EOD</v>
          </cell>
          <cell r="J2797" t="str">
            <v>*</v>
          </cell>
          <cell r="L2797">
            <v>0</v>
          </cell>
          <cell r="M2797">
            <v>0</v>
          </cell>
          <cell r="O2797">
            <v>0</v>
          </cell>
          <cell r="P2797">
            <v>0</v>
          </cell>
        </row>
        <row r="2798">
          <cell r="C2798" t="str">
            <v>153BMG0810</v>
          </cell>
          <cell r="D2798" t="str">
            <v>ENTR MG-226 (P/CANÁPOLIS)</v>
          </cell>
          <cell r="E2798" t="str">
            <v>ENTR BR-365 (P/MONTE ALEGRE DE MINAS)</v>
          </cell>
          <cell r="F2798">
            <v>34.200000000000003</v>
          </cell>
          <cell r="G2798">
            <v>57.8</v>
          </cell>
          <cell r="H2798">
            <v>23.6</v>
          </cell>
          <cell r="I2798" t="str">
            <v>EOD</v>
          </cell>
          <cell r="J2798" t="str">
            <v>*</v>
          </cell>
          <cell r="L2798">
            <v>0</v>
          </cell>
          <cell r="M2798">
            <v>0</v>
          </cell>
          <cell r="O2798">
            <v>0</v>
          </cell>
          <cell r="P2798">
            <v>0</v>
          </cell>
        </row>
        <row r="2799">
          <cell r="C2799" t="str">
            <v>153BMG0830</v>
          </cell>
          <cell r="D2799" t="str">
            <v>ENTR BR-365 (P/MONTE ALEGRE DE MINAS)</v>
          </cell>
          <cell r="E2799" t="str">
            <v>ENTR BR-464/497 (P/PRATA)</v>
          </cell>
          <cell r="F2799">
            <v>57.8</v>
          </cell>
          <cell r="G2799">
            <v>107.9</v>
          </cell>
          <cell r="H2799">
            <v>50.1</v>
          </cell>
          <cell r="I2799" t="str">
            <v>PAV</v>
          </cell>
          <cell r="J2799" t="str">
            <v>*</v>
          </cell>
          <cell r="L2799">
            <v>0</v>
          </cell>
          <cell r="M2799">
            <v>0</v>
          </cell>
          <cell r="O2799">
            <v>0</v>
          </cell>
          <cell r="P2799">
            <v>0</v>
          </cell>
        </row>
        <row r="2800">
          <cell r="C2800" t="str">
            <v>153BMG0850</v>
          </cell>
          <cell r="D2800" t="str">
            <v>ENTR BR-464/497 (P/PRATA)</v>
          </cell>
          <cell r="E2800" t="str">
            <v>ACESSO PATRIMÔNIO</v>
          </cell>
          <cell r="F2800">
            <v>107.9</v>
          </cell>
          <cell r="G2800">
            <v>129.69999999999999</v>
          </cell>
          <cell r="H2800">
            <v>21.8</v>
          </cell>
          <cell r="I2800" t="str">
            <v>PAV</v>
          </cell>
          <cell r="J2800" t="str">
            <v>*</v>
          </cell>
          <cell r="L2800">
            <v>0</v>
          </cell>
          <cell r="M2800">
            <v>0</v>
          </cell>
          <cell r="O2800">
            <v>0</v>
          </cell>
          <cell r="P2800">
            <v>0</v>
          </cell>
        </row>
        <row r="2801">
          <cell r="C2801" t="str">
            <v>153BMG0857</v>
          </cell>
          <cell r="D2801" t="str">
            <v>ACESSO PATRIMÔNIO</v>
          </cell>
          <cell r="E2801" t="str">
            <v>ENTR BR-262(A) (P/POUSO ALTO)</v>
          </cell>
          <cell r="F2801">
            <v>129.69999999999999</v>
          </cell>
          <cell r="G2801">
            <v>148.30000000000001</v>
          </cell>
          <cell r="H2801">
            <v>18.600000000000001</v>
          </cell>
          <cell r="I2801" t="str">
            <v>PAV</v>
          </cell>
          <cell r="J2801" t="str">
            <v>*</v>
          </cell>
          <cell r="L2801">
            <v>0</v>
          </cell>
          <cell r="M2801">
            <v>0</v>
          </cell>
          <cell r="O2801">
            <v>0</v>
          </cell>
          <cell r="P2801">
            <v>0</v>
          </cell>
        </row>
        <row r="2802">
          <cell r="C2802" t="str">
            <v>153BMG0863</v>
          </cell>
          <cell r="D2802" t="str">
            <v>ENTR BR-262(A) (P/POUSO ALTO)</v>
          </cell>
          <cell r="E2802" t="str">
            <v>ENTR BR-364(A)/262(A) (P/COMENDADOR GOMES)</v>
          </cell>
          <cell r="F2802">
            <v>148.30000000000001</v>
          </cell>
          <cell r="G2802">
            <v>165.5</v>
          </cell>
          <cell r="H2802">
            <v>17.2</v>
          </cell>
          <cell r="I2802" t="str">
            <v>PAV</v>
          </cell>
          <cell r="J2802" t="str">
            <v>*</v>
          </cell>
          <cell r="K2802" t="str">
            <v>262BMG1040</v>
          </cell>
          <cell r="L2802">
            <v>0</v>
          </cell>
          <cell r="M2802">
            <v>0</v>
          </cell>
          <cell r="O2802">
            <v>0</v>
          </cell>
          <cell r="P2802">
            <v>0</v>
          </cell>
        </row>
        <row r="2803">
          <cell r="C2803" t="str">
            <v>153BMG0870</v>
          </cell>
          <cell r="D2803" t="str">
            <v>ENTR BR-364(A)/262(A) (P/COMENDADOR GOMES)</v>
          </cell>
          <cell r="E2803" t="str">
            <v>ENTR BR-364(B)/262(B) (P/FRUTAL)</v>
          </cell>
          <cell r="F2803">
            <v>165.5</v>
          </cell>
          <cell r="G2803">
            <v>196.9</v>
          </cell>
          <cell r="H2803">
            <v>31.4</v>
          </cell>
          <cell r="I2803" t="str">
            <v>PAV</v>
          </cell>
          <cell r="J2803" t="str">
            <v>*</v>
          </cell>
          <cell r="K2803" t="str">
            <v>262BMG1050</v>
          </cell>
          <cell r="L2803" t="str">
            <v>364BMG0290</v>
          </cell>
          <cell r="M2803">
            <v>0</v>
          </cell>
          <cell r="O2803">
            <v>0</v>
          </cell>
          <cell r="P2803">
            <v>0</v>
          </cell>
        </row>
        <row r="2804">
          <cell r="C2804" t="str">
            <v>153BMG0890</v>
          </cell>
          <cell r="D2804" t="str">
            <v>ENTR BR-364(B)/262(B) (P/FRUTAL)</v>
          </cell>
          <cell r="E2804" t="str">
            <v>ENTR MG-255</v>
          </cell>
          <cell r="F2804">
            <v>196.9</v>
          </cell>
          <cell r="G2804">
            <v>209.9</v>
          </cell>
          <cell r="H2804">
            <v>13</v>
          </cell>
          <cell r="I2804" t="str">
            <v>PAV</v>
          </cell>
          <cell r="J2804" t="str">
            <v>*</v>
          </cell>
          <cell r="K2804" t="str">
            <v>262BMG1060</v>
          </cell>
          <cell r="L2804">
            <v>0</v>
          </cell>
          <cell r="M2804">
            <v>0</v>
          </cell>
          <cell r="O2804">
            <v>0</v>
          </cell>
          <cell r="P2804">
            <v>0</v>
          </cell>
        </row>
        <row r="2805">
          <cell r="C2805" t="str">
            <v>153BMG0910</v>
          </cell>
          <cell r="D2805" t="str">
            <v>ENTR MG-255</v>
          </cell>
          <cell r="E2805" t="str">
            <v>ENTR BR-262(B) (DIV MG/SP)</v>
          </cell>
          <cell r="F2805">
            <v>209.9</v>
          </cell>
          <cell r="G2805">
            <v>246.5</v>
          </cell>
          <cell r="H2805">
            <v>36.6</v>
          </cell>
          <cell r="I2805" t="str">
            <v>PAV</v>
          </cell>
          <cell r="J2805" t="str">
            <v>*</v>
          </cell>
          <cell r="K2805" t="str">
            <v>262BMG1070</v>
          </cell>
          <cell r="L2805">
            <v>0</v>
          </cell>
          <cell r="M2805">
            <v>0</v>
          </cell>
          <cell r="O2805">
            <v>0</v>
          </cell>
          <cell r="P2805">
            <v>0</v>
          </cell>
        </row>
        <row r="2806">
          <cell r="J2806">
            <v>0</v>
          </cell>
        </row>
        <row r="2807">
          <cell r="C2807" t="str">
            <v>154BMG0050</v>
          </cell>
          <cell r="D2807" t="str">
            <v>DIV GO/MG (CACHOEIRA DOURADA)</v>
          </cell>
          <cell r="E2807" t="str">
            <v>ENTR MG-226 (CAPINÓPOLIS)</v>
          </cell>
          <cell r="F2807">
            <v>0</v>
          </cell>
          <cell r="G2807">
            <v>24.7</v>
          </cell>
          <cell r="H2807">
            <v>24.7</v>
          </cell>
          <cell r="I2807" t="str">
            <v>PLA</v>
          </cell>
          <cell r="J2807">
            <v>0</v>
          </cell>
          <cell r="L2807">
            <v>0</v>
          </cell>
          <cell r="M2807">
            <v>0</v>
          </cell>
          <cell r="N2807" t="str">
            <v>MGT-154</v>
          </cell>
          <cell r="O2807" t="str">
            <v>PAV</v>
          </cell>
          <cell r="P2807">
            <v>0</v>
          </cell>
        </row>
        <row r="2808">
          <cell r="C2808" t="str">
            <v>154BMG0070</v>
          </cell>
          <cell r="D2808" t="str">
            <v>ENTR MG-226 (CAPINÓPOLIS)</v>
          </cell>
          <cell r="E2808" t="str">
            <v>ENTR BR-365(A)</v>
          </cell>
          <cell r="F2808">
            <v>24.7</v>
          </cell>
          <cell r="G2808">
            <v>55.7</v>
          </cell>
          <cell r="H2808">
            <v>31</v>
          </cell>
          <cell r="I2808" t="str">
            <v>PLA</v>
          </cell>
          <cell r="J2808">
            <v>0</v>
          </cell>
          <cell r="L2808">
            <v>0</v>
          </cell>
          <cell r="M2808">
            <v>0</v>
          </cell>
          <cell r="N2808" t="str">
            <v>MGT-154</v>
          </cell>
          <cell r="O2808" t="str">
            <v>PAV</v>
          </cell>
          <cell r="P2808">
            <v>0</v>
          </cell>
        </row>
        <row r="2809">
          <cell r="C2809" t="str">
            <v>154BMG0090</v>
          </cell>
          <cell r="D2809" t="str">
            <v>ENTR BR-365(A)</v>
          </cell>
          <cell r="E2809" t="str">
            <v>ENTR BR-365(B)/461/464 (ITUIUTABA)</v>
          </cell>
          <cell r="F2809">
            <v>55.7</v>
          </cell>
          <cell r="G2809">
            <v>57.3</v>
          </cell>
          <cell r="H2809">
            <v>1.6</v>
          </cell>
          <cell r="I2809" t="str">
            <v>PAV</v>
          </cell>
          <cell r="J2809" t="str">
            <v>*</v>
          </cell>
          <cell r="K2809" t="str">
            <v>365BMG0390</v>
          </cell>
          <cell r="L2809">
            <v>0</v>
          </cell>
          <cell r="M2809">
            <v>0</v>
          </cell>
          <cell r="O2809">
            <v>0</v>
          </cell>
          <cell r="P2809">
            <v>0</v>
          </cell>
        </row>
        <row r="2810">
          <cell r="C2810" t="str">
            <v>154BMG0110</v>
          </cell>
          <cell r="D2810" t="str">
            <v>ENTR BR-365(B)/461/464 (ITUIUTABA)</v>
          </cell>
          <cell r="E2810" t="str">
            <v>ENTR BR-364(A) (CRUCILÂNDIA)</v>
          </cell>
          <cell r="F2810">
            <v>57.3</v>
          </cell>
          <cell r="G2810">
            <v>103.3</v>
          </cell>
          <cell r="H2810">
            <v>46</v>
          </cell>
          <cell r="I2810" t="str">
            <v>IMP</v>
          </cell>
          <cell r="J2810">
            <v>0</v>
          </cell>
          <cell r="L2810">
            <v>0</v>
          </cell>
          <cell r="M2810">
            <v>0</v>
          </cell>
          <cell r="O2810">
            <v>0</v>
          </cell>
          <cell r="P2810" t="str">
            <v>2004</v>
          </cell>
        </row>
        <row r="2811">
          <cell r="C2811" t="str">
            <v>154BMG0115</v>
          </cell>
          <cell r="D2811" t="str">
            <v>ENTR BR-364(A) (CRUCILÂNDIA)</v>
          </cell>
          <cell r="E2811" t="str">
            <v>ENTR BR-497(A)</v>
          </cell>
          <cell r="F2811">
            <v>103.3</v>
          </cell>
          <cell r="G2811">
            <v>129.30000000000001</v>
          </cell>
          <cell r="H2811">
            <v>26</v>
          </cell>
          <cell r="I2811" t="str">
            <v>IMP</v>
          </cell>
          <cell r="J2811">
            <v>0</v>
          </cell>
          <cell r="K2811" t="str">
            <v>364BMG0332</v>
          </cell>
          <cell r="L2811">
            <v>0</v>
          </cell>
          <cell r="M2811">
            <v>0</v>
          </cell>
          <cell r="O2811">
            <v>0</v>
          </cell>
          <cell r="P2811" t="str">
            <v>2005</v>
          </cell>
        </row>
        <row r="2812">
          <cell r="C2812" t="str">
            <v>154BMG0120</v>
          </cell>
          <cell r="D2812" t="str">
            <v>ENTR BR-497(A)</v>
          </cell>
          <cell r="E2812" t="str">
            <v>ENTR BR-497(B) (CAMPINA VERDE)</v>
          </cell>
          <cell r="F2812">
            <v>129.30000000000001</v>
          </cell>
          <cell r="G2812">
            <v>138.30000000000001</v>
          </cell>
          <cell r="H2812">
            <v>9</v>
          </cell>
          <cell r="I2812" t="str">
            <v>IMP</v>
          </cell>
          <cell r="J2812">
            <v>0</v>
          </cell>
          <cell r="K2812" t="str">
            <v>364BMG0330</v>
          </cell>
          <cell r="L2812" t="str">
            <v>497BMG0050</v>
          </cell>
          <cell r="M2812">
            <v>0</v>
          </cell>
          <cell r="O2812">
            <v>0</v>
          </cell>
          <cell r="P2812" t="str">
            <v>2005</v>
          </cell>
        </row>
        <row r="2813">
          <cell r="C2813" t="str">
            <v>154BMG0130</v>
          </cell>
          <cell r="D2813" t="str">
            <v>ENTR BR-497(B) (CAMPINA VERDE)</v>
          </cell>
          <cell r="E2813" t="str">
            <v>ENTR BR-364(B)</v>
          </cell>
          <cell r="F2813">
            <v>138.30000000000001</v>
          </cell>
          <cell r="G2813">
            <v>140.30000000000001</v>
          </cell>
          <cell r="H2813">
            <v>2</v>
          </cell>
          <cell r="I2813" t="str">
            <v>PLA</v>
          </cell>
          <cell r="J2813">
            <v>0</v>
          </cell>
          <cell r="K2813" t="str">
            <v>364BMG0320</v>
          </cell>
          <cell r="L2813">
            <v>0</v>
          </cell>
          <cell r="M2813">
            <v>0</v>
          </cell>
          <cell r="N2813" t="str">
            <v>MGT-154</v>
          </cell>
          <cell r="O2813" t="str">
            <v>PAV</v>
          </cell>
          <cell r="P2813">
            <v>0</v>
          </cell>
        </row>
        <row r="2814">
          <cell r="C2814" t="str">
            <v>154BMG0140</v>
          </cell>
          <cell r="D2814" t="str">
            <v>ENTR BR-364(B)</v>
          </cell>
          <cell r="E2814" t="str">
            <v>ENTR MG-255 (P/ITAPAGIPE)</v>
          </cell>
          <cell r="F2814">
            <v>140.30000000000001</v>
          </cell>
          <cell r="G2814">
            <v>193.3</v>
          </cell>
          <cell r="H2814">
            <v>53</v>
          </cell>
          <cell r="I2814" t="str">
            <v>PLA</v>
          </cell>
          <cell r="J2814">
            <v>0</v>
          </cell>
          <cell r="L2814">
            <v>0</v>
          </cell>
          <cell r="M2814">
            <v>0</v>
          </cell>
          <cell r="N2814" t="str">
            <v>MGT-154</v>
          </cell>
          <cell r="O2814" t="str">
            <v>IMP</v>
          </cell>
          <cell r="P2814">
            <v>0</v>
          </cell>
        </row>
        <row r="2815">
          <cell r="C2815" t="str">
            <v>154BMG0150</v>
          </cell>
          <cell r="D2815" t="str">
            <v>ENTR MG-255 (P/ITAPAGIPE)</v>
          </cell>
          <cell r="E2815" t="str">
            <v>DIV MG/SP</v>
          </cell>
          <cell r="F2815">
            <v>193.3</v>
          </cell>
          <cell r="G2815">
            <v>200.3</v>
          </cell>
          <cell r="H2815">
            <v>7</v>
          </cell>
          <cell r="I2815" t="str">
            <v>PLA</v>
          </cell>
          <cell r="J2815">
            <v>0</v>
          </cell>
          <cell r="L2815">
            <v>0</v>
          </cell>
          <cell r="M2815">
            <v>0</v>
          </cell>
          <cell r="O2815">
            <v>0</v>
          </cell>
          <cell r="P2815">
            <v>0</v>
          </cell>
        </row>
        <row r="2816">
          <cell r="J2816">
            <v>0</v>
          </cell>
        </row>
        <row r="2817">
          <cell r="C2817" t="str">
            <v>251BMG0150</v>
          </cell>
          <cell r="D2817" t="str">
            <v>DIV BA/MG</v>
          </cell>
          <cell r="E2817" t="str">
            <v>ENTR MG-508 (BANDEIRA)</v>
          </cell>
          <cell r="F2817">
            <v>0</v>
          </cell>
          <cell r="G2817">
            <v>60</v>
          </cell>
          <cell r="H2817">
            <v>60</v>
          </cell>
          <cell r="I2817" t="str">
            <v>PLA</v>
          </cell>
          <cell r="J2817">
            <v>0</v>
          </cell>
          <cell r="L2817">
            <v>0</v>
          </cell>
          <cell r="M2817">
            <v>0</v>
          </cell>
          <cell r="O2817">
            <v>0</v>
          </cell>
          <cell r="P2817">
            <v>0</v>
          </cell>
        </row>
        <row r="2818">
          <cell r="C2818" t="str">
            <v>251BMG0170</v>
          </cell>
          <cell r="D2818" t="str">
            <v>ENTR MG-508 (BANDEIRA)</v>
          </cell>
          <cell r="E2818" t="str">
            <v>ENTR MG-406 (PEDRA GRANDE)</v>
          </cell>
          <cell r="F2818">
            <v>60</v>
          </cell>
          <cell r="G2818">
            <v>107</v>
          </cell>
          <cell r="H2818">
            <v>47</v>
          </cell>
          <cell r="I2818" t="str">
            <v>PLA</v>
          </cell>
          <cell r="J2818">
            <v>0</v>
          </cell>
          <cell r="L2818">
            <v>0</v>
          </cell>
          <cell r="M2818">
            <v>0</v>
          </cell>
          <cell r="O2818">
            <v>0</v>
          </cell>
          <cell r="P2818">
            <v>0</v>
          </cell>
        </row>
        <row r="2819">
          <cell r="C2819" t="str">
            <v>251BMG0190</v>
          </cell>
          <cell r="D2819" t="str">
            <v>ENTR MG-406 (PEDRA GRANDE)</v>
          </cell>
          <cell r="E2819" t="str">
            <v>ENTR MG-105</v>
          </cell>
          <cell r="F2819">
            <v>107</v>
          </cell>
          <cell r="G2819">
            <v>153.69999999999999</v>
          </cell>
          <cell r="H2819">
            <v>46.7</v>
          </cell>
          <cell r="I2819" t="str">
            <v>PLA</v>
          </cell>
          <cell r="J2819">
            <v>0</v>
          </cell>
          <cell r="L2819">
            <v>0</v>
          </cell>
          <cell r="M2819">
            <v>0</v>
          </cell>
          <cell r="N2819" t="str">
            <v>MGT-251</v>
          </cell>
          <cell r="O2819" t="str">
            <v>IMP</v>
          </cell>
          <cell r="P2819">
            <v>0</v>
          </cell>
        </row>
        <row r="2820">
          <cell r="C2820" t="str">
            <v>251BMG0200</v>
          </cell>
          <cell r="D2820" t="str">
            <v>ENTR MG-105</v>
          </cell>
          <cell r="E2820" t="str">
            <v>ACESSO PEDRA AZUL</v>
          </cell>
          <cell r="F2820">
            <v>153.69999999999999</v>
          </cell>
          <cell r="G2820">
            <v>167.2</v>
          </cell>
          <cell r="H2820">
            <v>13.5</v>
          </cell>
          <cell r="I2820" t="str">
            <v>PLA</v>
          </cell>
          <cell r="J2820">
            <v>0</v>
          </cell>
          <cell r="L2820">
            <v>0</v>
          </cell>
          <cell r="M2820">
            <v>0</v>
          </cell>
          <cell r="N2820" t="str">
            <v>MGT-251</v>
          </cell>
          <cell r="O2820" t="str">
            <v>IMP</v>
          </cell>
          <cell r="P2820">
            <v>0</v>
          </cell>
        </row>
        <row r="2821">
          <cell r="C2821" t="str">
            <v>251BMG0210</v>
          </cell>
          <cell r="D2821" t="str">
            <v>ACESSO PEDRA AZUL</v>
          </cell>
          <cell r="E2821" t="str">
            <v>ENTR BR-116(A)</v>
          </cell>
          <cell r="F2821">
            <v>167.2</v>
          </cell>
          <cell r="G2821">
            <v>182</v>
          </cell>
          <cell r="H2821">
            <v>14.8</v>
          </cell>
          <cell r="I2821" t="str">
            <v>PAV</v>
          </cell>
          <cell r="J2821" t="str">
            <v>*</v>
          </cell>
          <cell r="L2821">
            <v>0</v>
          </cell>
          <cell r="M2821">
            <v>0</v>
          </cell>
          <cell r="O2821">
            <v>0</v>
          </cell>
          <cell r="P2821" t="str">
            <v>2003</v>
          </cell>
        </row>
        <row r="2822">
          <cell r="C2822" t="str">
            <v>251BMG0215</v>
          </cell>
          <cell r="D2822" t="str">
            <v>ENTR BR-116(A)</v>
          </cell>
          <cell r="E2822" t="str">
            <v>ENTR BR-116(B)</v>
          </cell>
          <cell r="F2822">
            <v>182</v>
          </cell>
          <cell r="G2822">
            <v>197.3</v>
          </cell>
          <cell r="H2822">
            <v>15.3</v>
          </cell>
          <cell r="I2822" t="str">
            <v>PAV</v>
          </cell>
          <cell r="J2822">
            <v>0</v>
          </cell>
          <cell r="K2822" t="str">
            <v>116BMG1015</v>
          </cell>
          <cell r="L2822">
            <v>0</v>
          </cell>
          <cell r="M2822">
            <v>0</v>
          </cell>
          <cell r="O2822">
            <v>0</v>
          </cell>
          <cell r="P2822">
            <v>0</v>
          </cell>
        </row>
        <row r="2823">
          <cell r="C2823" t="str">
            <v>251BMG0220</v>
          </cell>
          <cell r="D2823" t="str">
            <v>ENTR BR-116(B)</v>
          </cell>
          <cell r="E2823" t="str">
            <v>ACESSO TAIOBEIRAS</v>
          </cell>
          <cell r="F2823">
            <v>197.3</v>
          </cell>
          <cell r="G2823">
            <v>251.7</v>
          </cell>
          <cell r="H2823">
            <v>54.4</v>
          </cell>
          <cell r="I2823" t="str">
            <v>PAV</v>
          </cell>
          <cell r="J2823" t="str">
            <v>*</v>
          </cell>
          <cell r="L2823">
            <v>0</v>
          </cell>
          <cell r="M2823">
            <v>0</v>
          </cell>
          <cell r="O2823">
            <v>0</v>
          </cell>
          <cell r="P2823">
            <v>0</v>
          </cell>
        </row>
        <row r="2824">
          <cell r="C2824" t="str">
            <v>251BMG0230</v>
          </cell>
          <cell r="D2824" t="str">
            <v>ACESSO TAIOBEIRAS</v>
          </cell>
          <cell r="E2824" t="str">
            <v>ENTR BR-342/MG-404 (SALINAS)</v>
          </cell>
          <cell r="F2824">
            <v>251.7</v>
          </cell>
          <cell r="G2824">
            <v>319.8</v>
          </cell>
          <cell r="H2824">
            <v>68.099999999999994</v>
          </cell>
          <cell r="I2824" t="str">
            <v>PAV</v>
          </cell>
          <cell r="J2824" t="str">
            <v>*</v>
          </cell>
          <cell r="L2824">
            <v>0</v>
          </cell>
          <cell r="M2824">
            <v>0</v>
          </cell>
          <cell r="O2824">
            <v>0</v>
          </cell>
          <cell r="P2824">
            <v>0</v>
          </cell>
        </row>
        <row r="2825">
          <cell r="C2825" t="str">
            <v>251BMG0240</v>
          </cell>
          <cell r="D2825" t="str">
            <v>ENTR BR-342/MG-404 (SALINAS)</v>
          </cell>
          <cell r="E2825" t="str">
            <v>RIO VACARIA</v>
          </cell>
          <cell r="F2825">
            <v>319.8</v>
          </cell>
          <cell r="G2825">
            <v>360.3</v>
          </cell>
          <cell r="H2825">
            <v>40.5</v>
          </cell>
          <cell r="I2825" t="str">
            <v>PAV</v>
          </cell>
          <cell r="J2825" t="str">
            <v>*</v>
          </cell>
          <cell r="L2825">
            <v>0</v>
          </cell>
          <cell r="M2825">
            <v>0</v>
          </cell>
          <cell r="O2825">
            <v>0</v>
          </cell>
          <cell r="P2825">
            <v>0</v>
          </cell>
        </row>
        <row r="2826">
          <cell r="C2826" t="str">
            <v>251BMG0250</v>
          </cell>
          <cell r="D2826" t="str">
            <v>RIO VACARIA</v>
          </cell>
          <cell r="E2826" t="str">
            <v>ENTR MG-307 (P/GRÃO MONGOL)</v>
          </cell>
          <cell r="F2826">
            <v>360.3</v>
          </cell>
          <cell r="G2826">
            <v>442.8</v>
          </cell>
          <cell r="H2826">
            <v>82.5</v>
          </cell>
          <cell r="I2826" t="str">
            <v>PAV</v>
          </cell>
          <cell r="J2826" t="str">
            <v>*</v>
          </cell>
          <cell r="L2826">
            <v>0</v>
          </cell>
          <cell r="M2826">
            <v>0</v>
          </cell>
          <cell r="O2826">
            <v>0</v>
          </cell>
          <cell r="P2826">
            <v>0</v>
          </cell>
        </row>
        <row r="2827">
          <cell r="C2827" t="str">
            <v>251BMG0270</v>
          </cell>
          <cell r="D2827" t="str">
            <v>ENTR MG-307 (P/GRÃO MONGOL)</v>
          </cell>
          <cell r="E2827" t="str">
            <v>FRANCISCO SÁ</v>
          </cell>
          <cell r="F2827">
            <v>442.8</v>
          </cell>
          <cell r="G2827">
            <v>487.9</v>
          </cell>
          <cell r="H2827">
            <v>45.1</v>
          </cell>
          <cell r="I2827" t="str">
            <v>PAV</v>
          </cell>
          <cell r="J2827" t="str">
            <v>*</v>
          </cell>
          <cell r="L2827">
            <v>0</v>
          </cell>
          <cell r="M2827">
            <v>0</v>
          </cell>
          <cell r="O2827">
            <v>0</v>
          </cell>
          <cell r="P2827">
            <v>0</v>
          </cell>
        </row>
        <row r="2828">
          <cell r="C2828" t="str">
            <v>251BMG0280</v>
          </cell>
          <cell r="D2828" t="str">
            <v>FRANCISCO SÁ</v>
          </cell>
          <cell r="E2828" t="str">
            <v>ENTR BR-122(A) (P/CANACI)</v>
          </cell>
          <cell r="F2828">
            <v>487.9</v>
          </cell>
          <cell r="G2828">
            <v>511.2</v>
          </cell>
          <cell r="H2828">
            <v>23.3</v>
          </cell>
          <cell r="I2828" t="str">
            <v>PAV</v>
          </cell>
          <cell r="J2828" t="str">
            <v>*</v>
          </cell>
          <cell r="L2828">
            <v>0</v>
          </cell>
          <cell r="M2828">
            <v>0</v>
          </cell>
          <cell r="O2828">
            <v>0</v>
          </cell>
          <cell r="P2828">
            <v>0</v>
          </cell>
        </row>
        <row r="2829">
          <cell r="C2829" t="str">
            <v>251BMG0290</v>
          </cell>
          <cell r="D2829" t="str">
            <v>ENTR BR-122(A) (P/CANACI)</v>
          </cell>
          <cell r="E2829" t="str">
            <v>ENTR BR-122(B)/135/365(A) (MONTES CLAROS)</v>
          </cell>
          <cell r="F2829">
            <v>511.2</v>
          </cell>
          <cell r="G2829">
            <v>537.79999999999995</v>
          </cell>
          <cell r="H2829">
            <v>26.6</v>
          </cell>
          <cell r="I2829" t="str">
            <v>PAV</v>
          </cell>
          <cell r="J2829">
            <v>0</v>
          </cell>
          <cell r="K2829" t="str">
            <v>122BMG0670</v>
          </cell>
          <cell r="L2829">
            <v>0</v>
          </cell>
          <cell r="M2829">
            <v>0</v>
          </cell>
          <cell r="O2829">
            <v>0</v>
          </cell>
          <cell r="P2829">
            <v>0</v>
          </cell>
        </row>
        <row r="2830">
          <cell r="C2830" t="str">
            <v>251BMG0310</v>
          </cell>
          <cell r="D2830" t="str">
            <v>ENTR BR-122(B)/135/365(A) (MONTES CLAROS)</v>
          </cell>
          <cell r="E2830" t="str">
            <v>ENTR BR-365(B)</v>
          </cell>
          <cell r="F2830">
            <v>537.79999999999995</v>
          </cell>
          <cell r="G2830">
            <v>546.4</v>
          </cell>
          <cell r="H2830">
            <v>8.6</v>
          </cell>
          <cell r="I2830" t="str">
            <v>PAV</v>
          </cell>
          <cell r="J2830" t="str">
            <v>*</v>
          </cell>
          <cell r="K2830" t="str">
            <v>365BMG0010</v>
          </cell>
          <cell r="L2830">
            <v>0</v>
          </cell>
          <cell r="M2830">
            <v>0</v>
          </cell>
          <cell r="O2830">
            <v>0</v>
          </cell>
          <cell r="P2830">
            <v>0</v>
          </cell>
        </row>
        <row r="2831">
          <cell r="C2831" t="str">
            <v>251BMG0330</v>
          </cell>
          <cell r="D2831" t="str">
            <v>ENTR BR-365(B)</v>
          </cell>
          <cell r="E2831" t="str">
            <v>ACESSO CORAÇÃO DE JESUS</v>
          </cell>
          <cell r="F2831">
            <v>546.4</v>
          </cell>
          <cell r="G2831">
            <v>581.6</v>
          </cell>
          <cell r="H2831">
            <v>35.200000000000003</v>
          </cell>
          <cell r="I2831" t="str">
            <v>PLA</v>
          </cell>
          <cell r="J2831">
            <v>0</v>
          </cell>
          <cell r="L2831">
            <v>0</v>
          </cell>
          <cell r="M2831">
            <v>0</v>
          </cell>
          <cell r="N2831" t="str">
            <v>MGT-251</v>
          </cell>
          <cell r="O2831" t="str">
            <v>PAV</v>
          </cell>
          <cell r="P2831">
            <v>0</v>
          </cell>
        </row>
        <row r="2832">
          <cell r="C2832" t="str">
            <v>251BMG0350</v>
          </cell>
          <cell r="D2832" t="str">
            <v>ACESSO CORAÇÃO DE JESUS</v>
          </cell>
          <cell r="E2832" t="str">
            <v>ACESSO IBIAÍ</v>
          </cell>
          <cell r="F2832">
            <v>581.6</v>
          </cell>
          <cell r="G2832">
            <v>649.6</v>
          </cell>
          <cell r="H2832">
            <v>68</v>
          </cell>
          <cell r="I2832" t="str">
            <v>PLA</v>
          </cell>
          <cell r="J2832">
            <v>0</v>
          </cell>
          <cell r="L2832">
            <v>0</v>
          </cell>
          <cell r="M2832">
            <v>0</v>
          </cell>
          <cell r="N2832" t="str">
            <v>MGT-251</v>
          </cell>
          <cell r="O2832" t="str">
            <v>IMP</v>
          </cell>
          <cell r="P2832">
            <v>0</v>
          </cell>
        </row>
        <row r="2833">
          <cell r="C2833" t="str">
            <v>251BMG0360</v>
          </cell>
          <cell r="D2833" t="str">
            <v>ACESSO IBIAÍ</v>
          </cell>
          <cell r="E2833" t="str">
            <v>ENTR MG-161</v>
          </cell>
          <cell r="F2833">
            <v>649.6</v>
          </cell>
          <cell r="G2833">
            <v>673</v>
          </cell>
          <cell r="H2833">
            <v>23.4</v>
          </cell>
          <cell r="I2833" t="str">
            <v>PLA</v>
          </cell>
          <cell r="J2833">
            <v>0</v>
          </cell>
          <cell r="L2833">
            <v>0</v>
          </cell>
          <cell r="M2833">
            <v>0</v>
          </cell>
          <cell r="O2833">
            <v>0</v>
          </cell>
          <cell r="P2833">
            <v>0</v>
          </cell>
        </row>
        <row r="2834">
          <cell r="C2834" t="str">
            <v>251BMG0370</v>
          </cell>
          <cell r="D2834" t="str">
            <v>ENTR MG-161</v>
          </cell>
          <cell r="E2834" t="str">
            <v>SANTA FÉ DE MINAS</v>
          </cell>
          <cell r="F2834">
            <v>673</v>
          </cell>
          <cell r="G2834">
            <v>703</v>
          </cell>
          <cell r="H2834">
            <v>30</v>
          </cell>
          <cell r="I2834" t="str">
            <v>PLA</v>
          </cell>
          <cell r="J2834">
            <v>0</v>
          </cell>
          <cell r="L2834">
            <v>0</v>
          </cell>
          <cell r="M2834">
            <v>0</v>
          </cell>
          <cell r="O2834">
            <v>0</v>
          </cell>
          <cell r="P2834">
            <v>0</v>
          </cell>
        </row>
        <row r="2835">
          <cell r="C2835" t="str">
            <v>251BMG0380</v>
          </cell>
          <cell r="D2835" t="str">
            <v>SANTA FÉ DE MINAS</v>
          </cell>
          <cell r="E2835" t="str">
            <v>ENTR MG-181 (BOQUEIRÃO)</v>
          </cell>
          <cell r="F2835">
            <v>703</v>
          </cell>
          <cell r="G2835">
            <v>773</v>
          </cell>
          <cell r="H2835">
            <v>70</v>
          </cell>
          <cell r="I2835" t="str">
            <v>PLA</v>
          </cell>
          <cell r="J2835">
            <v>0</v>
          </cell>
          <cell r="L2835">
            <v>0</v>
          </cell>
          <cell r="M2835">
            <v>0</v>
          </cell>
          <cell r="O2835">
            <v>0</v>
          </cell>
          <cell r="P2835">
            <v>0</v>
          </cell>
        </row>
        <row r="2836">
          <cell r="C2836" t="str">
            <v>251BMG0390</v>
          </cell>
          <cell r="D2836" t="str">
            <v>ENTR MG-181 (BOQUEIRÃO)</v>
          </cell>
          <cell r="E2836" t="str">
            <v>KM 800,4</v>
          </cell>
          <cell r="F2836">
            <v>773</v>
          </cell>
          <cell r="G2836">
            <v>800.4</v>
          </cell>
          <cell r="H2836">
            <v>27.4</v>
          </cell>
          <cell r="I2836" t="str">
            <v>LEN</v>
          </cell>
          <cell r="J2836">
            <v>0</v>
          </cell>
          <cell r="L2836">
            <v>0</v>
          </cell>
          <cell r="M2836">
            <v>0</v>
          </cell>
          <cell r="O2836">
            <v>0</v>
          </cell>
          <cell r="P2836" t="str">
            <v>2005</v>
          </cell>
        </row>
        <row r="2837">
          <cell r="C2837" t="str">
            <v>251BMG0395</v>
          </cell>
          <cell r="D2837" t="str">
            <v>KM 800,4</v>
          </cell>
          <cell r="E2837" t="str">
            <v>ENTR MG-188(A) (CANGALHA)</v>
          </cell>
          <cell r="F2837">
            <v>800.4</v>
          </cell>
          <cell r="G2837">
            <v>857.2</v>
          </cell>
          <cell r="H2837">
            <v>56.8</v>
          </cell>
          <cell r="I2837" t="str">
            <v>EOP</v>
          </cell>
          <cell r="J2837">
            <v>0</v>
          </cell>
          <cell r="L2837">
            <v>0</v>
          </cell>
          <cell r="M2837">
            <v>0</v>
          </cell>
          <cell r="O2837">
            <v>0</v>
          </cell>
          <cell r="P2837" t="str">
            <v>2006</v>
          </cell>
        </row>
        <row r="2838">
          <cell r="C2838" t="str">
            <v>251BMG0430</v>
          </cell>
          <cell r="D2838" t="str">
            <v>ENTR MG-188(A) (CANGALHA)</v>
          </cell>
          <cell r="E2838" t="str">
            <v>ENTR MG-188(B) (UNAÍ)</v>
          </cell>
          <cell r="F2838">
            <v>857.2</v>
          </cell>
          <cell r="G2838">
            <v>882.9</v>
          </cell>
          <cell r="H2838">
            <v>25.7</v>
          </cell>
          <cell r="I2838" t="str">
            <v>PAV</v>
          </cell>
          <cell r="J2838" t="str">
            <v>*</v>
          </cell>
          <cell r="L2838">
            <v>0</v>
          </cell>
          <cell r="M2838">
            <v>0</v>
          </cell>
          <cell r="O2838">
            <v>0</v>
          </cell>
          <cell r="P2838">
            <v>0</v>
          </cell>
        </row>
        <row r="2839">
          <cell r="C2839" t="str">
            <v>251BMG0450</v>
          </cell>
          <cell r="D2839" t="str">
            <v>ENTR MG-188(B) (UNAÍ)</v>
          </cell>
          <cell r="E2839" t="str">
            <v>DIV MG/GO</v>
          </cell>
          <cell r="F2839">
            <v>882.9</v>
          </cell>
          <cell r="G2839">
            <v>949.8</v>
          </cell>
          <cell r="H2839">
            <v>66.900000000000006</v>
          </cell>
          <cell r="I2839" t="str">
            <v>PAV</v>
          </cell>
          <cell r="J2839" t="str">
            <v>*</v>
          </cell>
          <cell r="L2839">
            <v>0</v>
          </cell>
          <cell r="M2839">
            <v>0</v>
          </cell>
          <cell r="O2839">
            <v>0</v>
          </cell>
          <cell r="P2839">
            <v>0</v>
          </cell>
        </row>
        <row r="2840">
          <cell r="J2840">
            <v>0</v>
          </cell>
        </row>
        <row r="2841">
          <cell r="C2841" t="str">
            <v>259BMG0100</v>
          </cell>
          <cell r="D2841" t="str">
            <v>DIV ES/MG</v>
          </cell>
          <cell r="E2841" t="str">
            <v>ENTR BR-474 (AIMORÉS)</v>
          </cell>
          <cell r="F2841">
            <v>0</v>
          </cell>
          <cell r="G2841">
            <v>6.2</v>
          </cell>
          <cell r="H2841">
            <v>6.2</v>
          </cell>
          <cell r="I2841" t="str">
            <v>PAV</v>
          </cell>
          <cell r="J2841" t="str">
            <v>*</v>
          </cell>
          <cell r="L2841">
            <v>0</v>
          </cell>
          <cell r="M2841">
            <v>0</v>
          </cell>
          <cell r="O2841">
            <v>0</v>
          </cell>
          <cell r="P2841">
            <v>0</v>
          </cell>
        </row>
        <row r="2842">
          <cell r="C2842" t="str">
            <v>259BMG0110</v>
          </cell>
          <cell r="D2842" t="str">
            <v>ENTR BR-474 (AIMORÉS)</v>
          </cell>
          <cell r="E2842" t="str">
            <v>ENTR MG-422 (RESPLENDOR)</v>
          </cell>
          <cell r="F2842">
            <v>6.2</v>
          </cell>
          <cell r="G2842">
            <v>48.8</v>
          </cell>
          <cell r="H2842">
            <v>42.6</v>
          </cell>
          <cell r="I2842" t="str">
            <v>PAV</v>
          </cell>
          <cell r="J2842" t="str">
            <v>*</v>
          </cell>
          <cell r="L2842">
            <v>0</v>
          </cell>
          <cell r="M2842">
            <v>0</v>
          </cell>
          <cell r="O2842">
            <v>0</v>
          </cell>
          <cell r="P2842">
            <v>0</v>
          </cell>
        </row>
        <row r="2843">
          <cell r="C2843" t="str">
            <v>259BMG0130</v>
          </cell>
          <cell r="D2843" t="str">
            <v>ENTR MG-422 (RESPLENDOR)</v>
          </cell>
          <cell r="E2843" t="str">
            <v>ENTR BR-458 (CONSELHEIRO PENA)</v>
          </cell>
          <cell r="F2843">
            <v>48.8</v>
          </cell>
          <cell r="G2843">
            <v>96.9</v>
          </cell>
          <cell r="H2843">
            <v>48.1</v>
          </cell>
          <cell r="I2843" t="str">
            <v>PAV</v>
          </cell>
          <cell r="J2843" t="str">
            <v>*</v>
          </cell>
          <cell r="L2843">
            <v>0</v>
          </cell>
          <cell r="M2843">
            <v>0</v>
          </cell>
          <cell r="O2843">
            <v>0</v>
          </cell>
          <cell r="P2843">
            <v>0</v>
          </cell>
        </row>
        <row r="2844">
          <cell r="C2844" t="str">
            <v>259BMG0150</v>
          </cell>
          <cell r="D2844" t="str">
            <v>ENTR BR-458 (CONSELHEIRO PENA)</v>
          </cell>
          <cell r="E2844" t="str">
            <v>ENTR BR-381(A) (SÃO VÍTOR)</v>
          </cell>
          <cell r="F2844">
            <v>96.9</v>
          </cell>
          <cell r="G2844">
            <v>147.4</v>
          </cell>
          <cell r="H2844">
            <v>50.5</v>
          </cell>
          <cell r="I2844" t="str">
            <v>PAV</v>
          </cell>
          <cell r="J2844" t="str">
            <v>*</v>
          </cell>
          <cell r="L2844">
            <v>0</v>
          </cell>
          <cell r="M2844">
            <v>0</v>
          </cell>
          <cell r="O2844">
            <v>0</v>
          </cell>
          <cell r="P2844">
            <v>0</v>
          </cell>
        </row>
        <row r="2845">
          <cell r="C2845" t="str">
            <v>259BMG0160</v>
          </cell>
          <cell r="D2845" t="str">
            <v>ENTR BR-381(A) (SÃO VÍTOR)</v>
          </cell>
          <cell r="E2845" t="str">
            <v>ACESSO A GOV. VALADARES</v>
          </cell>
          <cell r="F2845">
            <v>147.4</v>
          </cell>
          <cell r="G2845">
            <v>171.8</v>
          </cell>
          <cell r="H2845">
            <v>24.4</v>
          </cell>
          <cell r="I2845" t="str">
            <v>PAV</v>
          </cell>
          <cell r="J2845" t="str">
            <v>*</v>
          </cell>
          <cell r="K2845" t="str">
            <v>381BMG0140</v>
          </cell>
          <cell r="L2845">
            <v>0</v>
          </cell>
          <cell r="M2845">
            <v>0</v>
          </cell>
          <cell r="O2845">
            <v>0</v>
          </cell>
          <cell r="P2845">
            <v>0</v>
          </cell>
        </row>
        <row r="2846">
          <cell r="C2846" t="str">
            <v>259BMG0170</v>
          </cell>
          <cell r="D2846" t="str">
            <v>ACESSO A GOV. VALADARES</v>
          </cell>
          <cell r="E2846" t="str">
            <v>ENTR BR-116(A)/381(B)/451 (GOVERNADOR VALADARES)</v>
          </cell>
          <cell r="F2846">
            <v>171.8</v>
          </cell>
          <cell r="G2846">
            <v>186.4</v>
          </cell>
          <cell r="H2846">
            <v>14.6</v>
          </cell>
          <cell r="I2846" t="str">
            <v>PAV</v>
          </cell>
          <cell r="J2846" t="str">
            <v>*</v>
          </cell>
          <cell r="K2846" t="str">
            <v>381BMG0150</v>
          </cell>
          <cell r="L2846">
            <v>0</v>
          </cell>
          <cell r="M2846">
            <v>0</v>
          </cell>
          <cell r="O2846">
            <v>0</v>
          </cell>
          <cell r="P2846">
            <v>0</v>
          </cell>
        </row>
        <row r="2847">
          <cell r="C2847" t="str">
            <v>259BMG0180</v>
          </cell>
          <cell r="D2847" t="str">
            <v>ENTR BR-116(A)/381(B)/451 (GOVERNADOR VALADARES)</v>
          </cell>
          <cell r="E2847" t="str">
            <v>ENTR BR-116(B)</v>
          </cell>
          <cell r="F2847">
            <v>186.4</v>
          </cell>
          <cell r="G2847">
            <v>195.4</v>
          </cell>
          <cell r="H2847">
            <v>9</v>
          </cell>
          <cell r="I2847" t="str">
            <v>PAV</v>
          </cell>
          <cell r="J2847">
            <v>0</v>
          </cell>
          <cell r="K2847" t="str">
            <v>116BMG1180</v>
          </cell>
          <cell r="L2847" t="str">
            <v>451BMG0090</v>
          </cell>
          <cell r="M2847">
            <v>0</v>
          </cell>
          <cell r="O2847">
            <v>0</v>
          </cell>
          <cell r="P2847">
            <v>0</v>
          </cell>
        </row>
        <row r="2848">
          <cell r="C2848" t="str">
            <v>259BMG0190</v>
          </cell>
          <cell r="D2848" t="str">
            <v>ENTR BR-116(B)</v>
          </cell>
          <cell r="E2848" t="str">
            <v>ENTR MG-314 (CONCEIÇÃO DE TRONQUEIROS)</v>
          </cell>
          <cell r="F2848">
            <v>195.4</v>
          </cell>
          <cell r="G2848">
            <v>237.3</v>
          </cell>
          <cell r="H2848">
            <v>41.9</v>
          </cell>
          <cell r="I2848" t="str">
            <v>PLA</v>
          </cell>
          <cell r="J2848">
            <v>0</v>
          </cell>
          <cell r="L2848">
            <v>0</v>
          </cell>
          <cell r="M2848">
            <v>0</v>
          </cell>
          <cell r="N2848" t="str">
            <v>MGT-259</v>
          </cell>
          <cell r="O2848" t="str">
            <v>PAV</v>
          </cell>
          <cell r="P2848">
            <v>0</v>
          </cell>
        </row>
        <row r="2849">
          <cell r="C2849" t="str">
            <v>259BMG0210</v>
          </cell>
          <cell r="D2849" t="str">
            <v>ENTR MG-314 (CONCEIÇÃO DE TRONQUEIROS)</v>
          </cell>
          <cell r="E2849" t="str">
            <v>SANTA EFIGÊNIA DE MINAS</v>
          </cell>
          <cell r="F2849">
            <v>237.3</v>
          </cell>
          <cell r="G2849">
            <v>269.8</v>
          </cell>
          <cell r="H2849">
            <v>32.5</v>
          </cell>
          <cell r="I2849" t="str">
            <v>PLA</v>
          </cell>
          <cell r="J2849">
            <v>0</v>
          </cell>
          <cell r="L2849">
            <v>0</v>
          </cell>
          <cell r="M2849">
            <v>0</v>
          </cell>
          <cell r="N2849" t="str">
            <v>MGT-259</v>
          </cell>
          <cell r="O2849" t="str">
            <v>PAV</v>
          </cell>
          <cell r="P2849">
            <v>0</v>
          </cell>
        </row>
        <row r="2850">
          <cell r="C2850" t="str">
            <v>259BMG0212</v>
          </cell>
          <cell r="D2850" t="str">
            <v>SANTA EFIGÊNIA DE MINAS</v>
          </cell>
          <cell r="E2850" t="str">
            <v>GONZAGA</v>
          </cell>
          <cell r="F2850">
            <v>269.8</v>
          </cell>
          <cell r="G2850">
            <v>278.2</v>
          </cell>
          <cell r="H2850">
            <v>8.4</v>
          </cell>
          <cell r="I2850" t="str">
            <v>PLA</v>
          </cell>
          <cell r="J2850">
            <v>0</v>
          </cell>
          <cell r="L2850">
            <v>0</v>
          </cell>
          <cell r="M2850">
            <v>0</v>
          </cell>
          <cell r="N2850" t="str">
            <v>MGT-259</v>
          </cell>
          <cell r="O2850" t="str">
            <v>PAV</v>
          </cell>
          <cell r="P2850">
            <v>0</v>
          </cell>
        </row>
        <row r="2851">
          <cell r="C2851" t="str">
            <v>259BMG0215</v>
          </cell>
          <cell r="D2851" t="str">
            <v>GONZAGA</v>
          </cell>
          <cell r="E2851" t="str">
            <v>DIVINOLÂNDIA DE MINAS</v>
          </cell>
          <cell r="F2851">
            <v>278.2</v>
          </cell>
          <cell r="G2851">
            <v>294.7</v>
          </cell>
          <cell r="H2851">
            <v>16.5</v>
          </cell>
          <cell r="I2851" t="str">
            <v>PLA</v>
          </cell>
          <cell r="J2851">
            <v>0</v>
          </cell>
          <cell r="L2851">
            <v>0</v>
          </cell>
          <cell r="M2851">
            <v>0</v>
          </cell>
          <cell r="N2851" t="str">
            <v>MGT-259</v>
          </cell>
          <cell r="O2851" t="str">
            <v>EOP</v>
          </cell>
          <cell r="P2851">
            <v>0</v>
          </cell>
        </row>
        <row r="2852">
          <cell r="C2852" t="str">
            <v>259BMG0220</v>
          </cell>
          <cell r="D2852" t="str">
            <v>DIVINOLÂNDIA DE MINAS</v>
          </cell>
          <cell r="E2852" t="str">
            <v>VIRGINÓPOLIS</v>
          </cell>
          <cell r="F2852">
            <v>294.7</v>
          </cell>
          <cell r="G2852">
            <v>308</v>
          </cell>
          <cell r="H2852">
            <v>13.3</v>
          </cell>
          <cell r="I2852" t="str">
            <v>PLA</v>
          </cell>
          <cell r="J2852">
            <v>0</v>
          </cell>
          <cell r="L2852">
            <v>0</v>
          </cell>
          <cell r="M2852">
            <v>0</v>
          </cell>
          <cell r="N2852" t="str">
            <v>MGT-259</v>
          </cell>
          <cell r="O2852" t="str">
            <v>PAV</v>
          </cell>
          <cell r="P2852">
            <v>0</v>
          </cell>
        </row>
        <row r="2853">
          <cell r="C2853" t="str">
            <v>259BMG0225</v>
          </cell>
          <cell r="D2853" t="str">
            <v>VIRGINÓPOLIS</v>
          </cell>
          <cell r="E2853" t="str">
            <v>ENTR BR-120 (GUANHÃES)</v>
          </cell>
          <cell r="F2853">
            <v>308</v>
          </cell>
          <cell r="G2853">
            <v>338.6</v>
          </cell>
          <cell r="H2853">
            <v>30.6</v>
          </cell>
          <cell r="I2853" t="str">
            <v>PLA</v>
          </cell>
          <cell r="J2853">
            <v>0</v>
          </cell>
          <cell r="L2853">
            <v>0</v>
          </cell>
          <cell r="M2853">
            <v>0</v>
          </cell>
          <cell r="N2853" t="str">
            <v>MGT-259</v>
          </cell>
          <cell r="O2853" t="str">
            <v>PAV</v>
          </cell>
          <cell r="P2853">
            <v>0</v>
          </cell>
        </row>
        <row r="2854">
          <cell r="C2854" t="str">
            <v>259BMG0230</v>
          </cell>
          <cell r="D2854" t="str">
            <v>ENTR BR-120 (GUANHÃES)</v>
          </cell>
          <cell r="E2854" t="str">
            <v>SABINÓPOLIS</v>
          </cell>
          <cell r="F2854">
            <v>338.6</v>
          </cell>
          <cell r="G2854">
            <v>361.8</v>
          </cell>
          <cell r="H2854">
            <v>23.2</v>
          </cell>
          <cell r="I2854" t="str">
            <v>PLA</v>
          </cell>
          <cell r="J2854">
            <v>0</v>
          </cell>
          <cell r="L2854">
            <v>0</v>
          </cell>
          <cell r="M2854">
            <v>0</v>
          </cell>
          <cell r="N2854" t="str">
            <v>MGT-259</v>
          </cell>
          <cell r="O2854" t="str">
            <v>PAV</v>
          </cell>
          <cell r="P2854">
            <v>0</v>
          </cell>
        </row>
        <row r="2855">
          <cell r="C2855" t="str">
            <v>259BMG0250</v>
          </cell>
          <cell r="D2855" t="str">
            <v>SABINÓPOLIS</v>
          </cell>
          <cell r="E2855" t="str">
            <v>ENTR MG-010(A) (SERRO)</v>
          </cell>
          <cell r="F2855">
            <v>361.8</v>
          </cell>
          <cell r="G2855">
            <v>401.8</v>
          </cell>
          <cell r="H2855">
            <v>40</v>
          </cell>
          <cell r="I2855" t="str">
            <v>PAV</v>
          </cell>
          <cell r="J2855" t="str">
            <v>*</v>
          </cell>
          <cell r="L2855">
            <v>0</v>
          </cell>
          <cell r="M2855">
            <v>0</v>
          </cell>
          <cell r="O2855">
            <v>0</v>
          </cell>
          <cell r="P2855" t="str">
            <v>2004</v>
          </cell>
        </row>
        <row r="2856">
          <cell r="C2856" t="str">
            <v>259BMG0260</v>
          </cell>
          <cell r="D2856" t="str">
            <v>ENTR MG-010(A) (SERRO)</v>
          </cell>
          <cell r="E2856" t="str">
            <v>ENTR MG-010(B) (SERRO)</v>
          </cell>
          <cell r="F2856">
            <v>401.8</v>
          </cell>
          <cell r="G2856">
            <v>407.2</v>
          </cell>
          <cell r="H2856">
            <v>5.4</v>
          </cell>
          <cell r="I2856" t="str">
            <v>PLA</v>
          </cell>
          <cell r="J2856">
            <v>0</v>
          </cell>
          <cell r="L2856">
            <v>0</v>
          </cell>
          <cell r="M2856">
            <v>0</v>
          </cell>
          <cell r="N2856" t="str">
            <v xml:space="preserve">MG-010 </v>
          </cell>
          <cell r="O2856" t="str">
            <v>PAV</v>
          </cell>
          <cell r="P2856">
            <v>0</v>
          </cell>
        </row>
        <row r="2857">
          <cell r="C2857" t="str">
            <v>259BMG0270</v>
          </cell>
          <cell r="D2857" t="str">
            <v>ENTR MG-010(B) (SERRO)</v>
          </cell>
          <cell r="E2857" t="str">
            <v>TRINTA RÉIS</v>
          </cell>
          <cell r="F2857">
            <v>407.2</v>
          </cell>
          <cell r="G2857">
            <v>439.4</v>
          </cell>
          <cell r="H2857">
            <v>32.200000000000003</v>
          </cell>
          <cell r="I2857" t="str">
            <v>PLA</v>
          </cell>
          <cell r="J2857">
            <v>0</v>
          </cell>
          <cell r="L2857">
            <v>0</v>
          </cell>
          <cell r="M2857">
            <v>0</v>
          </cell>
          <cell r="N2857" t="str">
            <v>MGT-259</v>
          </cell>
          <cell r="O2857" t="str">
            <v>PAV</v>
          </cell>
          <cell r="P2857">
            <v>0</v>
          </cell>
        </row>
        <row r="2858">
          <cell r="C2858" t="str">
            <v>259BMG0271</v>
          </cell>
          <cell r="D2858" t="str">
            <v>TRINTA RÉIS</v>
          </cell>
          <cell r="E2858" t="str">
            <v>DATAS</v>
          </cell>
          <cell r="F2858">
            <v>439.4</v>
          </cell>
          <cell r="G2858">
            <v>460.2</v>
          </cell>
          <cell r="H2858">
            <v>20.8</v>
          </cell>
          <cell r="I2858" t="str">
            <v>PLA</v>
          </cell>
          <cell r="J2858">
            <v>0</v>
          </cell>
          <cell r="L2858">
            <v>0</v>
          </cell>
          <cell r="M2858">
            <v>0</v>
          </cell>
          <cell r="N2858" t="str">
            <v>MGT-259</v>
          </cell>
          <cell r="O2858" t="str">
            <v>PAV</v>
          </cell>
          <cell r="P2858">
            <v>0</v>
          </cell>
        </row>
        <row r="2859">
          <cell r="C2859" t="str">
            <v>259BMG0290</v>
          </cell>
          <cell r="D2859" t="str">
            <v>DATAS</v>
          </cell>
          <cell r="E2859" t="str">
            <v>ENTR BR-367(A)</v>
          </cell>
          <cell r="F2859">
            <v>460.2</v>
          </cell>
          <cell r="G2859">
            <v>466.2</v>
          </cell>
          <cell r="H2859">
            <v>6</v>
          </cell>
          <cell r="I2859" t="str">
            <v>PLA</v>
          </cell>
          <cell r="J2859">
            <v>0</v>
          </cell>
          <cell r="L2859">
            <v>0</v>
          </cell>
          <cell r="M2859">
            <v>0</v>
          </cell>
          <cell r="N2859" t="str">
            <v>MGT-259</v>
          </cell>
          <cell r="O2859" t="str">
            <v>PAV</v>
          </cell>
          <cell r="P2859">
            <v>0</v>
          </cell>
        </row>
        <row r="2860">
          <cell r="C2860" t="str">
            <v>259BMG0310</v>
          </cell>
          <cell r="D2860" t="str">
            <v>ENTR BR-367(A)</v>
          </cell>
          <cell r="E2860" t="str">
            <v>ENTR BR-367(B) (GOUVEIA)</v>
          </cell>
          <cell r="F2860">
            <v>466.2</v>
          </cell>
          <cell r="G2860">
            <v>473.3</v>
          </cell>
          <cell r="H2860">
            <v>7.1</v>
          </cell>
          <cell r="I2860" t="str">
            <v>PAV</v>
          </cell>
          <cell r="J2860" t="str">
            <v>*</v>
          </cell>
          <cell r="K2860" t="str">
            <v>367BMG0350</v>
          </cell>
          <cell r="L2860">
            <v>0</v>
          </cell>
          <cell r="M2860">
            <v>0</v>
          </cell>
          <cell r="O2860">
            <v>0</v>
          </cell>
          <cell r="P2860" t="str">
            <v>2004</v>
          </cell>
        </row>
        <row r="2861">
          <cell r="C2861" t="str">
            <v>259BMG0330</v>
          </cell>
          <cell r="D2861" t="str">
            <v>ENTR BR-367(B) (GOUVEIA)</v>
          </cell>
          <cell r="E2861" t="str">
            <v>ACESSO NOSSA SENHORA DA GLÓRIA</v>
          </cell>
          <cell r="F2861">
            <v>473.3</v>
          </cell>
          <cell r="G2861">
            <v>550.79999999999995</v>
          </cell>
          <cell r="H2861">
            <v>77.5</v>
          </cell>
          <cell r="I2861" t="str">
            <v>PAV</v>
          </cell>
          <cell r="J2861" t="str">
            <v>*</v>
          </cell>
          <cell r="L2861">
            <v>0</v>
          </cell>
          <cell r="M2861">
            <v>0</v>
          </cell>
          <cell r="O2861">
            <v>0</v>
          </cell>
          <cell r="P2861" t="str">
            <v>2004</v>
          </cell>
        </row>
        <row r="2862">
          <cell r="C2862" t="str">
            <v>259BMG0345</v>
          </cell>
          <cell r="D2862" t="str">
            <v>ACESSO NOSSA SENHORA DA GLÓRIA</v>
          </cell>
          <cell r="E2862" t="str">
            <v>ENTR BR-135(A) (CURVELO)</v>
          </cell>
          <cell r="F2862">
            <v>550.79999999999995</v>
          </cell>
          <cell r="G2862">
            <v>563.5</v>
          </cell>
          <cell r="H2862">
            <v>12.7</v>
          </cell>
          <cell r="I2862" t="str">
            <v>PAV</v>
          </cell>
          <cell r="J2862" t="str">
            <v>*</v>
          </cell>
          <cell r="L2862">
            <v>0</v>
          </cell>
          <cell r="M2862">
            <v>0</v>
          </cell>
          <cell r="O2862">
            <v>0</v>
          </cell>
          <cell r="P2862" t="str">
            <v>2004</v>
          </cell>
        </row>
        <row r="2863">
          <cell r="C2863" t="str">
            <v>259BMG0350</v>
          </cell>
          <cell r="D2863" t="str">
            <v>ENTR BR-135(A) (CURVELO)</v>
          </cell>
          <cell r="E2863" t="str">
            <v>ENTR BR-135(B)</v>
          </cell>
          <cell r="F2863">
            <v>563.5</v>
          </cell>
          <cell r="G2863">
            <v>564.20000000000005</v>
          </cell>
          <cell r="H2863">
            <v>0.7</v>
          </cell>
          <cell r="I2863" t="str">
            <v>PAV</v>
          </cell>
          <cell r="J2863">
            <v>0</v>
          </cell>
          <cell r="K2863" t="str">
            <v>135BMG0830</v>
          </cell>
          <cell r="L2863">
            <v>0</v>
          </cell>
          <cell r="M2863">
            <v>0</v>
          </cell>
          <cell r="O2863">
            <v>0</v>
          </cell>
          <cell r="P2863" t="str">
            <v>2006</v>
          </cell>
        </row>
        <row r="2864">
          <cell r="C2864" t="str">
            <v>259BMG0370</v>
          </cell>
          <cell r="D2864" t="str">
            <v>ENTR BR-135(B)</v>
          </cell>
          <cell r="E2864" t="str">
            <v>ENTR BR-040 (FELIXLÂNDIA)</v>
          </cell>
          <cell r="F2864">
            <v>564.20000000000005</v>
          </cell>
          <cell r="G2864">
            <v>608.20000000000005</v>
          </cell>
          <cell r="H2864">
            <v>44</v>
          </cell>
          <cell r="I2864" t="str">
            <v>PLA</v>
          </cell>
          <cell r="J2864">
            <v>0</v>
          </cell>
          <cell r="L2864">
            <v>0</v>
          </cell>
          <cell r="M2864">
            <v>0</v>
          </cell>
          <cell r="N2864" t="str">
            <v>MGT-259</v>
          </cell>
          <cell r="O2864" t="str">
            <v>PAV</v>
          </cell>
          <cell r="P2864">
            <v>0</v>
          </cell>
        </row>
        <row r="2865">
          <cell r="C2865" t="str">
            <v>259BMG9000</v>
          </cell>
          <cell r="D2865" t="str">
            <v>ENTR BR-259</v>
          </cell>
          <cell r="E2865" t="str">
            <v>GOV. VALADARES (ACESSO)</v>
          </cell>
          <cell r="F2865">
            <v>0</v>
          </cell>
          <cell r="G2865">
            <v>7.7</v>
          </cell>
          <cell r="H2865">
            <v>7.7</v>
          </cell>
          <cell r="I2865" t="str">
            <v>PAV</v>
          </cell>
          <cell r="J2865" t="str">
            <v>*</v>
          </cell>
          <cell r="L2865">
            <v>0</v>
          </cell>
          <cell r="M2865">
            <v>0</v>
          </cell>
          <cell r="O2865">
            <v>0</v>
          </cell>
          <cell r="P2865">
            <v>0</v>
          </cell>
        </row>
        <row r="2866">
          <cell r="J2866">
            <v>0</v>
          </cell>
        </row>
        <row r="2867">
          <cell r="C2867" t="str">
            <v>262BMG0230</v>
          </cell>
          <cell r="D2867" t="str">
            <v>DIV ES/MG</v>
          </cell>
          <cell r="E2867" t="str">
            <v>ENTR MG-108(A)</v>
          </cell>
          <cell r="F2867">
            <v>0</v>
          </cell>
          <cell r="G2867">
            <v>10.199999999999999</v>
          </cell>
          <cell r="H2867">
            <v>10.199999999999999</v>
          </cell>
          <cell r="I2867" t="str">
            <v>PAV</v>
          </cell>
          <cell r="J2867" t="str">
            <v>*</v>
          </cell>
          <cell r="L2867">
            <v>0</v>
          </cell>
          <cell r="M2867">
            <v>0</v>
          </cell>
          <cell r="O2867">
            <v>0</v>
          </cell>
          <cell r="P2867">
            <v>0</v>
          </cell>
        </row>
        <row r="2868">
          <cell r="C2868" t="str">
            <v>262BMG0240</v>
          </cell>
          <cell r="D2868" t="str">
            <v>ENTR MG-108(A)</v>
          </cell>
          <cell r="E2868" t="str">
            <v>ENTR MG-108(B)</v>
          </cell>
          <cell r="F2868">
            <v>10.199999999999999</v>
          </cell>
          <cell r="G2868">
            <v>15.4</v>
          </cell>
          <cell r="H2868">
            <v>5.2</v>
          </cell>
          <cell r="I2868" t="str">
            <v>PAV</v>
          </cell>
          <cell r="J2868" t="str">
            <v>*</v>
          </cell>
          <cell r="L2868">
            <v>0</v>
          </cell>
          <cell r="M2868">
            <v>0</v>
          </cell>
          <cell r="O2868">
            <v>0</v>
          </cell>
          <cell r="P2868">
            <v>0</v>
          </cell>
        </row>
        <row r="2869">
          <cell r="C2869" t="str">
            <v>262BMG0250</v>
          </cell>
          <cell r="D2869" t="str">
            <v>ENTR MG-108(B)</v>
          </cell>
          <cell r="E2869" t="str">
            <v>ENTR MG-111(A)</v>
          </cell>
          <cell r="F2869">
            <v>15.4</v>
          </cell>
          <cell r="G2869">
            <v>29.1</v>
          </cell>
          <cell r="H2869">
            <v>13.7</v>
          </cell>
          <cell r="I2869" t="str">
            <v>PAV</v>
          </cell>
          <cell r="J2869" t="str">
            <v>*</v>
          </cell>
          <cell r="L2869">
            <v>0</v>
          </cell>
          <cell r="M2869">
            <v>0</v>
          </cell>
          <cell r="O2869">
            <v>0</v>
          </cell>
          <cell r="P2869">
            <v>0</v>
          </cell>
        </row>
        <row r="2870">
          <cell r="C2870" t="str">
            <v>262BMG0270</v>
          </cell>
          <cell r="D2870" t="str">
            <v>ENTR MG-111(A)</v>
          </cell>
          <cell r="E2870" t="str">
            <v>ENTR MG-111(B) (MANHUAÇU)</v>
          </cell>
          <cell r="F2870">
            <v>29.1</v>
          </cell>
          <cell r="G2870">
            <v>36.4</v>
          </cell>
          <cell r="H2870">
            <v>7.3</v>
          </cell>
          <cell r="I2870" t="str">
            <v>PAV</v>
          </cell>
          <cell r="J2870" t="str">
            <v>*</v>
          </cell>
          <cell r="L2870">
            <v>0</v>
          </cell>
          <cell r="M2870">
            <v>0</v>
          </cell>
          <cell r="O2870">
            <v>0</v>
          </cell>
          <cell r="P2870">
            <v>0</v>
          </cell>
        </row>
        <row r="2871">
          <cell r="C2871" t="str">
            <v>262BMG0290</v>
          </cell>
          <cell r="D2871" t="str">
            <v>ENTR MG-111(B) (MANHUAÇU)</v>
          </cell>
          <cell r="E2871" t="str">
            <v>ENTR BR-116 (REALEZA)</v>
          </cell>
          <cell r="F2871">
            <v>36.4</v>
          </cell>
          <cell r="G2871">
            <v>50.7</v>
          </cell>
          <cell r="H2871">
            <v>14.3</v>
          </cell>
          <cell r="I2871" t="str">
            <v>PAV</v>
          </cell>
          <cell r="J2871" t="str">
            <v>*</v>
          </cell>
          <cell r="L2871">
            <v>0</v>
          </cell>
          <cell r="M2871">
            <v>0</v>
          </cell>
          <cell r="O2871">
            <v>0</v>
          </cell>
          <cell r="P2871">
            <v>0</v>
          </cell>
        </row>
        <row r="2872">
          <cell r="C2872" t="str">
            <v>262BMG0295</v>
          </cell>
          <cell r="D2872" t="str">
            <v>ENTR BR-116 (REALEZA)</v>
          </cell>
          <cell r="E2872" t="str">
            <v>ACESSO SANTA MARGARIDA</v>
          </cell>
          <cell r="F2872">
            <v>50.7</v>
          </cell>
          <cell r="G2872">
            <v>67.7</v>
          </cell>
          <cell r="H2872">
            <v>17</v>
          </cell>
          <cell r="I2872" t="str">
            <v>PAV</v>
          </cell>
          <cell r="J2872" t="str">
            <v>*</v>
          </cell>
          <cell r="L2872">
            <v>0</v>
          </cell>
          <cell r="M2872">
            <v>0</v>
          </cell>
          <cell r="O2872">
            <v>0</v>
          </cell>
          <cell r="P2872">
            <v>0</v>
          </cell>
        </row>
        <row r="2873">
          <cell r="C2873" t="str">
            <v>262BMG0300</v>
          </cell>
          <cell r="D2873" t="str">
            <v>ACESSO SANTA MARGARIDA</v>
          </cell>
          <cell r="E2873" t="str">
            <v>ACESSO MATIPÓ</v>
          </cell>
          <cell r="F2873">
            <v>67.7</v>
          </cell>
          <cell r="G2873">
            <v>72.900000000000006</v>
          </cell>
          <cell r="H2873">
            <v>5.2</v>
          </cell>
          <cell r="I2873" t="str">
            <v>PAV</v>
          </cell>
          <cell r="J2873" t="str">
            <v>*</v>
          </cell>
          <cell r="L2873">
            <v>0</v>
          </cell>
          <cell r="M2873">
            <v>0</v>
          </cell>
          <cell r="O2873">
            <v>0</v>
          </cell>
          <cell r="P2873">
            <v>0</v>
          </cell>
        </row>
        <row r="2874">
          <cell r="C2874" t="str">
            <v>262BMG0310</v>
          </cell>
          <cell r="D2874" t="str">
            <v>ACESSO MATIPÓ</v>
          </cell>
          <cell r="E2874" t="str">
            <v>ENTR MG-329(A) (SÃO PEDRO DOS FERROS)</v>
          </cell>
          <cell r="F2874">
            <v>72.900000000000006</v>
          </cell>
          <cell r="G2874">
            <v>116.2</v>
          </cell>
          <cell r="H2874">
            <v>43.3</v>
          </cell>
          <cell r="I2874" t="str">
            <v>PAV</v>
          </cell>
          <cell r="J2874" t="str">
            <v>*</v>
          </cell>
          <cell r="L2874">
            <v>0</v>
          </cell>
          <cell r="M2874">
            <v>0</v>
          </cell>
          <cell r="O2874">
            <v>0</v>
          </cell>
          <cell r="P2874">
            <v>0</v>
          </cell>
        </row>
        <row r="2875">
          <cell r="C2875" t="str">
            <v>262BMG0330</v>
          </cell>
          <cell r="D2875" t="str">
            <v>ENTR MG-329(A) (SÃO PEDRO DOS FERROS)</v>
          </cell>
          <cell r="E2875" t="str">
            <v>ENTR MG-329(B) (RIO CASCA)</v>
          </cell>
          <cell r="F2875">
            <v>116.2</v>
          </cell>
          <cell r="G2875">
            <v>121.2</v>
          </cell>
          <cell r="H2875">
            <v>5</v>
          </cell>
          <cell r="I2875" t="str">
            <v>PAV</v>
          </cell>
          <cell r="J2875" t="str">
            <v>*</v>
          </cell>
          <cell r="L2875">
            <v>0</v>
          </cell>
          <cell r="M2875">
            <v>0</v>
          </cell>
          <cell r="O2875">
            <v>0</v>
          </cell>
          <cell r="P2875">
            <v>0</v>
          </cell>
        </row>
        <row r="2876">
          <cell r="C2876" t="str">
            <v>262BMG0350</v>
          </cell>
          <cell r="D2876" t="str">
            <v>ENTR MG-329(B) (RIO CASCA)</v>
          </cell>
          <cell r="E2876" t="str">
            <v>ENTR MG-320 (P/SÃO JOSÉ DO GOIABAL)</v>
          </cell>
          <cell r="F2876">
            <v>121.2</v>
          </cell>
          <cell r="G2876">
            <v>147.69999999999999</v>
          </cell>
          <cell r="H2876">
            <v>26.5</v>
          </cell>
          <cell r="I2876" t="str">
            <v>PAV</v>
          </cell>
          <cell r="J2876" t="str">
            <v>*</v>
          </cell>
          <cell r="L2876">
            <v>0</v>
          </cell>
          <cell r="M2876">
            <v>0</v>
          </cell>
          <cell r="O2876">
            <v>0</v>
          </cell>
          <cell r="P2876">
            <v>0</v>
          </cell>
        </row>
        <row r="2877">
          <cell r="C2877" t="str">
            <v>262BMG0370</v>
          </cell>
          <cell r="D2877" t="str">
            <v>ENTR MG-320 (P/SÃO JOSÉ DO GOIABAL)</v>
          </cell>
          <cell r="E2877" t="str">
            <v>ENTR BR-120 (VARGEM LINDA)</v>
          </cell>
          <cell r="F2877">
            <v>147.69999999999999</v>
          </cell>
          <cell r="G2877">
            <v>172</v>
          </cell>
          <cell r="H2877">
            <v>24.3</v>
          </cell>
          <cell r="I2877" t="str">
            <v>PAV</v>
          </cell>
          <cell r="J2877" t="str">
            <v>*</v>
          </cell>
          <cell r="L2877">
            <v>0</v>
          </cell>
          <cell r="M2877">
            <v>0</v>
          </cell>
          <cell r="O2877">
            <v>0</v>
          </cell>
          <cell r="P2877">
            <v>0</v>
          </cell>
        </row>
        <row r="2878">
          <cell r="C2878" t="str">
            <v>262BMG0390</v>
          </cell>
          <cell r="D2878" t="str">
            <v>ENTR BR-120 (VARGEM LINDA)</v>
          </cell>
          <cell r="E2878" t="str">
            <v>ACESSO SÃO DOMINGOS DO PRATA</v>
          </cell>
          <cell r="F2878">
            <v>172</v>
          </cell>
          <cell r="G2878">
            <v>185.1</v>
          </cell>
          <cell r="H2878">
            <v>13.1</v>
          </cell>
          <cell r="I2878" t="str">
            <v>PAV</v>
          </cell>
          <cell r="J2878" t="str">
            <v>*</v>
          </cell>
          <cell r="L2878">
            <v>0</v>
          </cell>
          <cell r="M2878">
            <v>0</v>
          </cell>
          <cell r="O2878">
            <v>0</v>
          </cell>
          <cell r="P2878">
            <v>0</v>
          </cell>
        </row>
        <row r="2879">
          <cell r="C2879" t="str">
            <v>262BMG0393</v>
          </cell>
          <cell r="D2879" t="str">
            <v>ACESSO SÃO DOMINGOS DO PRATA</v>
          </cell>
          <cell r="E2879" t="str">
            <v>ENTR BR-381 (JOÃO MONLEVADE)</v>
          </cell>
          <cell r="F2879">
            <v>185.1</v>
          </cell>
          <cell r="G2879">
            <v>196.2</v>
          </cell>
          <cell r="H2879">
            <v>11.1</v>
          </cell>
          <cell r="I2879" t="str">
            <v>PAV</v>
          </cell>
          <cell r="J2879" t="str">
            <v>*</v>
          </cell>
          <cell r="L2879">
            <v>0</v>
          </cell>
          <cell r="M2879">
            <v>0</v>
          </cell>
          <cell r="O2879">
            <v>0</v>
          </cell>
          <cell r="P2879">
            <v>0</v>
          </cell>
        </row>
        <row r="2880">
          <cell r="C2880" t="str">
            <v>262BMG0410</v>
          </cell>
          <cell r="D2880" t="str">
            <v>ENTR BR-381 (JOÃO MONLEVADE)</v>
          </cell>
          <cell r="E2880" t="str">
            <v>ENTR MG-123 (RIO PIRACICABA)</v>
          </cell>
          <cell r="F2880">
            <v>196.2</v>
          </cell>
          <cell r="G2880">
            <v>206.3</v>
          </cell>
          <cell r="H2880">
            <v>10.1</v>
          </cell>
          <cell r="I2880" t="str">
            <v>PLA</v>
          </cell>
          <cell r="J2880">
            <v>0</v>
          </cell>
          <cell r="L2880">
            <v>0</v>
          </cell>
          <cell r="M2880">
            <v>0</v>
          </cell>
          <cell r="N2880" t="str">
            <v xml:space="preserve">MG-123 </v>
          </cell>
          <cell r="O2880" t="str">
            <v>PAV</v>
          </cell>
          <cell r="P2880">
            <v>0</v>
          </cell>
        </row>
        <row r="2881">
          <cell r="C2881" t="str">
            <v>262BMG0430</v>
          </cell>
          <cell r="D2881" t="str">
            <v>ENTR MG-123 (RIO PIRACICABA)</v>
          </cell>
          <cell r="E2881" t="str">
            <v>ENTR MG-129 (SANTA BÁRBARA)</v>
          </cell>
          <cell r="F2881">
            <v>206.3</v>
          </cell>
          <cell r="G2881">
            <v>226.3</v>
          </cell>
          <cell r="H2881">
            <v>20</v>
          </cell>
          <cell r="I2881" t="str">
            <v>PLA</v>
          </cell>
          <cell r="J2881">
            <v>0</v>
          </cell>
          <cell r="L2881">
            <v>0</v>
          </cell>
          <cell r="M2881">
            <v>0</v>
          </cell>
          <cell r="O2881">
            <v>0</v>
          </cell>
          <cell r="P2881">
            <v>0</v>
          </cell>
        </row>
        <row r="2882">
          <cell r="C2882" t="str">
            <v>262BMG0450</v>
          </cell>
          <cell r="D2882" t="str">
            <v>ENTR MG-129 (SANTA BÁRBARA)</v>
          </cell>
          <cell r="E2882" t="str">
            <v>ENTR MG-436 (BARÃO DE COCAIS)</v>
          </cell>
          <cell r="F2882">
            <v>226.3</v>
          </cell>
          <cell r="G2882">
            <v>235.3</v>
          </cell>
          <cell r="H2882">
            <v>9</v>
          </cell>
          <cell r="I2882" t="str">
            <v>PLA</v>
          </cell>
          <cell r="J2882">
            <v>0</v>
          </cell>
          <cell r="L2882">
            <v>0</v>
          </cell>
          <cell r="M2882">
            <v>0</v>
          </cell>
          <cell r="N2882" t="str">
            <v>MGT-262</v>
          </cell>
          <cell r="O2882" t="str">
            <v>PAV</v>
          </cell>
          <cell r="P2882">
            <v>0</v>
          </cell>
        </row>
        <row r="2883">
          <cell r="C2883" t="str">
            <v>262BMG0460</v>
          </cell>
          <cell r="D2883" t="str">
            <v>ENTR MG-436 (BARÃO DE COCAIS)</v>
          </cell>
          <cell r="E2883" t="str">
            <v>BARÃO DE COCAIS</v>
          </cell>
          <cell r="F2883">
            <v>235.3</v>
          </cell>
          <cell r="G2883">
            <v>237.8</v>
          </cell>
          <cell r="H2883">
            <v>2.5</v>
          </cell>
          <cell r="I2883" t="str">
            <v>PLA</v>
          </cell>
          <cell r="J2883">
            <v>0</v>
          </cell>
          <cell r="L2883">
            <v>0</v>
          </cell>
          <cell r="M2883">
            <v>0</v>
          </cell>
          <cell r="N2883" t="str">
            <v>MGT-262</v>
          </cell>
          <cell r="O2883" t="str">
            <v>PAV</v>
          </cell>
          <cell r="P2883">
            <v>0</v>
          </cell>
        </row>
        <row r="2884">
          <cell r="C2884" t="str">
            <v>262BMG0465</v>
          </cell>
          <cell r="D2884" t="str">
            <v>BARÃO DE COCAIS</v>
          </cell>
          <cell r="E2884" t="str">
            <v>INÍCIO DA PAVIMENTAÇÃO</v>
          </cell>
          <cell r="F2884">
            <v>237.8</v>
          </cell>
          <cell r="G2884">
            <v>268.8</v>
          </cell>
          <cell r="H2884">
            <v>31</v>
          </cell>
          <cell r="I2884" t="str">
            <v>PLA</v>
          </cell>
          <cell r="J2884">
            <v>0</v>
          </cell>
          <cell r="L2884">
            <v>0</v>
          </cell>
          <cell r="M2884">
            <v>0</v>
          </cell>
          <cell r="N2884" t="str">
            <v>MGT-262</v>
          </cell>
          <cell r="O2884" t="str">
            <v>LEN</v>
          </cell>
          <cell r="P2884">
            <v>0</v>
          </cell>
        </row>
        <row r="2885">
          <cell r="C2885" t="str">
            <v>262BMG0470</v>
          </cell>
          <cell r="D2885" t="str">
            <v>INÍCIO DA PAVIMENTAÇÃO</v>
          </cell>
          <cell r="E2885" t="str">
            <v>ENTR MG-435 (CAETÉ)</v>
          </cell>
          <cell r="F2885">
            <v>268.8</v>
          </cell>
          <cell r="G2885">
            <v>271.8</v>
          </cell>
          <cell r="H2885">
            <v>3</v>
          </cell>
          <cell r="I2885" t="str">
            <v>PLA</v>
          </cell>
          <cell r="J2885">
            <v>0</v>
          </cell>
          <cell r="L2885">
            <v>0</v>
          </cell>
          <cell r="M2885">
            <v>0</v>
          </cell>
          <cell r="N2885" t="str">
            <v>MGT-262</v>
          </cell>
          <cell r="O2885" t="str">
            <v>PAV</v>
          </cell>
          <cell r="P2885">
            <v>0</v>
          </cell>
        </row>
        <row r="2886">
          <cell r="C2886" t="str">
            <v>262BMG0490</v>
          </cell>
          <cell r="D2886" t="str">
            <v>ENTR MG-435 (CAETÉ)</v>
          </cell>
          <cell r="E2886" t="str">
            <v>ENTR MG-437 (SABARÁ)</v>
          </cell>
          <cell r="F2886">
            <v>271.8</v>
          </cell>
          <cell r="G2886">
            <v>293.60000000000002</v>
          </cell>
          <cell r="H2886">
            <v>21.8</v>
          </cell>
          <cell r="I2886" t="str">
            <v>PLA</v>
          </cell>
          <cell r="J2886">
            <v>0</v>
          </cell>
          <cell r="L2886">
            <v>0</v>
          </cell>
          <cell r="M2886">
            <v>0</v>
          </cell>
          <cell r="N2886" t="str">
            <v>MGT-262</v>
          </cell>
          <cell r="O2886" t="str">
            <v>PAV</v>
          </cell>
          <cell r="P2886">
            <v>0</v>
          </cell>
        </row>
        <row r="2887">
          <cell r="C2887" t="str">
            <v>262BMG0510</v>
          </cell>
          <cell r="D2887" t="str">
            <v>ENTR MG-437 (SABARÁ)</v>
          </cell>
          <cell r="E2887" t="str">
            <v>ENTR BR-381(A)</v>
          </cell>
          <cell r="F2887">
            <v>293.60000000000002</v>
          </cell>
          <cell r="G2887">
            <v>312.8</v>
          </cell>
          <cell r="H2887">
            <v>19.2</v>
          </cell>
          <cell r="I2887" t="str">
            <v>PLA</v>
          </cell>
          <cell r="J2887">
            <v>0</v>
          </cell>
          <cell r="L2887">
            <v>0</v>
          </cell>
          <cell r="M2887">
            <v>0</v>
          </cell>
          <cell r="N2887" t="str">
            <v>MGT-262</v>
          </cell>
          <cell r="O2887" t="str">
            <v>PAV</v>
          </cell>
          <cell r="P2887">
            <v>0</v>
          </cell>
        </row>
        <row r="2888">
          <cell r="C2888" t="str">
            <v>262BMG0530</v>
          </cell>
          <cell r="D2888" t="str">
            <v>ENTR BR-381(A)</v>
          </cell>
          <cell r="E2888" t="str">
            <v>ENTR MG-020</v>
          </cell>
          <cell r="F2888">
            <v>312.8</v>
          </cell>
          <cell r="G2888">
            <v>316.8</v>
          </cell>
          <cell r="H2888">
            <v>4</v>
          </cell>
          <cell r="I2888" t="str">
            <v>DUP</v>
          </cell>
          <cell r="J2888" t="str">
            <v>*</v>
          </cell>
          <cell r="K2888" t="str">
            <v>381BMG0370</v>
          </cell>
          <cell r="L2888">
            <v>0</v>
          </cell>
          <cell r="M2888">
            <v>0</v>
          </cell>
          <cell r="O2888">
            <v>0</v>
          </cell>
          <cell r="P2888">
            <v>0</v>
          </cell>
        </row>
        <row r="2889">
          <cell r="C2889" t="str">
            <v>262BMG0550</v>
          </cell>
          <cell r="D2889" t="str">
            <v>ENTR MG-020</v>
          </cell>
          <cell r="E2889" t="str">
            <v>AVENIDA PRESIDENTE ANTÔNIO CARLOS</v>
          </cell>
          <cell r="F2889">
            <v>316.8</v>
          </cell>
          <cell r="G2889">
            <v>320.10000000000002</v>
          </cell>
          <cell r="H2889">
            <v>3.3</v>
          </cell>
          <cell r="I2889" t="str">
            <v>DUP</v>
          </cell>
          <cell r="J2889" t="str">
            <v>*</v>
          </cell>
          <cell r="K2889" t="str">
            <v>381BMG0390</v>
          </cell>
          <cell r="L2889">
            <v>0</v>
          </cell>
          <cell r="M2889">
            <v>0</v>
          </cell>
          <cell r="O2889">
            <v>0</v>
          </cell>
          <cell r="P2889">
            <v>0</v>
          </cell>
        </row>
        <row r="2890">
          <cell r="C2890" t="str">
            <v>262BMG0570</v>
          </cell>
          <cell r="D2890" t="str">
            <v>AVENIDA PRESIDENTE ANTÔNIO CARLOS</v>
          </cell>
          <cell r="E2890" t="str">
            <v>ENTR BR-040(A)/135</v>
          </cell>
          <cell r="F2890">
            <v>320.10000000000002</v>
          </cell>
          <cell r="G2890">
            <v>328.2</v>
          </cell>
          <cell r="H2890">
            <v>8.1</v>
          </cell>
          <cell r="I2890" t="str">
            <v>DUP</v>
          </cell>
          <cell r="J2890" t="str">
            <v>*</v>
          </cell>
          <cell r="K2890" t="str">
            <v>381BMG0410</v>
          </cell>
          <cell r="L2890">
            <v>0</v>
          </cell>
          <cell r="M2890">
            <v>0</v>
          </cell>
          <cell r="O2890">
            <v>0</v>
          </cell>
          <cell r="P2890">
            <v>0</v>
          </cell>
        </row>
        <row r="2891">
          <cell r="C2891" t="str">
            <v>262BMG0590</v>
          </cell>
          <cell r="D2891" t="str">
            <v>ENTR BR-040(A)/135</v>
          </cell>
          <cell r="E2891" t="str">
            <v>ENTR BR-040(B)</v>
          </cell>
          <cell r="F2891">
            <v>328.2</v>
          </cell>
          <cell r="G2891">
            <v>330.8</v>
          </cell>
          <cell r="H2891">
            <v>2.6</v>
          </cell>
          <cell r="I2891" t="str">
            <v>DUP</v>
          </cell>
          <cell r="J2891">
            <v>0</v>
          </cell>
          <cell r="K2891" t="str">
            <v>040BMG0370</v>
          </cell>
          <cell r="L2891" t="str">
            <v>381BMG0430</v>
          </cell>
          <cell r="M2891">
            <v>0</v>
          </cell>
          <cell r="O2891">
            <v>0</v>
          </cell>
          <cell r="P2891">
            <v>0</v>
          </cell>
        </row>
        <row r="2892">
          <cell r="C2892" t="str">
            <v>262BMG0610</v>
          </cell>
          <cell r="D2892" t="str">
            <v>ENTR BR-040(B)</v>
          </cell>
          <cell r="E2892" t="str">
            <v>ENTR MG-040 (PARQUE INDUSTRIAL) *TRECHO URBANO*</v>
          </cell>
          <cell r="F2892">
            <v>330.8</v>
          </cell>
          <cell r="G2892">
            <v>332.1</v>
          </cell>
          <cell r="H2892">
            <v>1.3</v>
          </cell>
          <cell r="I2892" t="str">
            <v>DUP</v>
          </cell>
          <cell r="J2892" t="str">
            <v>*</v>
          </cell>
          <cell r="K2892" t="str">
            <v>381BMG0450</v>
          </cell>
          <cell r="L2892">
            <v>0</v>
          </cell>
          <cell r="M2892">
            <v>0</v>
          </cell>
          <cell r="O2892">
            <v>0</v>
          </cell>
          <cell r="P2892">
            <v>0</v>
          </cell>
        </row>
        <row r="2893">
          <cell r="C2893" t="str">
            <v>262BMG0630</v>
          </cell>
          <cell r="D2893" t="str">
            <v>ENTR MG-040 (PARQUE INDUSTRIAL)</v>
          </cell>
          <cell r="E2893" t="str">
            <v>ENTR BR-381(B) (BETIM)</v>
          </cell>
          <cell r="F2893">
            <v>332.1</v>
          </cell>
          <cell r="G2893">
            <v>352.5</v>
          </cell>
          <cell r="H2893">
            <v>20.399999999999999</v>
          </cell>
          <cell r="I2893" t="str">
            <v>DUP</v>
          </cell>
          <cell r="J2893">
            <v>0</v>
          </cell>
          <cell r="K2893" t="str">
            <v>381BMG0470</v>
          </cell>
          <cell r="L2893">
            <v>0</v>
          </cell>
          <cell r="M2893">
            <v>0</v>
          </cell>
          <cell r="O2893">
            <v>0</v>
          </cell>
          <cell r="P2893">
            <v>0</v>
          </cell>
        </row>
        <row r="2894">
          <cell r="C2894" t="str">
            <v>262BMG0650</v>
          </cell>
          <cell r="D2894" t="str">
            <v>ENTR BR-381(B) (BETIM)</v>
          </cell>
          <cell r="E2894" t="str">
            <v>ENTR MG-050 (P/MATEUS LEME)</v>
          </cell>
          <cell r="F2894">
            <v>352.5</v>
          </cell>
          <cell r="G2894">
            <v>368.8</v>
          </cell>
          <cell r="H2894">
            <v>16.3</v>
          </cell>
          <cell r="I2894" t="str">
            <v>PAV</v>
          </cell>
          <cell r="J2894" t="str">
            <v>*</v>
          </cell>
          <cell r="L2894">
            <v>0</v>
          </cell>
          <cell r="M2894">
            <v>0</v>
          </cell>
          <cell r="O2894">
            <v>0</v>
          </cell>
          <cell r="P2894">
            <v>0</v>
          </cell>
        </row>
        <row r="2895">
          <cell r="C2895" t="str">
            <v>262BMG0670</v>
          </cell>
          <cell r="D2895" t="str">
            <v>ENTR MG-050 (P/MATEUS LEME)</v>
          </cell>
          <cell r="E2895" t="str">
            <v>ACESSO FLORESTAL</v>
          </cell>
          <cell r="F2895">
            <v>368.8</v>
          </cell>
          <cell r="G2895">
            <v>377</v>
          </cell>
          <cell r="H2895">
            <v>8.1999999999999993</v>
          </cell>
          <cell r="I2895" t="str">
            <v>PAV</v>
          </cell>
          <cell r="J2895" t="str">
            <v>*</v>
          </cell>
          <cell r="L2895">
            <v>0</v>
          </cell>
          <cell r="M2895">
            <v>0</v>
          </cell>
          <cell r="O2895">
            <v>0</v>
          </cell>
          <cell r="P2895">
            <v>0</v>
          </cell>
        </row>
        <row r="2896">
          <cell r="C2896" t="str">
            <v>262BMG0685</v>
          </cell>
          <cell r="D2896" t="str">
            <v>ACESSO FLORESTAL</v>
          </cell>
          <cell r="E2896" t="str">
            <v>ENTR BR-352 (PARÁ DE MINAS)</v>
          </cell>
          <cell r="F2896">
            <v>377</v>
          </cell>
          <cell r="G2896">
            <v>401.1</v>
          </cell>
          <cell r="H2896">
            <v>24.1</v>
          </cell>
          <cell r="I2896" t="str">
            <v>PAV</v>
          </cell>
          <cell r="J2896" t="str">
            <v>*</v>
          </cell>
          <cell r="L2896">
            <v>0</v>
          </cell>
          <cell r="M2896">
            <v>0</v>
          </cell>
          <cell r="O2896">
            <v>0</v>
          </cell>
          <cell r="P2896">
            <v>0</v>
          </cell>
        </row>
        <row r="2897">
          <cell r="C2897" t="str">
            <v>262BMG0690</v>
          </cell>
          <cell r="D2897" t="str">
            <v>ENTR BR-352 (PARÁ DE MINAS)</v>
          </cell>
          <cell r="E2897" t="str">
            <v>ENTR MG-431</v>
          </cell>
          <cell r="F2897">
            <v>401.1</v>
          </cell>
          <cell r="G2897">
            <v>402.8</v>
          </cell>
          <cell r="H2897">
            <v>1.7</v>
          </cell>
          <cell r="I2897" t="str">
            <v>PAV</v>
          </cell>
          <cell r="J2897" t="str">
            <v>*</v>
          </cell>
          <cell r="L2897">
            <v>0</v>
          </cell>
          <cell r="M2897">
            <v>0</v>
          </cell>
          <cell r="O2897">
            <v>0</v>
          </cell>
          <cell r="P2897">
            <v>0</v>
          </cell>
        </row>
        <row r="2898">
          <cell r="C2898" t="str">
            <v>262BMG0710</v>
          </cell>
          <cell r="D2898" t="str">
            <v>ENTR MG-431</v>
          </cell>
          <cell r="E2898" t="str">
            <v>ENTR MG-430 (P/IGARATINGA)</v>
          </cell>
          <cell r="F2898">
            <v>402.8</v>
          </cell>
          <cell r="G2898">
            <v>413.4</v>
          </cell>
          <cell r="H2898">
            <v>10.6</v>
          </cell>
          <cell r="I2898" t="str">
            <v>PAV</v>
          </cell>
          <cell r="J2898" t="str">
            <v>*</v>
          </cell>
          <cell r="L2898">
            <v>0</v>
          </cell>
          <cell r="M2898">
            <v>0</v>
          </cell>
          <cell r="O2898">
            <v>0</v>
          </cell>
          <cell r="P2898">
            <v>0</v>
          </cell>
        </row>
        <row r="2899">
          <cell r="C2899" t="str">
            <v>262BMG0730</v>
          </cell>
          <cell r="D2899" t="str">
            <v>ENTR MG-430 (P/IGARATINGA)</v>
          </cell>
          <cell r="E2899" t="str">
            <v>ACESSO SÃO GONÇALO  DO PARÁ</v>
          </cell>
          <cell r="F2899">
            <v>413.4</v>
          </cell>
          <cell r="G2899">
            <v>431.3</v>
          </cell>
          <cell r="H2899">
            <v>17.899999999999999</v>
          </cell>
          <cell r="I2899" t="str">
            <v>PAV</v>
          </cell>
          <cell r="J2899" t="str">
            <v>*</v>
          </cell>
          <cell r="L2899">
            <v>0</v>
          </cell>
          <cell r="M2899">
            <v>0</v>
          </cell>
          <cell r="O2899">
            <v>0</v>
          </cell>
          <cell r="P2899">
            <v>0</v>
          </cell>
        </row>
        <row r="2900">
          <cell r="C2900" t="str">
            <v>262BMG0740</v>
          </cell>
          <cell r="D2900" t="str">
            <v>ACESSO SÃO GONÇALO  DO PARÁ</v>
          </cell>
          <cell r="E2900" t="str">
            <v>ENTR BR-494/MG-423</v>
          </cell>
          <cell r="F2900">
            <v>431.3</v>
          </cell>
          <cell r="G2900">
            <v>436.6</v>
          </cell>
          <cell r="H2900">
            <v>5.3</v>
          </cell>
          <cell r="I2900" t="str">
            <v>PAV</v>
          </cell>
          <cell r="J2900" t="str">
            <v>*</v>
          </cell>
          <cell r="L2900">
            <v>0</v>
          </cell>
          <cell r="M2900">
            <v>0</v>
          </cell>
          <cell r="O2900">
            <v>0</v>
          </cell>
          <cell r="P2900">
            <v>0</v>
          </cell>
        </row>
        <row r="2901">
          <cell r="C2901" t="str">
            <v>262BMG0750</v>
          </cell>
          <cell r="D2901" t="str">
            <v>ENTR BR-494/MG-423</v>
          </cell>
          <cell r="E2901" t="str">
            <v>ENTR MG-164 (P/BOM DESPACHO)</v>
          </cell>
          <cell r="F2901">
            <v>436.6</v>
          </cell>
          <cell r="G2901">
            <v>477.6</v>
          </cell>
          <cell r="H2901">
            <v>41</v>
          </cell>
          <cell r="I2901" t="str">
            <v>PAV</v>
          </cell>
          <cell r="J2901" t="str">
            <v>*</v>
          </cell>
          <cell r="L2901">
            <v>0</v>
          </cell>
          <cell r="M2901">
            <v>0</v>
          </cell>
          <cell r="O2901">
            <v>0</v>
          </cell>
          <cell r="P2901">
            <v>0</v>
          </cell>
        </row>
        <row r="2902">
          <cell r="C2902" t="str">
            <v>262BMG0770</v>
          </cell>
          <cell r="D2902" t="str">
            <v>ENTR MG-164 (P/BOM DESPACHO)</v>
          </cell>
          <cell r="E2902" t="str">
            <v>ENTR MG-170 (P/MOEMA)</v>
          </cell>
          <cell r="F2902">
            <v>477.6</v>
          </cell>
          <cell r="G2902">
            <v>492.1</v>
          </cell>
          <cell r="H2902">
            <v>14.5</v>
          </cell>
          <cell r="I2902" t="str">
            <v>PAV</v>
          </cell>
          <cell r="J2902" t="str">
            <v>*</v>
          </cell>
          <cell r="L2902">
            <v>0</v>
          </cell>
          <cell r="M2902">
            <v>0</v>
          </cell>
          <cell r="O2902">
            <v>0</v>
          </cell>
          <cell r="P2902">
            <v>0</v>
          </cell>
        </row>
        <row r="2903">
          <cell r="C2903" t="str">
            <v>262BMG0790</v>
          </cell>
          <cell r="D2903" t="str">
            <v>ENTR MG-170 (P/MOEMA)</v>
          </cell>
          <cell r="E2903" t="str">
            <v>ENTR MG-176 (P/LUZ)</v>
          </cell>
          <cell r="F2903">
            <v>492.1</v>
          </cell>
          <cell r="G2903">
            <v>523.1</v>
          </cell>
          <cell r="H2903">
            <v>31</v>
          </cell>
          <cell r="I2903" t="str">
            <v>PAV</v>
          </cell>
          <cell r="J2903" t="str">
            <v>*</v>
          </cell>
          <cell r="L2903">
            <v>0</v>
          </cell>
          <cell r="M2903">
            <v>0</v>
          </cell>
          <cell r="O2903">
            <v>0</v>
          </cell>
          <cell r="P2903">
            <v>0</v>
          </cell>
        </row>
        <row r="2904">
          <cell r="C2904" t="str">
            <v>262BMG0810</v>
          </cell>
          <cell r="D2904" t="str">
            <v>ENTR MG-176 (P/LUZ)</v>
          </cell>
          <cell r="E2904" t="str">
            <v>ACESSO CÓRREGO DANTA</v>
          </cell>
          <cell r="F2904">
            <v>523.1</v>
          </cell>
          <cell r="G2904">
            <v>544</v>
          </cell>
          <cell r="H2904">
            <v>20.9</v>
          </cell>
          <cell r="I2904" t="str">
            <v>PAV</v>
          </cell>
          <cell r="J2904" t="str">
            <v>*</v>
          </cell>
          <cell r="L2904">
            <v>0</v>
          </cell>
          <cell r="M2904">
            <v>0</v>
          </cell>
          <cell r="O2904">
            <v>0</v>
          </cell>
          <cell r="P2904">
            <v>0</v>
          </cell>
        </row>
        <row r="2905">
          <cell r="C2905" t="str">
            <v>262BMG0820</v>
          </cell>
          <cell r="D2905" t="str">
            <v>ACESSO CÓRREGO DANTA</v>
          </cell>
          <cell r="E2905" t="str">
            <v>ENTR BR-354(A) (P/BAMBUÍ)</v>
          </cell>
          <cell r="F2905">
            <v>544</v>
          </cell>
          <cell r="G2905">
            <v>567.4</v>
          </cell>
          <cell r="H2905">
            <v>23.4</v>
          </cell>
          <cell r="I2905" t="str">
            <v>PAV</v>
          </cell>
          <cell r="J2905" t="str">
            <v>*</v>
          </cell>
          <cell r="L2905">
            <v>0</v>
          </cell>
          <cell r="M2905">
            <v>0</v>
          </cell>
          <cell r="O2905">
            <v>0</v>
          </cell>
          <cell r="P2905">
            <v>0</v>
          </cell>
        </row>
        <row r="2906">
          <cell r="C2906" t="str">
            <v>262BMG0830</v>
          </cell>
          <cell r="D2906" t="str">
            <v>ENTR BR-354(A) (P/BAMBUÍ)</v>
          </cell>
          <cell r="E2906" t="str">
            <v>ENTR BR-354(B)</v>
          </cell>
          <cell r="F2906">
            <v>567.4</v>
          </cell>
          <cell r="G2906">
            <v>579.9</v>
          </cell>
          <cell r="H2906">
            <v>12.5</v>
          </cell>
          <cell r="I2906" t="str">
            <v>PAV</v>
          </cell>
          <cell r="J2906" t="str">
            <v>*</v>
          </cell>
          <cell r="K2906" t="str">
            <v>354BMG0230</v>
          </cell>
          <cell r="L2906">
            <v>0</v>
          </cell>
          <cell r="M2906">
            <v>0</v>
          </cell>
          <cell r="O2906">
            <v>0</v>
          </cell>
          <cell r="P2906">
            <v>0</v>
          </cell>
        </row>
        <row r="2907">
          <cell r="C2907" t="str">
            <v>262BMG0850</v>
          </cell>
          <cell r="D2907" t="str">
            <v>ENTR BR-354(B)</v>
          </cell>
          <cell r="E2907" t="str">
            <v>ACESSO CAMPOS ALTOS</v>
          </cell>
          <cell r="F2907">
            <v>579.9</v>
          </cell>
          <cell r="G2907">
            <v>591.1</v>
          </cell>
          <cell r="H2907">
            <v>11.2</v>
          </cell>
          <cell r="I2907" t="str">
            <v>PAV</v>
          </cell>
          <cell r="J2907" t="str">
            <v>*</v>
          </cell>
          <cell r="L2907">
            <v>0</v>
          </cell>
          <cell r="M2907">
            <v>0</v>
          </cell>
          <cell r="O2907">
            <v>0</v>
          </cell>
          <cell r="P2907">
            <v>0</v>
          </cell>
        </row>
        <row r="2908">
          <cell r="C2908" t="str">
            <v>262BMG0870</v>
          </cell>
          <cell r="D2908" t="str">
            <v>ACESSO CAMPOS ALTOS</v>
          </cell>
          <cell r="E2908" t="str">
            <v>ENTR MG-187 (P/IBIÁ)</v>
          </cell>
          <cell r="F2908">
            <v>591.1</v>
          </cell>
          <cell r="G2908">
            <v>632</v>
          </cell>
          <cell r="H2908">
            <v>40.9</v>
          </cell>
          <cell r="I2908" t="str">
            <v>PAV</v>
          </cell>
          <cell r="J2908" t="str">
            <v>*</v>
          </cell>
          <cell r="L2908">
            <v>0</v>
          </cell>
          <cell r="M2908">
            <v>0</v>
          </cell>
          <cell r="O2908">
            <v>0</v>
          </cell>
          <cell r="P2908">
            <v>0</v>
          </cell>
        </row>
        <row r="2909">
          <cell r="C2909" t="str">
            <v>262BMG0890</v>
          </cell>
          <cell r="D2909" t="str">
            <v>ENTR MG-187 (P/IBIÁ)</v>
          </cell>
          <cell r="E2909" t="str">
            <v>ENTR BR-146 (P/ARAXÁ)</v>
          </cell>
          <cell r="F2909">
            <v>632</v>
          </cell>
          <cell r="G2909">
            <v>678.9</v>
          </cell>
          <cell r="H2909">
            <v>46.9</v>
          </cell>
          <cell r="I2909" t="str">
            <v>PAV</v>
          </cell>
          <cell r="J2909" t="str">
            <v>*</v>
          </cell>
          <cell r="L2909">
            <v>0</v>
          </cell>
          <cell r="M2909">
            <v>0</v>
          </cell>
          <cell r="O2909">
            <v>0</v>
          </cell>
          <cell r="P2909">
            <v>0</v>
          </cell>
        </row>
        <row r="2910">
          <cell r="C2910" t="str">
            <v>262BMG0910</v>
          </cell>
          <cell r="D2910" t="str">
            <v>ENTR BR-146 (P/ARAXÁ)</v>
          </cell>
          <cell r="E2910" t="str">
            <v>ENTR BR-452 (P/UBERLÂNDIA)</v>
          </cell>
          <cell r="F2910">
            <v>678.9</v>
          </cell>
          <cell r="G2910">
            <v>688.7</v>
          </cell>
          <cell r="H2910">
            <v>9.8000000000000007</v>
          </cell>
          <cell r="I2910" t="str">
            <v>PAV</v>
          </cell>
          <cell r="J2910" t="str">
            <v>*</v>
          </cell>
          <cell r="L2910">
            <v>0</v>
          </cell>
          <cell r="M2910">
            <v>0</v>
          </cell>
          <cell r="O2910">
            <v>0</v>
          </cell>
          <cell r="P2910">
            <v>0</v>
          </cell>
        </row>
        <row r="2911">
          <cell r="C2911" t="str">
            <v>262BMG0930</v>
          </cell>
          <cell r="D2911" t="str">
            <v>ENTR BR-452 (P/UBERLÂNDIA)</v>
          </cell>
          <cell r="E2911" t="str">
            <v>ENTR BR-462 (PERDIZES)</v>
          </cell>
          <cell r="F2911">
            <v>688.7</v>
          </cell>
          <cell r="G2911">
            <v>730.3</v>
          </cell>
          <cell r="H2911">
            <v>41.6</v>
          </cell>
          <cell r="I2911" t="str">
            <v>PAV</v>
          </cell>
          <cell r="J2911" t="str">
            <v>*</v>
          </cell>
          <cell r="L2911">
            <v>0</v>
          </cell>
          <cell r="M2911">
            <v>0</v>
          </cell>
          <cell r="O2911">
            <v>0</v>
          </cell>
          <cell r="P2911">
            <v>0</v>
          </cell>
        </row>
        <row r="2912">
          <cell r="C2912" t="str">
            <v>262BMG0950</v>
          </cell>
          <cell r="D2912" t="str">
            <v>ENTR BR-462 (PERDIZES)</v>
          </cell>
          <cell r="E2912" t="str">
            <v>ENTR MG-190(A) (P/SACRAMENTO)</v>
          </cell>
          <cell r="F2912">
            <v>730.3</v>
          </cell>
          <cell r="G2912">
            <v>749.2</v>
          </cell>
          <cell r="H2912">
            <v>18.899999999999999</v>
          </cell>
          <cell r="I2912" t="str">
            <v>PAV</v>
          </cell>
          <cell r="J2912" t="str">
            <v>*</v>
          </cell>
          <cell r="L2912">
            <v>0</v>
          </cell>
          <cell r="M2912">
            <v>0</v>
          </cell>
          <cell r="O2912">
            <v>0</v>
          </cell>
          <cell r="P2912">
            <v>0</v>
          </cell>
        </row>
        <row r="2913">
          <cell r="C2913" t="str">
            <v>262BMG0970</v>
          </cell>
          <cell r="D2913" t="str">
            <v>ENTR MG-190(A) (P/SACRAMENTO)</v>
          </cell>
          <cell r="E2913" t="str">
            <v>ENTR MG-190(B)</v>
          </cell>
          <cell r="F2913">
            <v>749.2</v>
          </cell>
          <cell r="G2913">
            <v>766.2</v>
          </cell>
          <cell r="H2913">
            <v>17</v>
          </cell>
          <cell r="I2913" t="str">
            <v>PAV</v>
          </cell>
          <cell r="J2913" t="str">
            <v>*</v>
          </cell>
          <cell r="L2913">
            <v>0</v>
          </cell>
          <cell r="M2913">
            <v>0</v>
          </cell>
          <cell r="O2913">
            <v>0</v>
          </cell>
          <cell r="P2913">
            <v>0</v>
          </cell>
        </row>
        <row r="2914">
          <cell r="C2914" t="str">
            <v>262BMG0990</v>
          </cell>
          <cell r="D2914" t="str">
            <v>ENTR MG-190(B)</v>
          </cell>
          <cell r="E2914" t="str">
            <v>ENTR BR-050/464 (UBERABA)</v>
          </cell>
          <cell r="F2914">
            <v>766.2</v>
          </cell>
          <cell r="G2914">
            <v>797</v>
          </cell>
          <cell r="H2914">
            <v>30.8</v>
          </cell>
          <cell r="I2914" t="str">
            <v>PAV</v>
          </cell>
          <cell r="J2914" t="str">
            <v>*</v>
          </cell>
          <cell r="L2914">
            <v>0</v>
          </cell>
          <cell r="M2914">
            <v>0</v>
          </cell>
          <cell r="O2914">
            <v>0</v>
          </cell>
          <cell r="P2914">
            <v>0</v>
          </cell>
        </row>
        <row r="2915">
          <cell r="C2915" t="str">
            <v>262BMG1010</v>
          </cell>
          <cell r="D2915" t="str">
            <v>ENTR BR-050/464 (UBERABA)</v>
          </cell>
          <cell r="E2915" t="str">
            <v>ENTR BR-455 (P/CAMPO FLORIDO)</v>
          </cell>
          <cell r="F2915">
            <v>797</v>
          </cell>
          <cell r="G2915">
            <v>866.6</v>
          </cell>
          <cell r="H2915">
            <v>69.599999999999994</v>
          </cell>
          <cell r="I2915" t="str">
            <v>PAV</v>
          </cell>
          <cell r="J2915" t="str">
            <v>*</v>
          </cell>
          <cell r="L2915">
            <v>0</v>
          </cell>
          <cell r="M2915">
            <v>0</v>
          </cell>
          <cell r="O2915">
            <v>0</v>
          </cell>
          <cell r="P2915">
            <v>0</v>
          </cell>
        </row>
        <row r="2916">
          <cell r="C2916" t="str">
            <v>262BMG1020</v>
          </cell>
          <cell r="D2916" t="str">
            <v>ENTR BR-455 (P/CAMPO FLORIDO)</v>
          </cell>
          <cell r="E2916" t="str">
            <v>ACESSO POUSO ALTO</v>
          </cell>
          <cell r="F2916">
            <v>866.6</v>
          </cell>
          <cell r="G2916">
            <v>888.6</v>
          </cell>
          <cell r="H2916">
            <v>22</v>
          </cell>
          <cell r="I2916" t="str">
            <v>PAV</v>
          </cell>
          <cell r="J2916" t="str">
            <v>*</v>
          </cell>
          <cell r="L2916">
            <v>0</v>
          </cell>
          <cell r="M2916">
            <v>0</v>
          </cell>
          <cell r="O2916">
            <v>0</v>
          </cell>
          <cell r="P2916">
            <v>0</v>
          </cell>
        </row>
        <row r="2917">
          <cell r="C2917" t="str">
            <v>262BMG1030</v>
          </cell>
          <cell r="D2917" t="str">
            <v>ACESSO POUSO ALTO</v>
          </cell>
          <cell r="E2917" t="str">
            <v>ENTR BR-153(A) (P/POUSO ALTO)</v>
          </cell>
          <cell r="F2917">
            <v>888.6</v>
          </cell>
          <cell r="G2917">
            <v>901.6</v>
          </cell>
          <cell r="H2917">
            <v>13</v>
          </cell>
          <cell r="I2917" t="str">
            <v>PAV</v>
          </cell>
          <cell r="J2917" t="str">
            <v>*</v>
          </cell>
          <cell r="L2917">
            <v>0</v>
          </cell>
          <cell r="M2917">
            <v>0</v>
          </cell>
          <cell r="O2917">
            <v>0</v>
          </cell>
          <cell r="P2917">
            <v>0</v>
          </cell>
        </row>
        <row r="2918">
          <cell r="C2918" t="str">
            <v>262BMG1040</v>
          </cell>
          <cell r="D2918" t="str">
            <v>ENTR BR-153(A) (P/POUSO ALTO)</v>
          </cell>
          <cell r="E2918" t="str">
            <v>ENTR BR-364(A)/153(A) (P/COMENDADOR GOMES)</v>
          </cell>
          <cell r="F2918">
            <v>901.6</v>
          </cell>
          <cell r="G2918">
            <v>918.8</v>
          </cell>
          <cell r="H2918">
            <v>17.2</v>
          </cell>
          <cell r="I2918" t="str">
            <v>PAV</v>
          </cell>
          <cell r="J2918">
            <v>0</v>
          </cell>
          <cell r="K2918" t="str">
            <v>153BMG0863</v>
          </cell>
          <cell r="L2918">
            <v>0</v>
          </cell>
          <cell r="M2918">
            <v>0</v>
          </cell>
          <cell r="O2918">
            <v>0</v>
          </cell>
          <cell r="P2918">
            <v>0</v>
          </cell>
        </row>
        <row r="2919">
          <cell r="C2919" t="str">
            <v>262BMG1050</v>
          </cell>
          <cell r="D2919" t="str">
            <v>ENTR BR-364(A)/153(A) (P/COMENDADOR GOMES)</v>
          </cell>
          <cell r="E2919" t="str">
            <v>ENTR BR-364(B)/153(B) (P/FRUTAL)</v>
          </cell>
          <cell r="F2919">
            <v>918.8</v>
          </cell>
          <cell r="G2919">
            <v>950.2</v>
          </cell>
          <cell r="H2919">
            <v>31.4</v>
          </cell>
          <cell r="I2919" t="str">
            <v>PAV</v>
          </cell>
          <cell r="J2919">
            <v>0</v>
          </cell>
          <cell r="K2919" t="str">
            <v>153BMG0870</v>
          </cell>
          <cell r="L2919" t="str">
            <v>364BMG0290</v>
          </cell>
          <cell r="M2919">
            <v>0</v>
          </cell>
          <cell r="O2919">
            <v>0</v>
          </cell>
          <cell r="P2919">
            <v>0</v>
          </cell>
        </row>
        <row r="2920">
          <cell r="C2920" t="str">
            <v>262BMG1060</v>
          </cell>
          <cell r="D2920" t="str">
            <v>ENTR BR-364(B)/153(B) (P/FRUTAL)</v>
          </cell>
          <cell r="E2920" t="str">
            <v>ENTR MG-255</v>
          </cell>
          <cell r="F2920">
            <v>950.2</v>
          </cell>
          <cell r="G2920">
            <v>963.2</v>
          </cell>
          <cell r="H2920">
            <v>13</v>
          </cell>
          <cell r="I2920" t="str">
            <v>PAV</v>
          </cell>
          <cell r="J2920">
            <v>0</v>
          </cell>
          <cell r="K2920" t="str">
            <v>153BMG0890</v>
          </cell>
          <cell r="L2920">
            <v>0</v>
          </cell>
          <cell r="M2920">
            <v>0</v>
          </cell>
          <cell r="O2920">
            <v>0</v>
          </cell>
          <cell r="P2920">
            <v>0</v>
          </cell>
        </row>
        <row r="2921">
          <cell r="C2921" t="str">
            <v>262BMG1070</v>
          </cell>
          <cell r="D2921" t="str">
            <v>ENTR MG-255</v>
          </cell>
          <cell r="E2921" t="str">
            <v>ENTR BR-153(B) (DIV MG/SP)</v>
          </cell>
          <cell r="F2921">
            <v>963.2</v>
          </cell>
          <cell r="G2921">
            <v>999.8</v>
          </cell>
          <cell r="H2921">
            <v>36.6</v>
          </cell>
          <cell r="I2921" t="str">
            <v>PAV</v>
          </cell>
          <cell r="J2921">
            <v>0</v>
          </cell>
          <cell r="K2921" t="str">
            <v>153BMG0910</v>
          </cell>
          <cell r="L2921">
            <v>0</v>
          </cell>
          <cell r="M2921">
            <v>0</v>
          </cell>
          <cell r="O2921">
            <v>0</v>
          </cell>
          <cell r="P2921">
            <v>0</v>
          </cell>
        </row>
        <row r="2922">
          <cell r="J2922">
            <v>0</v>
          </cell>
        </row>
        <row r="2923">
          <cell r="C2923" t="str">
            <v>265BMG0010</v>
          </cell>
          <cell r="D2923" t="str">
            <v>ENTR BR-116/356 (MURIAÉ)</v>
          </cell>
          <cell r="E2923" t="str">
            <v>ENTR MG-447 (MIRAÍ)</v>
          </cell>
          <cell r="F2923">
            <v>0</v>
          </cell>
          <cell r="G2923">
            <v>34</v>
          </cell>
          <cell r="H2923">
            <v>34</v>
          </cell>
          <cell r="I2923" t="str">
            <v>PLA</v>
          </cell>
          <cell r="J2923">
            <v>0</v>
          </cell>
          <cell r="L2923">
            <v>0</v>
          </cell>
          <cell r="M2923">
            <v>0</v>
          </cell>
          <cell r="N2923" t="str">
            <v>MGT-265</v>
          </cell>
          <cell r="O2923" t="str">
            <v>PAV</v>
          </cell>
          <cell r="P2923">
            <v>0</v>
          </cell>
        </row>
        <row r="2924">
          <cell r="C2924" t="str">
            <v>265BMG0030</v>
          </cell>
          <cell r="D2924" t="str">
            <v>ENTR MG-447 (MIRAÍ)</v>
          </cell>
          <cell r="E2924" t="str">
            <v>ENTR BR-120(A) (GUIDOVAL)</v>
          </cell>
          <cell r="F2924">
            <v>34</v>
          </cell>
          <cell r="G2924">
            <v>61</v>
          </cell>
          <cell r="H2924">
            <v>27</v>
          </cell>
          <cell r="I2924" t="str">
            <v>PLA</v>
          </cell>
          <cell r="J2924">
            <v>0</v>
          </cell>
          <cell r="L2924">
            <v>0</v>
          </cell>
          <cell r="M2924">
            <v>0</v>
          </cell>
          <cell r="O2924">
            <v>0</v>
          </cell>
          <cell r="P2924">
            <v>0</v>
          </cell>
        </row>
        <row r="2925">
          <cell r="C2925" t="str">
            <v>265BMG0050</v>
          </cell>
          <cell r="D2925" t="str">
            <v>ENTR BR-120(A) (GUIDOVAL)</v>
          </cell>
          <cell r="E2925" t="str">
            <v>ENTR BR-120(B)/MG-124/447 (UBÁ)</v>
          </cell>
          <cell r="F2925">
            <v>61</v>
          </cell>
          <cell r="G2925">
            <v>80.599999999999994</v>
          </cell>
          <cell r="H2925">
            <v>19.600000000000001</v>
          </cell>
          <cell r="I2925" t="str">
            <v>PLA</v>
          </cell>
          <cell r="J2925">
            <v>0</v>
          </cell>
          <cell r="K2925" t="str">
            <v>120BMG0360</v>
          </cell>
          <cell r="L2925">
            <v>0</v>
          </cell>
          <cell r="M2925">
            <v>0</v>
          </cell>
          <cell r="N2925" t="str">
            <v>MGT-265</v>
          </cell>
          <cell r="O2925" t="str">
            <v>PAV</v>
          </cell>
          <cell r="P2925">
            <v>0</v>
          </cell>
        </row>
        <row r="2926">
          <cell r="C2926" t="str">
            <v>265BMG0070</v>
          </cell>
          <cell r="D2926" t="str">
            <v>ENTR BR-120(B)/MG-124/447 (UBÁ)</v>
          </cell>
          <cell r="E2926" t="str">
            <v>ENTR MG-285 (P/PIRAÚBA)</v>
          </cell>
          <cell r="F2926">
            <v>80.599999999999994</v>
          </cell>
          <cell r="G2926">
            <v>104.7</v>
          </cell>
          <cell r="H2926">
            <v>24.1</v>
          </cell>
          <cell r="I2926" t="str">
            <v>PLA</v>
          </cell>
          <cell r="J2926">
            <v>0</v>
          </cell>
          <cell r="L2926">
            <v>0</v>
          </cell>
          <cell r="M2926">
            <v>0</v>
          </cell>
          <cell r="N2926" t="str">
            <v>MGT-265</v>
          </cell>
          <cell r="O2926" t="str">
            <v>PAV</v>
          </cell>
          <cell r="P2926">
            <v>0</v>
          </cell>
        </row>
        <row r="2927">
          <cell r="C2927" t="str">
            <v>265BMG0090</v>
          </cell>
          <cell r="D2927" t="str">
            <v>ENTR MG-285 (P/PIRAÚBA)</v>
          </cell>
          <cell r="E2927" t="str">
            <v>ENTR MG-133 (RIO POMBA)</v>
          </cell>
          <cell r="F2927">
            <v>104.7</v>
          </cell>
          <cell r="G2927">
            <v>115.9</v>
          </cell>
          <cell r="H2927">
            <v>11.2</v>
          </cell>
          <cell r="I2927" t="str">
            <v>PLA</v>
          </cell>
          <cell r="J2927">
            <v>0</v>
          </cell>
          <cell r="L2927">
            <v>0</v>
          </cell>
          <cell r="M2927">
            <v>0</v>
          </cell>
          <cell r="N2927" t="str">
            <v>MGT-265</v>
          </cell>
          <cell r="O2927" t="str">
            <v>PAV</v>
          </cell>
          <cell r="P2927">
            <v>0</v>
          </cell>
        </row>
        <row r="2928">
          <cell r="C2928" t="str">
            <v>265BMG0110</v>
          </cell>
          <cell r="D2928" t="str">
            <v>ENTR MG-133 (RIO POMBA)</v>
          </cell>
          <cell r="E2928" t="str">
            <v>ACESSO MERCÊS</v>
          </cell>
          <cell r="F2928">
            <v>115.9</v>
          </cell>
          <cell r="G2928">
            <v>134.6</v>
          </cell>
          <cell r="H2928">
            <v>18.7</v>
          </cell>
          <cell r="I2928" t="str">
            <v>PLA</v>
          </cell>
          <cell r="J2928">
            <v>0</v>
          </cell>
          <cell r="L2928">
            <v>0</v>
          </cell>
          <cell r="M2928">
            <v>0</v>
          </cell>
          <cell r="N2928" t="str">
            <v>MGT-265</v>
          </cell>
          <cell r="O2928" t="str">
            <v>PAV</v>
          </cell>
          <cell r="P2928">
            <v>0</v>
          </cell>
        </row>
        <row r="2929">
          <cell r="C2929" t="str">
            <v>265BMG0125</v>
          </cell>
          <cell r="D2929" t="str">
            <v>ACESSO MERCÊS</v>
          </cell>
          <cell r="E2929" t="str">
            <v>ENTR MG-448/452 (P/PAIVA)</v>
          </cell>
          <cell r="F2929">
            <v>134.6</v>
          </cell>
          <cell r="G2929">
            <v>146.5</v>
          </cell>
          <cell r="H2929">
            <v>11.9</v>
          </cell>
          <cell r="I2929" t="str">
            <v>PLA</v>
          </cell>
          <cell r="J2929">
            <v>0</v>
          </cell>
          <cell r="L2929">
            <v>0</v>
          </cell>
          <cell r="M2929">
            <v>0</v>
          </cell>
          <cell r="N2929" t="str">
            <v>MGT-265</v>
          </cell>
          <cell r="O2929" t="str">
            <v>PAV</v>
          </cell>
          <cell r="P2929">
            <v>0</v>
          </cell>
        </row>
        <row r="2930">
          <cell r="C2930" t="str">
            <v>265BMG0130</v>
          </cell>
          <cell r="D2930" t="str">
            <v>ENTR MG-448/452 (P/PAIVA)</v>
          </cell>
          <cell r="E2930" t="str">
            <v>ENTR MG-132 (DESTÊRRO DO MELO)</v>
          </cell>
          <cell r="F2930">
            <v>146.5</v>
          </cell>
          <cell r="G2930">
            <v>166.5</v>
          </cell>
          <cell r="H2930">
            <v>20</v>
          </cell>
          <cell r="I2930" t="str">
            <v>PLA</v>
          </cell>
          <cell r="J2930">
            <v>0</v>
          </cell>
          <cell r="L2930">
            <v>0</v>
          </cell>
          <cell r="M2930">
            <v>0</v>
          </cell>
          <cell r="O2930">
            <v>0</v>
          </cell>
          <cell r="P2930">
            <v>0</v>
          </cell>
        </row>
        <row r="2931">
          <cell r="C2931" t="str">
            <v>265BMG0150</v>
          </cell>
          <cell r="D2931" t="str">
            <v>ENTR MG-132 (DESTÊRRO DO MELO)</v>
          </cell>
          <cell r="E2931" t="str">
            <v>PINHEIRO GROSSO</v>
          </cell>
          <cell r="F2931">
            <v>166.5</v>
          </cell>
          <cell r="G2931">
            <v>194.5</v>
          </cell>
          <cell r="H2931">
            <v>28</v>
          </cell>
          <cell r="I2931" t="str">
            <v>PLA</v>
          </cell>
          <cell r="J2931">
            <v>0</v>
          </cell>
          <cell r="L2931">
            <v>0</v>
          </cell>
          <cell r="M2931">
            <v>0</v>
          </cell>
          <cell r="N2931" t="str">
            <v>MGT-265</v>
          </cell>
          <cell r="O2931" t="str">
            <v>PAV</v>
          </cell>
          <cell r="P2931">
            <v>0</v>
          </cell>
        </row>
        <row r="2932">
          <cell r="C2932" t="str">
            <v>265BMG0160</v>
          </cell>
          <cell r="D2932" t="str">
            <v>PINHEIRO GROSSO</v>
          </cell>
          <cell r="E2932" t="str">
            <v>ENTR BR-040</v>
          </cell>
          <cell r="F2932">
            <v>194.5</v>
          </cell>
          <cell r="G2932">
            <v>198.5</v>
          </cell>
          <cell r="H2932">
            <v>4</v>
          </cell>
          <cell r="I2932" t="str">
            <v>PLA</v>
          </cell>
          <cell r="J2932">
            <v>0</v>
          </cell>
          <cell r="L2932">
            <v>0</v>
          </cell>
          <cell r="M2932">
            <v>0</v>
          </cell>
          <cell r="N2932" t="str">
            <v>MGT-265</v>
          </cell>
          <cell r="O2932" t="str">
            <v>PAV</v>
          </cell>
          <cell r="P2932">
            <v>0</v>
          </cell>
        </row>
        <row r="2933">
          <cell r="C2933" t="str">
            <v>265BMG0170</v>
          </cell>
          <cell r="D2933" t="str">
            <v>ENTR BR-040</v>
          </cell>
          <cell r="E2933" t="str">
            <v>ENTR MG-135/338 (BARBACENA)</v>
          </cell>
          <cell r="F2933">
            <v>198.5</v>
          </cell>
          <cell r="G2933">
            <v>202.3</v>
          </cell>
          <cell r="H2933">
            <v>3.8</v>
          </cell>
          <cell r="I2933" t="str">
            <v>PAV</v>
          </cell>
          <cell r="J2933" t="str">
            <v>*</v>
          </cell>
          <cell r="L2933">
            <v>0</v>
          </cell>
          <cell r="M2933">
            <v>0</v>
          </cell>
          <cell r="O2933">
            <v>0</v>
          </cell>
          <cell r="P2933" t="str">
            <v>2006</v>
          </cell>
        </row>
        <row r="2934">
          <cell r="C2934" t="str">
            <v>265BMG0190</v>
          </cell>
          <cell r="D2934" t="str">
            <v>ENTR MG-135/338 (BARBACENA)</v>
          </cell>
          <cell r="E2934" t="str">
            <v>ACESSO TIRADENTES</v>
          </cell>
          <cell r="F2934">
            <v>202.3</v>
          </cell>
          <cell r="G2934">
            <v>249.1</v>
          </cell>
          <cell r="H2934">
            <v>46.8</v>
          </cell>
          <cell r="I2934" t="str">
            <v>PAV</v>
          </cell>
          <cell r="J2934" t="str">
            <v>*</v>
          </cell>
          <cell r="L2934">
            <v>0</v>
          </cell>
          <cell r="M2934">
            <v>0</v>
          </cell>
          <cell r="O2934">
            <v>0</v>
          </cell>
          <cell r="P2934" t="str">
            <v>2006</v>
          </cell>
        </row>
        <row r="2935">
          <cell r="C2935" t="str">
            <v>265BMG0205</v>
          </cell>
          <cell r="D2935" t="str">
            <v>ACESSO TIRADENTES</v>
          </cell>
          <cell r="E2935" t="str">
            <v>ENTR BR-383/494 (SÃO JOÃO DEL REY)</v>
          </cell>
          <cell r="F2935">
            <v>249.1</v>
          </cell>
          <cell r="G2935">
            <v>261.39999999999998</v>
          </cell>
          <cell r="H2935">
            <v>12.3</v>
          </cell>
          <cell r="I2935" t="str">
            <v>PAV</v>
          </cell>
          <cell r="J2935" t="str">
            <v>*</v>
          </cell>
          <cell r="L2935">
            <v>0</v>
          </cell>
          <cell r="M2935">
            <v>0</v>
          </cell>
          <cell r="O2935">
            <v>0</v>
          </cell>
          <cell r="P2935" t="str">
            <v>2006</v>
          </cell>
        </row>
        <row r="2936">
          <cell r="C2936" t="str">
            <v>265BMG0210</v>
          </cell>
          <cell r="D2936" t="str">
            <v>ENTR BR-383/494 (SÃO JOÃO DEL REY)</v>
          </cell>
          <cell r="E2936" t="str">
            <v>ENTR MG-332 (P/NAZARENO)</v>
          </cell>
          <cell r="F2936">
            <v>261.39999999999998</v>
          </cell>
          <cell r="G2936">
            <v>299.60000000000002</v>
          </cell>
          <cell r="H2936">
            <v>38.200000000000003</v>
          </cell>
          <cell r="I2936" t="str">
            <v>PAV</v>
          </cell>
          <cell r="J2936" t="str">
            <v>*</v>
          </cell>
          <cell r="L2936">
            <v>0</v>
          </cell>
          <cell r="M2936">
            <v>0</v>
          </cell>
          <cell r="O2936">
            <v>0</v>
          </cell>
          <cell r="P2936" t="str">
            <v>2005</v>
          </cell>
        </row>
        <row r="2937">
          <cell r="C2937" t="str">
            <v>265BMG0225</v>
          </cell>
          <cell r="D2937" t="str">
            <v>ENTR MG-332 (P/NAZARENO)</v>
          </cell>
          <cell r="E2937" t="str">
            <v>ENTR MG-451 (ITUTINGA)</v>
          </cell>
          <cell r="F2937">
            <v>299.60000000000002</v>
          </cell>
          <cell r="G2937">
            <v>308.7</v>
          </cell>
          <cell r="H2937">
            <v>9.1</v>
          </cell>
          <cell r="I2937" t="str">
            <v>PAV</v>
          </cell>
          <cell r="J2937" t="str">
            <v>*</v>
          </cell>
          <cell r="L2937">
            <v>0</v>
          </cell>
          <cell r="M2937">
            <v>0</v>
          </cell>
          <cell r="O2937">
            <v>0</v>
          </cell>
          <cell r="P2937" t="str">
            <v>2005</v>
          </cell>
        </row>
        <row r="2938">
          <cell r="C2938" t="str">
            <v>265BMG0230</v>
          </cell>
          <cell r="D2938" t="str">
            <v>ENTR MG-451 (ITUTINGA)</v>
          </cell>
          <cell r="E2938" t="str">
            <v>ENTR BR-354 (LAVRAS)</v>
          </cell>
          <cell r="F2938">
            <v>308.7</v>
          </cell>
          <cell r="G2938">
            <v>345.2</v>
          </cell>
          <cell r="H2938">
            <v>36.5</v>
          </cell>
          <cell r="I2938" t="str">
            <v>PAV</v>
          </cell>
          <cell r="J2938" t="str">
            <v>*</v>
          </cell>
          <cell r="L2938">
            <v>0</v>
          </cell>
          <cell r="M2938">
            <v>0</v>
          </cell>
          <cell r="O2938">
            <v>0</v>
          </cell>
          <cell r="P2938" t="str">
            <v>2005</v>
          </cell>
        </row>
        <row r="2939">
          <cell r="C2939" t="str">
            <v>265BMG0250</v>
          </cell>
          <cell r="D2939" t="str">
            <v>ENTR BR-354 (LAVRAS)</v>
          </cell>
          <cell r="E2939" t="str">
            <v>ACESSO RIBEIRÃO VERMELHO</v>
          </cell>
          <cell r="F2939">
            <v>345.2</v>
          </cell>
          <cell r="G2939">
            <v>355.8</v>
          </cell>
          <cell r="H2939">
            <v>10.6</v>
          </cell>
          <cell r="I2939" t="str">
            <v>PAV</v>
          </cell>
          <cell r="J2939" t="str">
            <v>*</v>
          </cell>
          <cell r="L2939">
            <v>0</v>
          </cell>
          <cell r="M2939">
            <v>0</v>
          </cell>
          <cell r="O2939">
            <v>0</v>
          </cell>
          <cell r="P2939" t="str">
            <v>2006</v>
          </cell>
        </row>
        <row r="2940">
          <cell r="C2940" t="str">
            <v>265BMG0265</v>
          </cell>
          <cell r="D2940" t="str">
            <v>ACESSO RIBEIRÃO VERMELHO</v>
          </cell>
          <cell r="E2940" t="str">
            <v>ENTR BR-381</v>
          </cell>
          <cell r="F2940">
            <v>355.8</v>
          </cell>
          <cell r="G2940">
            <v>363.1</v>
          </cell>
          <cell r="H2940">
            <v>7.3</v>
          </cell>
          <cell r="I2940" t="str">
            <v>PAV</v>
          </cell>
          <cell r="J2940" t="str">
            <v>*</v>
          </cell>
          <cell r="L2940">
            <v>0</v>
          </cell>
          <cell r="M2940">
            <v>0</v>
          </cell>
          <cell r="O2940">
            <v>0</v>
          </cell>
          <cell r="P2940" t="str">
            <v>2006</v>
          </cell>
        </row>
        <row r="2941">
          <cell r="C2941" t="str">
            <v>265BMG0270</v>
          </cell>
          <cell r="D2941" t="str">
            <v>ENTR BR-381</v>
          </cell>
          <cell r="E2941" t="str">
            <v>NEPOMUCENO</v>
          </cell>
          <cell r="F2941">
            <v>363.1</v>
          </cell>
          <cell r="G2941">
            <v>375.1</v>
          </cell>
          <cell r="H2941">
            <v>12</v>
          </cell>
          <cell r="I2941" t="str">
            <v>PAV</v>
          </cell>
          <cell r="J2941" t="str">
            <v>*</v>
          </cell>
          <cell r="L2941">
            <v>0</v>
          </cell>
          <cell r="M2941">
            <v>0</v>
          </cell>
          <cell r="O2941">
            <v>0</v>
          </cell>
          <cell r="P2941" t="str">
            <v>2004</v>
          </cell>
        </row>
        <row r="2942">
          <cell r="C2942" t="str">
            <v>265BMG0290</v>
          </cell>
          <cell r="D2942" t="str">
            <v>NEPOMUCENO</v>
          </cell>
          <cell r="E2942" t="str">
            <v>ACESSO COQUEIRAL</v>
          </cell>
          <cell r="F2942">
            <v>375.1</v>
          </cell>
          <cell r="G2942">
            <v>397.7</v>
          </cell>
          <cell r="H2942">
            <v>22.6</v>
          </cell>
          <cell r="I2942" t="str">
            <v>PAV</v>
          </cell>
          <cell r="J2942" t="str">
            <v>*</v>
          </cell>
          <cell r="L2942">
            <v>0</v>
          </cell>
          <cell r="M2942">
            <v>0</v>
          </cell>
          <cell r="O2942">
            <v>0</v>
          </cell>
          <cell r="P2942" t="str">
            <v>2004</v>
          </cell>
        </row>
        <row r="2943">
          <cell r="C2943" t="str">
            <v>265BMG0305</v>
          </cell>
          <cell r="D2943" t="str">
            <v>ACESSO COQUEIRAL</v>
          </cell>
          <cell r="E2943" t="str">
            <v>ENTR MG-167 (SANTANA DO VARGEM)</v>
          </cell>
          <cell r="F2943">
            <v>397.7</v>
          </cell>
          <cell r="G2943">
            <v>407.8</v>
          </cell>
          <cell r="H2943">
            <v>10.1</v>
          </cell>
          <cell r="I2943" t="str">
            <v>PAV</v>
          </cell>
          <cell r="J2943" t="str">
            <v>*</v>
          </cell>
          <cell r="L2943">
            <v>0</v>
          </cell>
          <cell r="M2943">
            <v>0</v>
          </cell>
          <cell r="O2943">
            <v>0</v>
          </cell>
          <cell r="P2943" t="str">
            <v>2004</v>
          </cell>
        </row>
        <row r="2944">
          <cell r="C2944" t="str">
            <v>265BMG0310</v>
          </cell>
          <cell r="D2944" t="str">
            <v>ENTR MG-167 (SANTANA DO VARGEM)</v>
          </cell>
          <cell r="E2944" t="str">
            <v>ENTR BR-369(A)</v>
          </cell>
          <cell r="F2944">
            <v>407.8</v>
          </cell>
          <cell r="G2944">
            <v>420.3</v>
          </cell>
          <cell r="H2944">
            <v>12.5</v>
          </cell>
          <cell r="I2944" t="str">
            <v>PAV</v>
          </cell>
          <cell r="J2944" t="str">
            <v>*</v>
          </cell>
          <cell r="L2944">
            <v>0</v>
          </cell>
          <cell r="M2944">
            <v>0</v>
          </cell>
          <cell r="O2944">
            <v>0</v>
          </cell>
          <cell r="P2944" t="str">
            <v>2004</v>
          </cell>
        </row>
        <row r="2945">
          <cell r="C2945" t="str">
            <v>265BMG0311</v>
          </cell>
          <cell r="D2945" t="str">
            <v>ENTR BR-369(A)</v>
          </cell>
          <cell r="E2945" t="str">
            <v>BOA ESPERANÇA</v>
          </cell>
          <cell r="F2945">
            <v>420.3</v>
          </cell>
          <cell r="G2945">
            <v>428.7</v>
          </cell>
          <cell r="H2945">
            <v>8.4</v>
          </cell>
          <cell r="I2945" t="str">
            <v>PAV</v>
          </cell>
          <cell r="J2945" t="str">
            <v>*</v>
          </cell>
          <cell r="K2945" t="str">
            <v>369BMG0051</v>
          </cell>
          <cell r="L2945">
            <v>0</v>
          </cell>
          <cell r="M2945">
            <v>0</v>
          </cell>
          <cell r="O2945">
            <v>0</v>
          </cell>
          <cell r="P2945" t="str">
            <v>2004</v>
          </cell>
        </row>
        <row r="2946">
          <cell r="C2946" t="str">
            <v>265BMG0330</v>
          </cell>
          <cell r="D2946" t="str">
            <v>BOA ESPERANÇA</v>
          </cell>
          <cell r="E2946" t="str">
            <v>ENTR BR-369(B)</v>
          </cell>
          <cell r="F2946">
            <v>428.7</v>
          </cell>
          <cell r="G2946">
            <v>435</v>
          </cell>
          <cell r="H2946">
            <v>6.3</v>
          </cell>
          <cell r="I2946" t="str">
            <v>PAV</v>
          </cell>
          <cell r="J2946" t="str">
            <v>*</v>
          </cell>
          <cell r="K2946" t="str">
            <v>369BMG0050</v>
          </cell>
          <cell r="L2946">
            <v>0</v>
          </cell>
          <cell r="M2946">
            <v>0</v>
          </cell>
          <cell r="O2946">
            <v>0</v>
          </cell>
          <cell r="P2946" t="str">
            <v>2005</v>
          </cell>
        </row>
        <row r="2947">
          <cell r="C2947" t="str">
            <v>265BMG0350</v>
          </cell>
          <cell r="D2947" t="str">
            <v>ENTR BR-369(B)</v>
          </cell>
          <cell r="E2947" t="str">
            <v>ENTR MG-170 (ILICÍNEA)</v>
          </cell>
          <cell r="F2947">
            <v>435</v>
          </cell>
          <cell r="G2947">
            <v>469.7</v>
          </cell>
          <cell r="H2947">
            <v>34.700000000000003</v>
          </cell>
          <cell r="I2947" t="str">
            <v>PAV</v>
          </cell>
          <cell r="J2947" t="str">
            <v>*</v>
          </cell>
          <cell r="L2947">
            <v>0</v>
          </cell>
          <cell r="M2947">
            <v>0</v>
          </cell>
          <cell r="O2947">
            <v>0</v>
          </cell>
          <cell r="P2947" t="str">
            <v>2004</v>
          </cell>
        </row>
        <row r="2948">
          <cell r="C2948" t="str">
            <v>265BMG0370</v>
          </cell>
          <cell r="D2948" t="str">
            <v>ENTR MG-170 (ILICÍNEA)</v>
          </cell>
          <cell r="E2948" t="str">
            <v>ENTR MG-184(A)</v>
          </cell>
          <cell r="F2948">
            <v>469.7</v>
          </cell>
          <cell r="G2948">
            <v>517.5</v>
          </cell>
          <cell r="H2948">
            <v>47.8</v>
          </cell>
          <cell r="I2948" t="str">
            <v>LEN</v>
          </cell>
          <cell r="J2948">
            <v>0</v>
          </cell>
          <cell r="L2948">
            <v>0</v>
          </cell>
          <cell r="M2948">
            <v>0</v>
          </cell>
          <cell r="O2948">
            <v>0</v>
          </cell>
          <cell r="P2948" t="str">
            <v>2004</v>
          </cell>
        </row>
        <row r="2949">
          <cell r="C2949" t="str">
            <v>265BMG0390</v>
          </cell>
          <cell r="D2949" t="str">
            <v>ENTR MG-184(A)</v>
          </cell>
          <cell r="E2949" t="str">
            <v>ENTR MG-184(B) (P/ALPINÓPOLIS)</v>
          </cell>
          <cell r="F2949">
            <v>517.5</v>
          </cell>
          <cell r="G2949">
            <v>536.29999999999995</v>
          </cell>
          <cell r="H2949">
            <v>18.8</v>
          </cell>
          <cell r="I2949" t="str">
            <v>PLA</v>
          </cell>
          <cell r="J2949">
            <v>0</v>
          </cell>
          <cell r="L2949">
            <v>0</v>
          </cell>
          <cell r="M2949">
            <v>0</v>
          </cell>
          <cell r="N2949" t="str">
            <v xml:space="preserve">MG-184 </v>
          </cell>
          <cell r="O2949" t="str">
            <v>PAV</v>
          </cell>
          <cell r="P2949">
            <v>0</v>
          </cell>
        </row>
        <row r="2950">
          <cell r="C2950" t="str">
            <v>265BMG0400</v>
          </cell>
          <cell r="D2950" t="str">
            <v>ENTR MG-184(B) (P/ALPINÓPOLIS)</v>
          </cell>
          <cell r="E2950" t="str">
            <v>ACESSO A ALPINÓPOLIS</v>
          </cell>
          <cell r="F2950">
            <v>536.29999999999995</v>
          </cell>
          <cell r="G2950">
            <v>540.20000000000005</v>
          </cell>
          <cell r="H2950">
            <v>3.9</v>
          </cell>
          <cell r="I2950" t="str">
            <v>LEN</v>
          </cell>
          <cell r="J2950">
            <v>0</v>
          </cell>
          <cell r="L2950">
            <v>0</v>
          </cell>
          <cell r="M2950">
            <v>0</v>
          </cell>
          <cell r="O2950">
            <v>0</v>
          </cell>
          <cell r="P2950">
            <v>0</v>
          </cell>
        </row>
        <row r="2951">
          <cell r="C2951" t="str">
            <v>265BMG0410</v>
          </cell>
          <cell r="D2951" t="str">
            <v>ACESSO A ALPINÓPOLIS</v>
          </cell>
          <cell r="E2951" t="str">
            <v>ENTR BR-146 (BOM JESUS DA PENHA)</v>
          </cell>
          <cell r="F2951">
            <v>540.20000000000005</v>
          </cell>
          <cell r="G2951">
            <v>561.4</v>
          </cell>
          <cell r="H2951">
            <v>21.2</v>
          </cell>
          <cell r="I2951" t="str">
            <v>LEN</v>
          </cell>
          <cell r="J2951">
            <v>0</v>
          </cell>
          <cell r="L2951">
            <v>0</v>
          </cell>
          <cell r="M2951">
            <v>0</v>
          </cell>
          <cell r="O2951">
            <v>0</v>
          </cell>
          <cell r="P2951">
            <v>0</v>
          </cell>
        </row>
        <row r="2952">
          <cell r="C2952" t="str">
            <v>265BMG0415</v>
          </cell>
          <cell r="D2952" t="str">
            <v>ENTR BR-146 (BOM JESUS DA PENHA)</v>
          </cell>
          <cell r="E2952" t="str">
            <v>JACUÍ</v>
          </cell>
          <cell r="F2952">
            <v>561.4</v>
          </cell>
          <cell r="G2952">
            <v>592.9</v>
          </cell>
          <cell r="H2952">
            <v>31.5</v>
          </cell>
          <cell r="I2952" t="str">
            <v>LEN</v>
          </cell>
          <cell r="J2952">
            <v>0</v>
          </cell>
          <cell r="L2952">
            <v>0</v>
          </cell>
          <cell r="M2952">
            <v>0</v>
          </cell>
          <cell r="O2952">
            <v>0</v>
          </cell>
          <cell r="P2952">
            <v>0</v>
          </cell>
        </row>
        <row r="2953">
          <cell r="C2953" t="str">
            <v>265BMG0420</v>
          </cell>
          <cell r="D2953" t="str">
            <v>JACUÍ</v>
          </cell>
          <cell r="E2953" t="str">
            <v>ENTR BR-491/MG-050 (SÃO SEBASTIÃO DO PARAÍSO)</v>
          </cell>
          <cell r="F2953">
            <v>592.9</v>
          </cell>
          <cell r="G2953">
            <v>627</v>
          </cell>
          <cell r="H2953">
            <v>34.1</v>
          </cell>
          <cell r="I2953" t="str">
            <v>PAV</v>
          </cell>
          <cell r="J2953" t="str">
            <v>*</v>
          </cell>
          <cell r="L2953">
            <v>0</v>
          </cell>
          <cell r="M2953">
            <v>0</v>
          </cell>
          <cell r="O2953">
            <v>0</v>
          </cell>
          <cell r="P2953">
            <v>0</v>
          </cell>
        </row>
        <row r="2954">
          <cell r="C2954" t="str">
            <v>265BMG0470</v>
          </cell>
          <cell r="D2954" t="str">
            <v>ENTR BR-491/MG-050 (SÃO SEBASTIÃO DO PARAÍSO)</v>
          </cell>
          <cell r="E2954" t="str">
            <v>ACESSO ITAMOJI</v>
          </cell>
          <cell r="F2954">
            <v>627</v>
          </cell>
          <cell r="G2954">
            <v>638.6</v>
          </cell>
          <cell r="H2954">
            <v>11.6</v>
          </cell>
          <cell r="I2954" t="str">
            <v>PAV</v>
          </cell>
          <cell r="J2954">
            <v>0</v>
          </cell>
          <cell r="L2954">
            <v>0</v>
          </cell>
          <cell r="M2954">
            <v>0</v>
          </cell>
          <cell r="O2954">
            <v>0</v>
          </cell>
          <cell r="P2954">
            <v>0</v>
          </cell>
          <cell r="Q2954" t="str">
            <v>CV 07/05</v>
          </cell>
        </row>
        <row r="2955">
          <cell r="C2955" t="str">
            <v>265BMG0480</v>
          </cell>
          <cell r="D2955" t="str">
            <v>ACESSO ITAMOJI</v>
          </cell>
          <cell r="E2955" t="str">
            <v>DIV MG/SP</v>
          </cell>
          <cell r="F2955">
            <v>638.6</v>
          </cell>
          <cell r="G2955">
            <v>649.4</v>
          </cell>
          <cell r="H2955">
            <v>10.8</v>
          </cell>
          <cell r="I2955" t="str">
            <v>PAV</v>
          </cell>
          <cell r="J2955">
            <v>0</v>
          </cell>
          <cell r="L2955">
            <v>0</v>
          </cell>
          <cell r="M2955">
            <v>0</v>
          </cell>
          <cell r="O2955">
            <v>0</v>
          </cell>
          <cell r="P2955">
            <v>0</v>
          </cell>
          <cell r="Q2955" t="str">
            <v>CV 07/05</v>
          </cell>
        </row>
        <row r="2956">
          <cell r="C2956" t="str">
            <v>265BMG9010</v>
          </cell>
          <cell r="D2956" t="str">
            <v>ENTR BR-040 (CONTORNO DE BARBACENA)</v>
          </cell>
          <cell r="E2956" t="str">
            <v>ENTR BR-265</v>
          </cell>
          <cell r="F2956">
            <v>0</v>
          </cell>
          <cell r="G2956">
            <v>5.5</v>
          </cell>
          <cell r="H2956">
            <v>5.5</v>
          </cell>
          <cell r="I2956" t="str">
            <v>PAV</v>
          </cell>
          <cell r="J2956" t="str">
            <v>*</v>
          </cell>
          <cell r="L2956">
            <v>0</v>
          </cell>
          <cell r="M2956">
            <v>0</v>
          </cell>
          <cell r="O2956">
            <v>0</v>
          </cell>
          <cell r="P2956">
            <v>0</v>
          </cell>
        </row>
        <row r="2957">
          <cell r="C2957" t="str">
            <v>265BMG9020</v>
          </cell>
          <cell r="D2957" t="str">
            <v>ENTR BR-265 (KM 540,2)</v>
          </cell>
          <cell r="E2957" t="str">
            <v>ALPINÓPOLIS</v>
          </cell>
          <cell r="F2957">
            <v>0</v>
          </cell>
          <cell r="G2957">
            <v>2.4</v>
          </cell>
          <cell r="H2957">
            <v>2.4</v>
          </cell>
          <cell r="I2957" t="str">
            <v>LEN</v>
          </cell>
          <cell r="J2957">
            <v>0</v>
          </cell>
          <cell r="L2957">
            <v>0</v>
          </cell>
          <cell r="M2957">
            <v>0</v>
          </cell>
          <cell r="O2957">
            <v>0</v>
          </cell>
          <cell r="P2957">
            <v>0</v>
          </cell>
        </row>
        <row r="2958">
          <cell r="J2958">
            <v>0</v>
          </cell>
        </row>
        <row r="2959">
          <cell r="C2959" t="str">
            <v>267BMG0010</v>
          </cell>
          <cell r="D2959" t="str">
            <v>ENTR BR-116(A)/120 (LEOPOLDINA)</v>
          </cell>
          <cell r="E2959" t="str">
            <v>ENTR BR-116(B)</v>
          </cell>
          <cell r="F2959">
            <v>0</v>
          </cell>
          <cell r="G2959">
            <v>7.5</v>
          </cell>
          <cell r="H2959">
            <v>7.5</v>
          </cell>
          <cell r="I2959" t="str">
            <v>PAV</v>
          </cell>
          <cell r="J2959">
            <v>0</v>
          </cell>
          <cell r="K2959" t="str">
            <v>116BMG1430</v>
          </cell>
          <cell r="L2959">
            <v>0</v>
          </cell>
          <cell r="M2959">
            <v>0</v>
          </cell>
          <cell r="O2959">
            <v>0</v>
          </cell>
          <cell r="P2959">
            <v>0</v>
          </cell>
        </row>
        <row r="2960">
          <cell r="C2960" t="str">
            <v>267BMG0030</v>
          </cell>
          <cell r="D2960" t="str">
            <v>ENTR BR-116(B)</v>
          </cell>
          <cell r="E2960" t="str">
            <v>ENTR MG-126 (BICAS)</v>
          </cell>
          <cell r="F2960">
            <v>7.5</v>
          </cell>
          <cell r="G2960">
            <v>61.8</v>
          </cell>
          <cell r="H2960">
            <v>54.3</v>
          </cell>
          <cell r="I2960" t="str">
            <v>PAV</v>
          </cell>
          <cell r="J2960" t="str">
            <v>*</v>
          </cell>
          <cell r="L2960">
            <v>0</v>
          </cell>
          <cell r="M2960">
            <v>0</v>
          </cell>
          <cell r="O2960">
            <v>0</v>
          </cell>
          <cell r="P2960" t="str">
            <v>2005</v>
          </cell>
        </row>
        <row r="2961">
          <cell r="C2961" t="str">
            <v>267BMG0050</v>
          </cell>
          <cell r="D2961" t="str">
            <v>ENTR MG-126 (BICAS)</v>
          </cell>
          <cell r="E2961" t="str">
            <v>ENTR ANTIGA ESTRADA UNIÃO E INDÚSTRIA(B)</v>
          </cell>
          <cell r="F2961">
            <v>61.8</v>
          </cell>
          <cell r="G2961">
            <v>93</v>
          </cell>
          <cell r="H2961">
            <v>31.2</v>
          </cell>
          <cell r="I2961" t="str">
            <v>PAV</v>
          </cell>
          <cell r="J2961" t="str">
            <v>*</v>
          </cell>
          <cell r="L2961">
            <v>0</v>
          </cell>
          <cell r="M2961">
            <v>0</v>
          </cell>
          <cell r="O2961">
            <v>0</v>
          </cell>
          <cell r="P2961" t="str">
            <v>2005</v>
          </cell>
        </row>
        <row r="2962">
          <cell r="C2962" t="str">
            <v>267BMG0070</v>
          </cell>
          <cell r="D2962" t="str">
            <v>ENTR ANTIGA ESTRADA UNIÃO E INDÚSTRIA(B)</v>
          </cell>
          <cell r="E2962" t="str">
            <v>ENTR MG-353 (JUIZ DE FORA)</v>
          </cell>
          <cell r="F2962">
            <v>93</v>
          </cell>
          <cell r="G2962">
            <v>102.8</v>
          </cell>
          <cell r="H2962">
            <v>9.8000000000000007</v>
          </cell>
          <cell r="I2962" t="str">
            <v>PAV</v>
          </cell>
          <cell r="J2962" t="str">
            <v>*</v>
          </cell>
          <cell r="L2962">
            <v>0</v>
          </cell>
          <cell r="M2962">
            <v>0</v>
          </cell>
          <cell r="O2962">
            <v>0</v>
          </cell>
          <cell r="P2962" t="str">
            <v>2005</v>
          </cell>
        </row>
        <row r="2963">
          <cell r="C2963" t="str">
            <v>267BMG0090</v>
          </cell>
          <cell r="D2963" t="str">
            <v>ENTR MG-353 (JUIZ DE FORA)</v>
          </cell>
          <cell r="E2963" t="str">
            <v>ENTR ANTIGA ESTRADA UNIÃO E INDÚSTRIA(A)</v>
          </cell>
          <cell r="F2963">
            <v>102.8</v>
          </cell>
          <cell r="G2963">
            <v>111.7</v>
          </cell>
          <cell r="H2963">
            <v>8.9</v>
          </cell>
          <cell r="I2963" t="str">
            <v>PAV</v>
          </cell>
          <cell r="J2963" t="str">
            <v>*</v>
          </cell>
          <cell r="L2963">
            <v>0</v>
          </cell>
          <cell r="M2963">
            <v>0</v>
          </cell>
          <cell r="O2963">
            <v>0</v>
          </cell>
          <cell r="P2963" t="str">
            <v>2005</v>
          </cell>
        </row>
        <row r="2964">
          <cell r="C2964" t="str">
            <v>267BMG0110</v>
          </cell>
          <cell r="D2964" t="str">
            <v>ENTR ANTIGA ESTRADA UNIÃO E INDÚSTRIA(A)</v>
          </cell>
          <cell r="E2964" t="str">
            <v>ENTR BR-040(A)</v>
          </cell>
          <cell r="F2964">
            <v>111.7</v>
          </cell>
          <cell r="G2964">
            <v>115.3</v>
          </cell>
          <cell r="H2964">
            <v>3.6</v>
          </cell>
          <cell r="I2964" t="str">
            <v>PAV</v>
          </cell>
          <cell r="J2964" t="str">
            <v>*</v>
          </cell>
          <cell r="L2964">
            <v>0</v>
          </cell>
          <cell r="M2964">
            <v>0</v>
          </cell>
          <cell r="O2964">
            <v>0</v>
          </cell>
          <cell r="P2964" t="str">
            <v>2005</v>
          </cell>
        </row>
        <row r="2965">
          <cell r="C2965" t="str">
            <v>267BMG0120</v>
          </cell>
          <cell r="D2965" t="str">
            <v>ENTR BR-040(A)</v>
          </cell>
          <cell r="E2965" t="str">
            <v>ENTR BR-040(B)</v>
          </cell>
          <cell r="F2965">
            <v>115.3</v>
          </cell>
          <cell r="G2965">
            <v>118.5</v>
          </cell>
          <cell r="H2965">
            <v>3.2</v>
          </cell>
          <cell r="I2965" t="str">
            <v>PAV</v>
          </cell>
          <cell r="J2965">
            <v>0</v>
          </cell>
          <cell r="K2965" t="str">
            <v>040BMG0590</v>
          </cell>
          <cell r="L2965">
            <v>0</v>
          </cell>
          <cell r="M2965">
            <v>0</v>
          </cell>
          <cell r="O2965">
            <v>0</v>
          </cell>
          <cell r="P2965">
            <v>0</v>
          </cell>
          <cell r="Q2965" t="str">
            <v>Federal</v>
          </cell>
        </row>
        <row r="2966">
          <cell r="C2966" t="str">
            <v>267BMG0130</v>
          </cell>
          <cell r="D2966" t="str">
            <v>ENTR BR-040(B)</v>
          </cell>
          <cell r="E2966" t="str">
            <v>ENTR MG-135</v>
          </cell>
          <cell r="F2966">
            <v>118.5</v>
          </cell>
          <cell r="G2966">
            <v>138.19999999999999</v>
          </cell>
          <cell r="H2966">
            <v>19.7</v>
          </cell>
          <cell r="I2966" t="str">
            <v>PAV</v>
          </cell>
          <cell r="J2966" t="str">
            <v>*</v>
          </cell>
          <cell r="L2966">
            <v>0</v>
          </cell>
          <cell r="M2966">
            <v>0</v>
          </cell>
          <cell r="O2966">
            <v>0</v>
          </cell>
          <cell r="P2966" t="str">
            <v>2005</v>
          </cell>
        </row>
        <row r="2967">
          <cell r="C2967" t="str">
            <v>267BMG0140</v>
          </cell>
          <cell r="D2967" t="str">
            <v>ENTR MG-135</v>
          </cell>
          <cell r="E2967" t="str">
            <v>ACESSO LIMA DUARTE</v>
          </cell>
          <cell r="F2967">
            <v>138.19999999999999</v>
          </cell>
          <cell r="G2967">
            <v>162.4</v>
          </cell>
          <cell r="H2967">
            <v>24.2</v>
          </cell>
          <cell r="I2967" t="str">
            <v>PAV</v>
          </cell>
          <cell r="J2967" t="str">
            <v>*</v>
          </cell>
          <cell r="L2967">
            <v>0</v>
          </cell>
          <cell r="M2967">
            <v>0</v>
          </cell>
          <cell r="O2967">
            <v>0</v>
          </cell>
          <cell r="P2967" t="str">
            <v>2005</v>
          </cell>
        </row>
        <row r="2968">
          <cell r="C2968" t="str">
            <v>267BMG0150</v>
          </cell>
          <cell r="D2968" t="str">
            <v>ACESSO LIMA DUARTE</v>
          </cell>
          <cell r="E2968" t="str">
            <v>ENTR MG-457 (BOM JARDIM DE MINAS)</v>
          </cell>
          <cell r="F2968">
            <v>162.4</v>
          </cell>
          <cell r="G2968">
            <v>213.4</v>
          </cell>
          <cell r="H2968">
            <v>51</v>
          </cell>
          <cell r="I2968" t="str">
            <v>PAV</v>
          </cell>
          <cell r="J2968" t="str">
            <v>*</v>
          </cell>
          <cell r="L2968">
            <v>0</v>
          </cell>
          <cell r="M2968">
            <v>0</v>
          </cell>
          <cell r="O2968">
            <v>0</v>
          </cell>
          <cell r="P2968" t="str">
            <v>2005</v>
          </cell>
        </row>
        <row r="2969">
          <cell r="C2969" t="str">
            <v>267BMG0165</v>
          </cell>
          <cell r="D2969" t="str">
            <v>ENTR MG-457 (BOM JARDIM DE MINAS)</v>
          </cell>
          <cell r="E2969" t="str">
            <v>ENTR BR-494 (ARANTINA)</v>
          </cell>
          <cell r="F2969">
            <v>213.4</v>
          </cell>
          <cell r="G2969">
            <v>216.4</v>
          </cell>
          <cell r="H2969">
            <v>3</v>
          </cell>
          <cell r="I2969" t="str">
            <v>PAV</v>
          </cell>
          <cell r="J2969" t="str">
            <v>*</v>
          </cell>
          <cell r="L2969">
            <v>0</v>
          </cell>
          <cell r="M2969">
            <v>0</v>
          </cell>
          <cell r="O2969">
            <v>0</v>
          </cell>
          <cell r="P2969" t="str">
            <v>2005</v>
          </cell>
        </row>
        <row r="2970">
          <cell r="C2970" t="str">
            <v>267BMG0170</v>
          </cell>
          <cell r="D2970" t="str">
            <v>ENTR BR-494 (ARANTINA)</v>
          </cell>
          <cell r="E2970" t="str">
            <v>AIURUOCA</v>
          </cell>
          <cell r="F2970">
            <v>216.4</v>
          </cell>
          <cell r="G2970">
            <v>270.39999999999998</v>
          </cell>
          <cell r="H2970">
            <v>54</v>
          </cell>
          <cell r="I2970" t="str">
            <v>PAV</v>
          </cell>
          <cell r="J2970" t="str">
            <v>*</v>
          </cell>
          <cell r="L2970">
            <v>0</v>
          </cell>
          <cell r="M2970">
            <v>0</v>
          </cell>
          <cell r="O2970">
            <v>0</v>
          </cell>
          <cell r="P2970" t="str">
            <v>2005</v>
          </cell>
        </row>
        <row r="2971">
          <cell r="C2971" t="str">
            <v>267BMG0190</v>
          </cell>
          <cell r="D2971" t="str">
            <v>AIURUOCA</v>
          </cell>
          <cell r="E2971" t="str">
            <v>ENTR BR-354(A)/383(A)</v>
          </cell>
          <cell r="F2971">
            <v>270.39999999999998</v>
          </cell>
          <cell r="G2971">
            <v>290.8</v>
          </cell>
          <cell r="H2971">
            <v>20.399999999999999</v>
          </cell>
          <cell r="I2971" t="str">
            <v>PAV</v>
          </cell>
          <cell r="J2971" t="str">
            <v>*</v>
          </cell>
          <cell r="L2971">
            <v>0</v>
          </cell>
          <cell r="M2971">
            <v>0</v>
          </cell>
          <cell r="O2971">
            <v>0</v>
          </cell>
          <cell r="P2971" t="str">
            <v>2005</v>
          </cell>
        </row>
        <row r="2972">
          <cell r="C2972" t="str">
            <v>267BMG0210</v>
          </cell>
          <cell r="D2972" t="str">
            <v>ENTR BR-354(A)/383(A)</v>
          </cell>
          <cell r="E2972" t="str">
            <v>ACESSO BAEPENDI</v>
          </cell>
          <cell r="F2972">
            <v>290.8</v>
          </cell>
          <cell r="G2972">
            <v>296.8</v>
          </cell>
          <cell r="H2972">
            <v>6</v>
          </cell>
          <cell r="I2972" t="str">
            <v>PAV</v>
          </cell>
          <cell r="J2972" t="str">
            <v>*</v>
          </cell>
          <cell r="K2972" t="str">
            <v>354BMG0470</v>
          </cell>
          <cell r="L2972" t="str">
            <v>383BMG0190</v>
          </cell>
          <cell r="M2972">
            <v>0</v>
          </cell>
          <cell r="O2972">
            <v>0</v>
          </cell>
          <cell r="P2972" t="str">
            <v>2004</v>
          </cell>
        </row>
        <row r="2973">
          <cell r="C2973" t="str">
            <v>267BMG0230</v>
          </cell>
          <cell r="D2973" t="str">
            <v>ACESSO BAEPENDI</v>
          </cell>
          <cell r="E2973" t="str">
            <v>ENTR BR-354(B) (CAXAMBÚ)</v>
          </cell>
          <cell r="F2973">
            <v>296.8</v>
          </cell>
          <cell r="G2973">
            <v>303.8</v>
          </cell>
          <cell r="H2973">
            <v>7</v>
          </cell>
          <cell r="I2973" t="str">
            <v>PAV</v>
          </cell>
          <cell r="J2973" t="str">
            <v>*</v>
          </cell>
          <cell r="K2973" t="str">
            <v>354BMG0490</v>
          </cell>
          <cell r="L2973" t="str">
            <v>383BMG0210</v>
          </cell>
          <cell r="M2973">
            <v>0</v>
          </cell>
          <cell r="O2973">
            <v>0</v>
          </cell>
          <cell r="P2973" t="str">
            <v>2004</v>
          </cell>
        </row>
        <row r="2974">
          <cell r="C2974" t="str">
            <v>267BMG0240</v>
          </cell>
          <cell r="D2974" t="str">
            <v>ENTR BR-354(B) (CAXAMBÚ)</v>
          </cell>
          <cell r="E2974" t="str">
            <v>ENTR BR-383(B)</v>
          </cell>
          <cell r="F2974">
            <v>303.8</v>
          </cell>
          <cell r="G2974">
            <v>309.89999999999998</v>
          </cell>
          <cell r="H2974">
            <v>6.1</v>
          </cell>
          <cell r="I2974" t="str">
            <v>PAV</v>
          </cell>
          <cell r="J2974" t="str">
            <v>*</v>
          </cell>
          <cell r="K2974" t="str">
            <v>383BMG0220</v>
          </cell>
          <cell r="L2974">
            <v>0</v>
          </cell>
          <cell r="M2974">
            <v>0</v>
          </cell>
          <cell r="O2974">
            <v>0</v>
          </cell>
          <cell r="P2974" t="str">
            <v>2004</v>
          </cell>
        </row>
        <row r="2975">
          <cell r="C2975" t="str">
            <v>267BMG0250</v>
          </cell>
          <cell r="D2975" t="str">
            <v>ENTR BR-383(B)</v>
          </cell>
          <cell r="E2975" t="str">
            <v>ACESSO CONCEIÇÃO DO RIO VERDE</v>
          </cell>
          <cell r="F2975">
            <v>309.89999999999998</v>
          </cell>
          <cell r="G2975">
            <v>327.10000000000002</v>
          </cell>
          <cell r="H2975">
            <v>17.2</v>
          </cell>
          <cell r="I2975" t="str">
            <v>PAV</v>
          </cell>
          <cell r="J2975" t="str">
            <v>*</v>
          </cell>
          <cell r="L2975">
            <v>0</v>
          </cell>
          <cell r="M2975">
            <v>0</v>
          </cell>
          <cell r="O2975">
            <v>0</v>
          </cell>
          <cell r="P2975" t="str">
            <v>2004</v>
          </cell>
        </row>
        <row r="2976">
          <cell r="C2976" t="str">
            <v>267BMG0270</v>
          </cell>
          <cell r="D2976" t="str">
            <v>ACESSO CONCEIÇÃO DO RIO VERDE</v>
          </cell>
          <cell r="E2976" t="str">
            <v>ENTR BR-460</v>
          </cell>
          <cell r="F2976">
            <v>327.10000000000002</v>
          </cell>
          <cell r="G2976">
            <v>344.5</v>
          </cell>
          <cell r="H2976">
            <v>17.399999999999999</v>
          </cell>
          <cell r="I2976" t="str">
            <v>PAV</v>
          </cell>
          <cell r="J2976" t="str">
            <v>*</v>
          </cell>
          <cell r="L2976">
            <v>0</v>
          </cell>
          <cell r="M2976">
            <v>0</v>
          </cell>
          <cell r="O2976">
            <v>0</v>
          </cell>
          <cell r="P2976" t="str">
            <v>2004</v>
          </cell>
        </row>
        <row r="2977">
          <cell r="C2977" t="str">
            <v>267BMG0290</v>
          </cell>
          <cell r="D2977" t="str">
            <v>ENTR BR-460</v>
          </cell>
          <cell r="E2977" t="str">
            <v>ENTR MG-167 (CAMBUQUIRA)</v>
          </cell>
          <cell r="F2977">
            <v>344.5</v>
          </cell>
          <cell r="G2977">
            <v>353.7</v>
          </cell>
          <cell r="H2977">
            <v>9.1999999999999993</v>
          </cell>
          <cell r="I2977" t="str">
            <v>PAV</v>
          </cell>
          <cell r="J2977" t="str">
            <v>*</v>
          </cell>
          <cell r="L2977">
            <v>0</v>
          </cell>
          <cell r="M2977">
            <v>0</v>
          </cell>
          <cell r="O2977">
            <v>0</v>
          </cell>
          <cell r="P2977" t="str">
            <v>2004</v>
          </cell>
        </row>
        <row r="2978">
          <cell r="C2978" t="str">
            <v>267BMG0310</v>
          </cell>
          <cell r="D2978" t="str">
            <v>ENTR MG-167 (CAMBUQUIRA)</v>
          </cell>
          <cell r="E2978" t="str">
            <v>CAMPANHA</v>
          </cell>
          <cell r="F2978">
            <v>353.7</v>
          </cell>
          <cell r="G2978">
            <v>365.5</v>
          </cell>
          <cell r="H2978">
            <v>11.8</v>
          </cell>
          <cell r="I2978" t="str">
            <v>PAV</v>
          </cell>
          <cell r="J2978" t="str">
            <v>*</v>
          </cell>
          <cell r="L2978">
            <v>0</v>
          </cell>
          <cell r="M2978">
            <v>0</v>
          </cell>
          <cell r="O2978">
            <v>0</v>
          </cell>
          <cell r="P2978" t="str">
            <v>2004</v>
          </cell>
        </row>
        <row r="2979">
          <cell r="C2979" t="str">
            <v>267BMG0330</v>
          </cell>
          <cell r="D2979" t="str">
            <v>CAMPANHA</v>
          </cell>
          <cell r="E2979" t="str">
            <v>ENTR BR-381 (PALMELA)</v>
          </cell>
          <cell r="F2979">
            <v>365.5</v>
          </cell>
          <cell r="G2979">
            <v>372.6</v>
          </cell>
          <cell r="H2979">
            <v>7.1</v>
          </cell>
          <cell r="I2979" t="str">
            <v>PAV</v>
          </cell>
          <cell r="J2979" t="str">
            <v>*</v>
          </cell>
          <cell r="L2979">
            <v>0</v>
          </cell>
          <cell r="M2979">
            <v>0</v>
          </cell>
          <cell r="O2979">
            <v>0</v>
          </cell>
          <cell r="P2979" t="str">
            <v>2004</v>
          </cell>
        </row>
        <row r="2980">
          <cell r="C2980" t="str">
            <v>267BMG0350</v>
          </cell>
          <cell r="D2980" t="str">
            <v>ENTR BR-381 (PALMELA)</v>
          </cell>
          <cell r="E2980" t="str">
            <v>MONSENHOR PAULO</v>
          </cell>
          <cell r="F2980">
            <v>372.6</v>
          </cell>
          <cell r="G2980">
            <v>387.6</v>
          </cell>
          <cell r="H2980">
            <v>15</v>
          </cell>
          <cell r="I2980" t="str">
            <v>PLA</v>
          </cell>
          <cell r="J2980">
            <v>0</v>
          </cell>
          <cell r="L2980">
            <v>0</v>
          </cell>
          <cell r="M2980">
            <v>0</v>
          </cell>
          <cell r="N2980" t="str">
            <v>MGT-267</v>
          </cell>
          <cell r="O2980" t="str">
            <v>PAV</v>
          </cell>
          <cell r="P2980">
            <v>0</v>
          </cell>
        </row>
        <row r="2981">
          <cell r="C2981" t="str">
            <v>267BMG0360</v>
          </cell>
          <cell r="D2981" t="str">
            <v>MONSENHOR PAULO</v>
          </cell>
          <cell r="E2981" t="str">
            <v>CARVALHÓPOLIS</v>
          </cell>
          <cell r="F2981">
            <v>387.6</v>
          </cell>
          <cell r="G2981">
            <v>423.6</v>
          </cell>
          <cell r="H2981">
            <v>36</v>
          </cell>
          <cell r="I2981" t="str">
            <v>PLA</v>
          </cell>
          <cell r="J2981">
            <v>0</v>
          </cell>
          <cell r="L2981">
            <v>0</v>
          </cell>
          <cell r="M2981">
            <v>0</v>
          </cell>
          <cell r="O2981">
            <v>0</v>
          </cell>
          <cell r="P2981">
            <v>0</v>
          </cell>
        </row>
        <row r="2982">
          <cell r="C2982" t="str">
            <v>267BMG0370</v>
          </cell>
          <cell r="D2982" t="str">
            <v>CARVALHÓPOLIS</v>
          </cell>
          <cell r="E2982" t="str">
            <v>ENTR MG-179/453 (MACHADO)</v>
          </cell>
          <cell r="F2982">
            <v>423.6</v>
          </cell>
          <cell r="G2982">
            <v>435.6</v>
          </cell>
          <cell r="H2982">
            <v>12</v>
          </cell>
          <cell r="I2982" t="str">
            <v>PLA</v>
          </cell>
          <cell r="J2982">
            <v>0</v>
          </cell>
          <cell r="L2982">
            <v>0</v>
          </cell>
          <cell r="M2982">
            <v>0</v>
          </cell>
          <cell r="N2982" t="str">
            <v>MGT-267</v>
          </cell>
          <cell r="O2982" t="str">
            <v>PAV</v>
          </cell>
          <cell r="P2982">
            <v>0</v>
          </cell>
        </row>
        <row r="2983">
          <cell r="C2983" t="str">
            <v>267BMG0390</v>
          </cell>
          <cell r="D2983" t="str">
            <v>ENTR MG-179/453 (MACHADO)</v>
          </cell>
          <cell r="E2983" t="str">
            <v>ACESSO SERRANIA</v>
          </cell>
          <cell r="F2983">
            <v>435.6</v>
          </cell>
          <cell r="G2983">
            <v>452.1</v>
          </cell>
          <cell r="H2983">
            <v>16.5</v>
          </cell>
          <cell r="I2983" t="str">
            <v>PAV</v>
          </cell>
          <cell r="J2983" t="str">
            <v>*</v>
          </cell>
          <cell r="L2983">
            <v>0</v>
          </cell>
          <cell r="M2983">
            <v>0</v>
          </cell>
          <cell r="O2983">
            <v>0</v>
          </cell>
          <cell r="P2983" t="str">
            <v>2006</v>
          </cell>
        </row>
        <row r="2984">
          <cell r="C2984" t="str">
            <v>267BMG0393</v>
          </cell>
          <cell r="D2984" t="str">
            <v>ACESSO SERRANIA</v>
          </cell>
          <cell r="E2984" t="str">
            <v>ENTR BR-146(A)</v>
          </cell>
          <cell r="F2984">
            <v>452.1</v>
          </cell>
          <cell r="G2984">
            <v>499.7</v>
          </cell>
          <cell r="H2984">
            <v>47.6</v>
          </cell>
          <cell r="I2984" t="str">
            <v>PAV</v>
          </cell>
          <cell r="J2984" t="str">
            <v>*</v>
          </cell>
          <cell r="L2984">
            <v>0</v>
          </cell>
          <cell r="M2984">
            <v>0</v>
          </cell>
          <cell r="O2984">
            <v>0</v>
          </cell>
          <cell r="P2984" t="str">
            <v>2006</v>
          </cell>
        </row>
        <row r="2985">
          <cell r="C2985" t="str">
            <v>267BMG0400</v>
          </cell>
          <cell r="D2985" t="str">
            <v>ENTR BR-146(A)</v>
          </cell>
          <cell r="E2985" t="str">
            <v>ENTR BR-459(A)</v>
          </cell>
          <cell r="F2985">
            <v>499.7</v>
          </cell>
          <cell r="G2985">
            <v>511.9</v>
          </cell>
          <cell r="H2985">
            <v>12.2</v>
          </cell>
          <cell r="I2985" t="str">
            <v>PAV</v>
          </cell>
          <cell r="J2985">
            <v>0</v>
          </cell>
          <cell r="K2985" t="str">
            <v>146BMG0290</v>
          </cell>
          <cell r="L2985">
            <v>0</v>
          </cell>
          <cell r="M2985">
            <v>0</v>
          </cell>
          <cell r="O2985">
            <v>0</v>
          </cell>
          <cell r="P2985" t="str">
            <v>2006</v>
          </cell>
        </row>
        <row r="2986">
          <cell r="C2986" t="str">
            <v>267BMG0410</v>
          </cell>
          <cell r="D2986" t="str">
            <v>ENTR BR-459(A)</v>
          </cell>
          <cell r="E2986" t="str">
            <v>ENTR BR-146(B)/459(B) (POÇOS DE CALDAS)</v>
          </cell>
          <cell r="F2986">
            <v>511.9</v>
          </cell>
          <cell r="G2986">
            <v>519.70000000000005</v>
          </cell>
          <cell r="H2986">
            <v>7.8</v>
          </cell>
          <cell r="I2986" t="str">
            <v>PAV</v>
          </cell>
          <cell r="J2986">
            <v>0</v>
          </cell>
          <cell r="K2986" t="str">
            <v>146BMG0300</v>
          </cell>
          <cell r="L2986" t="str">
            <v>459BMG0010</v>
          </cell>
          <cell r="M2986">
            <v>0</v>
          </cell>
          <cell r="O2986">
            <v>0</v>
          </cell>
          <cell r="P2986" t="str">
            <v>2006</v>
          </cell>
        </row>
        <row r="2987">
          <cell r="C2987" t="str">
            <v>267BMG0430</v>
          </cell>
          <cell r="D2987" t="str">
            <v>ENTR BR-146(B)/459(B) (POÇOS DE CALDAS)</v>
          </cell>
          <cell r="E2987" t="str">
            <v>DIV MG/SP</v>
          </cell>
          <cell r="F2987">
            <v>519.70000000000005</v>
          </cell>
          <cell r="G2987">
            <v>532.79999999999995</v>
          </cell>
          <cell r="H2987">
            <v>13.1</v>
          </cell>
          <cell r="I2987" t="str">
            <v>DUP</v>
          </cell>
          <cell r="J2987" t="str">
            <v>*</v>
          </cell>
          <cell r="L2987">
            <v>0</v>
          </cell>
          <cell r="M2987">
            <v>0</v>
          </cell>
          <cell r="O2987">
            <v>0</v>
          </cell>
          <cell r="P2987" t="str">
            <v>2004</v>
          </cell>
        </row>
        <row r="2988">
          <cell r="J2988">
            <v>0</v>
          </cell>
        </row>
        <row r="2989">
          <cell r="C2989" t="str">
            <v>342BMG0030</v>
          </cell>
          <cell r="D2989" t="str">
            <v>DIV BA/MG</v>
          </cell>
          <cell r="E2989" t="str">
            <v>ENTR BR-122 (ESPINOSA)</v>
          </cell>
          <cell r="F2989">
            <v>0</v>
          </cell>
          <cell r="G2989">
            <v>13</v>
          </cell>
          <cell r="H2989">
            <v>13</v>
          </cell>
          <cell r="I2989" t="str">
            <v>PLA</v>
          </cell>
          <cell r="J2989">
            <v>0</v>
          </cell>
          <cell r="L2989">
            <v>0</v>
          </cell>
          <cell r="M2989">
            <v>0</v>
          </cell>
          <cell r="O2989">
            <v>0</v>
          </cell>
          <cell r="P2989">
            <v>0</v>
          </cell>
        </row>
        <row r="2990">
          <cell r="C2990" t="str">
            <v>342BMG0040</v>
          </cell>
          <cell r="D2990" t="str">
            <v>ENTR BR-122 (ESPINOSA)</v>
          </cell>
          <cell r="E2990" t="str">
            <v>ACESSO SANTO ANTÔNIO DO RETIRO</v>
          </cell>
          <cell r="F2990">
            <v>13</v>
          </cell>
          <cell r="G2990">
            <v>68</v>
          </cell>
          <cell r="H2990">
            <v>55</v>
          </cell>
          <cell r="I2990" t="str">
            <v>PLA</v>
          </cell>
          <cell r="J2990">
            <v>0</v>
          </cell>
          <cell r="L2990">
            <v>0</v>
          </cell>
          <cell r="M2990">
            <v>0</v>
          </cell>
          <cell r="O2990">
            <v>0</v>
          </cell>
          <cell r="P2990">
            <v>0</v>
          </cell>
        </row>
        <row r="2991">
          <cell r="C2991" t="str">
            <v>342BMG0045</v>
          </cell>
          <cell r="D2991" t="str">
            <v>ACESSO SANTO ANTÔNIO DO RETIRO</v>
          </cell>
          <cell r="E2991" t="str">
            <v>ENTR MG-305 (RIO PARDO DE MINAS)</v>
          </cell>
          <cell r="F2991">
            <v>68</v>
          </cell>
          <cell r="G2991">
            <v>98</v>
          </cell>
          <cell r="H2991">
            <v>30</v>
          </cell>
          <cell r="I2991" t="str">
            <v>PLA</v>
          </cell>
          <cell r="J2991">
            <v>0</v>
          </cell>
          <cell r="L2991">
            <v>0</v>
          </cell>
          <cell r="M2991">
            <v>0</v>
          </cell>
          <cell r="O2991">
            <v>0</v>
          </cell>
          <cell r="P2991">
            <v>0</v>
          </cell>
        </row>
        <row r="2992">
          <cell r="C2992" t="str">
            <v>342BMG0050</v>
          </cell>
          <cell r="D2992" t="str">
            <v>ENTR MG-305 (RIO PARDO DE MINAS)</v>
          </cell>
          <cell r="E2992" t="str">
            <v>PEQUI</v>
          </cell>
          <cell r="F2992">
            <v>98</v>
          </cell>
          <cell r="G2992">
            <v>128</v>
          </cell>
          <cell r="H2992">
            <v>30</v>
          </cell>
          <cell r="I2992" t="str">
            <v>PLA</v>
          </cell>
          <cell r="J2992">
            <v>0</v>
          </cell>
          <cell r="L2992">
            <v>0</v>
          </cell>
          <cell r="M2992">
            <v>0</v>
          </cell>
          <cell r="O2992">
            <v>0</v>
          </cell>
          <cell r="P2992">
            <v>0</v>
          </cell>
        </row>
        <row r="2993">
          <cell r="C2993" t="str">
            <v>342BMG0060</v>
          </cell>
          <cell r="D2993" t="str">
            <v>PEQUI</v>
          </cell>
          <cell r="E2993" t="str">
            <v>ENTR BR-251 (SALINAS)</v>
          </cell>
          <cell r="F2993">
            <v>128</v>
          </cell>
          <cell r="G2993">
            <v>158</v>
          </cell>
          <cell r="H2993">
            <v>30</v>
          </cell>
          <cell r="I2993" t="str">
            <v>PLA</v>
          </cell>
          <cell r="J2993">
            <v>0</v>
          </cell>
          <cell r="L2993">
            <v>0</v>
          </cell>
          <cell r="M2993">
            <v>0</v>
          </cell>
          <cell r="O2993">
            <v>0</v>
          </cell>
          <cell r="P2993">
            <v>0</v>
          </cell>
        </row>
        <row r="2994">
          <cell r="C2994" t="str">
            <v>342BMG0070</v>
          </cell>
          <cell r="D2994" t="str">
            <v>ENTR BR-251 (SALINAS)</v>
          </cell>
          <cell r="E2994" t="str">
            <v>ENTR MG-114 (CORONEL MURTA)</v>
          </cell>
          <cell r="F2994">
            <v>158</v>
          </cell>
          <cell r="G2994">
            <v>227.6</v>
          </cell>
          <cell r="H2994">
            <v>69.599999999999994</v>
          </cell>
          <cell r="I2994" t="str">
            <v>PLA</v>
          </cell>
          <cell r="J2994">
            <v>0</v>
          </cell>
          <cell r="L2994">
            <v>0</v>
          </cell>
          <cell r="M2994">
            <v>0</v>
          </cell>
          <cell r="N2994" t="str">
            <v>MGT-342</v>
          </cell>
          <cell r="O2994" t="str">
            <v>PAV</v>
          </cell>
          <cell r="P2994">
            <v>0</v>
          </cell>
        </row>
        <row r="2995">
          <cell r="C2995" t="str">
            <v>342BMG0080</v>
          </cell>
          <cell r="D2995" t="str">
            <v>ENTR MG-114 (CORONEL MURTA)</v>
          </cell>
          <cell r="E2995" t="str">
            <v>ENTR BR-367(A)</v>
          </cell>
          <cell r="F2995">
            <v>227.6</v>
          </cell>
          <cell r="G2995">
            <v>264.5</v>
          </cell>
          <cell r="H2995">
            <v>36.9</v>
          </cell>
          <cell r="I2995" t="str">
            <v>PLA</v>
          </cell>
          <cell r="J2995">
            <v>0</v>
          </cell>
          <cell r="L2995">
            <v>0</v>
          </cell>
          <cell r="M2995">
            <v>0</v>
          </cell>
          <cell r="N2995" t="str">
            <v>MGT-342</v>
          </cell>
          <cell r="O2995" t="str">
            <v>PAV</v>
          </cell>
          <cell r="P2995">
            <v>0</v>
          </cell>
        </row>
        <row r="2996">
          <cell r="C2996" t="str">
            <v>342BMG0090</v>
          </cell>
          <cell r="D2996" t="str">
            <v>ENTR BR-367(A)</v>
          </cell>
          <cell r="E2996" t="str">
            <v>ENTR BR-120/367(B) (ARAÇUAÍ)</v>
          </cell>
          <cell r="F2996">
            <v>264.5</v>
          </cell>
          <cell r="G2996">
            <v>272.3</v>
          </cell>
          <cell r="H2996">
            <v>7.8</v>
          </cell>
          <cell r="I2996" t="str">
            <v>PAV</v>
          </cell>
          <cell r="J2996" t="str">
            <v>*</v>
          </cell>
          <cell r="K2996" t="str">
            <v>367BMG0150</v>
          </cell>
          <cell r="L2996">
            <v>0</v>
          </cell>
          <cell r="M2996">
            <v>0</v>
          </cell>
          <cell r="O2996">
            <v>0</v>
          </cell>
          <cell r="P2996" t="str">
            <v>2004</v>
          </cell>
        </row>
        <row r="2997">
          <cell r="C2997" t="str">
            <v>342BMG0110</v>
          </cell>
          <cell r="D2997" t="str">
            <v>ENTR BR-120/367(B) (ARAÇUAÍ)</v>
          </cell>
          <cell r="E2997" t="str">
            <v>ENTR MG-211 (CARAÍ)</v>
          </cell>
          <cell r="F2997">
            <v>272.3</v>
          </cell>
          <cell r="G2997">
            <v>344.9</v>
          </cell>
          <cell r="H2997">
            <v>72.599999999999994</v>
          </cell>
          <cell r="I2997" t="str">
            <v>PLA</v>
          </cell>
          <cell r="J2997">
            <v>0</v>
          </cell>
          <cell r="L2997">
            <v>0</v>
          </cell>
          <cell r="M2997">
            <v>0</v>
          </cell>
          <cell r="O2997">
            <v>0</v>
          </cell>
          <cell r="P2997">
            <v>0</v>
          </cell>
        </row>
        <row r="2998">
          <cell r="C2998" t="str">
            <v>342BMG0120</v>
          </cell>
          <cell r="D2998" t="str">
            <v>ENTR MG-211 (CARAÍ)</v>
          </cell>
          <cell r="E2998" t="str">
            <v>ENTR BR-116(A) (CATUJÍ)</v>
          </cell>
          <cell r="F2998">
            <v>344.9</v>
          </cell>
          <cell r="G2998">
            <v>371.2</v>
          </cell>
          <cell r="H2998">
            <v>26.3</v>
          </cell>
          <cell r="I2998" t="str">
            <v>PLA</v>
          </cell>
          <cell r="J2998">
            <v>0</v>
          </cell>
          <cell r="L2998">
            <v>0</v>
          </cell>
          <cell r="M2998">
            <v>0</v>
          </cell>
          <cell r="N2998" t="str">
            <v>MGT-342</v>
          </cell>
          <cell r="O2998" t="str">
            <v>PAV</v>
          </cell>
          <cell r="P2998">
            <v>0</v>
          </cell>
        </row>
        <row r="2999">
          <cell r="C2999" t="str">
            <v>342BMG0130</v>
          </cell>
          <cell r="D2999" t="str">
            <v>ENTR BR-116(A) (CATUJÍ)</v>
          </cell>
          <cell r="E2999" t="str">
            <v>ENTR MG-409 (P/TOPÁZIO)</v>
          </cell>
          <cell r="F2999">
            <v>371.2</v>
          </cell>
          <cell r="G2999">
            <v>419.1</v>
          </cell>
          <cell r="H2999">
            <v>47.9</v>
          </cell>
          <cell r="I2999" t="str">
            <v>PAV</v>
          </cell>
          <cell r="J2999">
            <v>0</v>
          </cell>
          <cell r="K2999" t="str">
            <v>116BMG1090</v>
          </cell>
          <cell r="L2999">
            <v>0</v>
          </cell>
          <cell r="M2999">
            <v>0</v>
          </cell>
          <cell r="O2999">
            <v>0</v>
          </cell>
          <cell r="P2999">
            <v>0</v>
          </cell>
        </row>
        <row r="3000">
          <cell r="C3000" t="str">
            <v>342BMG0150</v>
          </cell>
          <cell r="D3000" t="str">
            <v>ENTR MG-409 (P/TOPÁZIO)</v>
          </cell>
          <cell r="E3000" t="str">
            <v>ENTR BR-116(B)/418/MG-217 (TEÓFILO OTONI)</v>
          </cell>
          <cell r="F3000">
            <v>419.1</v>
          </cell>
          <cell r="G3000">
            <v>437.5</v>
          </cell>
          <cell r="H3000">
            <v>18.399999999999999</v>
          </cell>
          <cell r="I3000" t="str">
            <v>PAV</v>
          </cell>
          <cell r="J3000">
            <v>0</v>
          </cell>
          <cell r="K3000" t="str">
            <v>116BMG1110</v>
          </cell>
          <cell r="L3000">
            <v>0</v>
          </cell>
          <cell r="M3000">
            <v>0</v>
          </cell>
          <cell r="O3000">
            <v>0</v>
          </cell>
          <cell r="P3000">
            <v>0</v>
          </cell>
        </row>
        <row r="3001">
          <cell r="C3001" t="str">
            <v>342BMG0170</v>
          </cell>
          <cell r="D3001" t="str">
            <v>ENTR BR-116(B)/418/MG-217 (TEÓFILO OTONI)</v>
          </cell>
          <cell r="E3001" t="str">
            <v>TEÓFILO OTONI</v>
          </cell>
          <cell r="F3001">
            <v>437.5</v>
          </cell>
          <cell r="G3001">
            <v>447.1</v>
          </cell>
          <cell r="H3001">
            <v>9.6</v>
          </cell>
          <cell r="I3001" t="str">
            <v>PLA</v>
          </cell>
          <cell r="J3001">
            <v>0</v>
          </cell>
          <cell r="L3001">
            <v>0</v>
          </cell>
          <cell r="M3001">
            <v>0</v>
          </cell>
          <cell r="N3001" t="str">
            <v>MGT-342</v>
          </cell>
          <cell r="O3001" t="str">
            <v>PAV</v>
          </cell>
          <cell r="P3001">
            <v>0</v>
          </cell>
        </row>
        <row r="3002">
          <cell r="C3002" t="str">
            <v>342BMG0180</v>
          </cell>
          <cell r="D3002" t="str">
            <v>TEÓFILO OTONI</v>
          </cell>
          <cell r="E3002" t="str">
            <v>FREI GASPAR</v>
          </cell>
          <cell r="F3002">
            <v>447.1</v>
          </cell>
          <cell r="G3002">
            <v>473.4</v>
          </cell>
          <cell r="H3002">
            <v>26.3</v>
          </cell>
          <cell r="I3002" t="str">
            <v>PLA</v>
          </cell>
          <cell r="J3002">
            <v>0</v>
          </cell>
          <cell r="L3002">
            <v>0</v>
          </cell>
          <cell r="M3002">
            <v>0</v>
          </cell>
          <cell r="N3002" t="str">
            <v>MGT-342</v>
          </cell>
          <cell r="O3002" t="str">
            <v>PAV</v>
          </cell>
          <cell r="P3002">
            <v>0</v>
          </cell>
        </row>
        <row r="3003">
          <cell r="C3003" t="str">
            <v>342BMG0190</v>
          </cell>
          <cell r="D3003" t="str">
            <v>FREI GASPAR</v>
          </cell>
          <cell r="E3003" t="str">
            <v>OURO VERDE DE MINAS</v>
          </cell>
          <cell r="F3003">
            <v>473.4</v>
          </cell>
          <cell r="G3003">
            <v>494.4</v>
          </cell>
          <cell r="H3003">
            <v>21</v>
          </cell>
          <cell r="I3003" t="str">
            <v>PLA</v>
          </cell>
          <cell r="J3003">
            <v>0</v>
          </cell>
          <cell r="L3003">
            <v>0</v>
          </cell>
          <cell r="M3003">
            <v>0</v>
          </cell>
          <cell r="N3003" t="str">
            <v>MGT-342</v>
          </cell>
          <cell r="O3003" t="str">
            <v>PAV</v>
          </cell>
          <cell r="P3003">
            <v>0</v>
          </cell>
        </row>
        <row r="3004">
          <cell r="C3004" t="str">
            <v>342BMG0200</v>
          </cell>
          <cell r="D3004" t="str">
            <v>OURO VERDE DE MINAS</v>
          </cell>
          <cell r="E3004" t="str">
            <v>ENTR MG-412 (ATALÉIA)</v>
          </cell>
          <cell r="F3004">
            <v>494.4</v>
          </cell>
          <cell r="G3004">
            <v>516.4</v>
          </cell>
          <cell r="H3004">
            <v>22</v>
          </cell>
          <cell r="I3004" t="str">
            <v>PLA</v>
          </cell>
          <cell r="J3004">
            <v>0</v>
          </cell>
          <cell r="L3004">
            <v>0</v>
          </cell>
          <cell r="M3004">
            <v>0</v>
          </cell>
          <cell r="O3004">
            <v>0</v>
          </cell>
          <cell r="P3004">
            <v>0</v>
          </cell>
        </row>
        <row r="3005">
          <cell r="C3005" t="str">
            <v>342BMG0210</v>
          </cell>
          <cell r="D3005" t="str">
            <v>ENTR MG-412 (ATALÉIA)</v>
          </cell>
          <cell r="E3005" t="str">
            <v>DIV MG/ES</v>
          </cell>
          <cell r="F3005">
            <v>516.4</v>
          </cell>
          <cell r="G3005">
            <v>535.4</v>
          </cell>
          <cell r="H3005">
            <v>19</v>
          </cell>
          <cell r="I3005" t="str">
            <v>PLA</v>
          </cell>
          <cell r="J3005">
            <v>0</v>
          </cell>
          <cell r="L3005">
            <v>0</v>
          </cell>
          <cell r="M3005">
            <v>0</v>
          </cell>
          <cell r="N3005" t="str">
            <v xml:space="preserve">MG-412 </v>
          </cell>
          <cell r="O3005" t="str">
            <v>IMP</v>
          </cell>
          <cell r="P3005">
            <v>0</v>
          </cell>
        </row>
        <row r="3006">
          <cell r="J3006">
            <v>0</v>
          </cell>
        </row>
        <row r="3007">
          <cell r="C3007" t="str">
            <v>352BMG0130</v>
          </cell>
          <cell r="D3007" t="str">
            <v>DIV GO/MG (PONTE SOBRE O RIO PARANAÍBA)</v>
          </cell>
          <cell r="E3007" t="str">
            <v>ENTR MG-190 (ABADIA DOS DOURADOS)</v>
          </cell>
          <cell r="F3007">
            <v>0</v>
          </cell>
          <cell r="G3007">
            <v>39.700000000000003</v>
          </cell>
          <cell r="H3007">
            <v>39.700000000000003</v>
          </cell>
          <cell r="I3007" t="str">
            <v>EOP</v>
          </cell>
          <cell r="J3007">
            <v>0</v>
          </cell>
          <cell r="L3007">
            <v>0</v>
          </cell>
          <cell r="M3007">
            <v>0</v>
          </cell>
          <cell r="O3007">
            <v>0</v>
          </cell>
          <cell r="P3007" t="str">
            <v>2006</v>
          </cell>
        </row>
        <row r="3008">
          <cell r="C3008" t="str">
            <v>352BMG0160</v>
          </cell>
          <cell r="D3008" t="str">
            <v>ENTR MG-190 (ABADIA DOS DOURADOS)</v>
          </cell>
          <cell r="E3008" t="str">
            <v>ENTR MG-188(A) (COROMANDEL)</v>
          </cell>
          <cell r="F3008">
            <v>39.700000000000003</v>
          </cell>
          <cell r="G3008">
            <v>63.7</v>
          </cell>
          <cell r="H3008">
            <v>24</v>
          </cell>
          <cell r="I3008" t="str">
            <v>PAV</v>
          </cell>
          <cell r="J3008" t="str">
            <v>*</v>
          </cell>
          <cell r="L3008">
            <v>0</v>
          </cell>
          <cell r="M3008">
            <v>0</v>
          </cell>
          <cell r="O3008">
            <v>0</v>
          </cell>
          <cell r="P3008" t="str">
            <v>2004</v>
          </cell>
        </row>
        <row r="3009">
          <cell r="C3009" t="str">
            <v>352BMG0170</v>
          </cell>
          <cell r="D3009" t="str">
            <v>ENTR MG-188(A) (COROMANDEL)</v>
          </cell>
          <cell r="E3009" t="str">
            <v>ENTR MG-188(B)</v>
          </cell>
          <cell r="F3009">
            <v>63.7</v>
          </cell>
          <cell r="G3009">
            <v>68.2</v>
          </cell>
          <cell r="H3009">
            <v>4.5</v>
          </cell>
          <cell r="I3009" t="str">
            <v>PAV</v>
          </cell>
          <cell r="J3009" t="str">
            <v>*</v>
          </cell>
          <cell r="L3009">
            <v>0</v>
          </cell>
          <cell r="M3009">
            <v>0</v>
          </cell>
          <cell r="O3009">
            <v>0</v>
          </cell>
          <cell r="P3009" t="str">
            <v>2004</v>
          </cell>
        </row>
        <row r="3010">
          <cell r="C3010" t="str">
            <v>352BMG0173</v>
          </cell>
          <cell r="D3010" t="str">
            <v>ENTR MG-188(B)</v>
          </cell>
          <cell r="E3010" t="str">
            <v>ACESSO LAGAMAR (ROCINHA)</v>
          </cell>
          <cell r="F3010">
            <v>68.2</v>
          </cell>
          <cell r="G3010">
            <v>102.5</v>
          </cell>
          <cell r="H3010">
            <v>34.299999999999997</v>
          </cell>
          <cell r="I3010" t="str">
            <v>IMP</v>
          </cell>
          <cell r="J3010">
            <v>0</v>
          </cell>
          <cell r="L3010">
            <v>0</v>
          </cell>
          <cell r="M3010">
            <v>0</v>
          </cell>
          <cell r="O3010">
            <v>0</v>
          </cell>
          <cell r="P3010" t="str">
            <v>2004</v>
          </cell>
        </row>
        <row r="3011">
          <cell r="C3011" t="str">
            <v>352BMG0180</v>
          </cell>
          <cell r="D3011" t="str">
            <v>ACESSO LAGAMAR (ROCINHA)</v>
          </cell>
          <cell r="E3011" t="str">
            <v>ENTR BR-146(A)/365(A)</v>
          </cell>
          <cell r="F3011">
            <v>102.5</v>
          </cell>
          <cell r="G3011">
            <v>167.5</v>
          </cell>
          <cell r="H3011">
            <v>65</v>
          </cell>
          <cell r="I3011" t="str">
            <v>IMP</v>
          </cell>
          <cell r="J3011">
            <v>0</v>
          </cell>
          <cell r="L3011">
            <v>0</v>
          </cell>
          <cell r="M3011">
            <v>0</v>
          </cell>
          <cell r="O3011">
            <v>0</v>
          </cell>
          <cell r="P3011" t="str">
            <v>2004</v>
          </cell>
        </row>
        <row r="3012">
          <cell r="C3012" t="str">
            <v>352BMG0190</v>
          </cell>
          <cell r="D3012" t="str">
            <v>ENTR BR-146(A)/365(A)</v>
          </cell>
          <cell r="E3012" t="str">
            <v>ENTR BR-146(B)/365(B) (P/ PATOS DE MINAS)</v>
          </cell>
          <cell r="F3012">
            <v>167.5</v>
          </cell>
          <cell r="G3012">
            <v>180.2</v>
          </cell>
          <cell r="H3012">
            <v>12.7</v>
          </cell>
          <cell r="I3012" t="str">
            <v>PAV</v>
          </cell>
          <cell r="J3012">
            <v>0</v>
          </cell>
          <cell r="K3012" t="str">
            <v>146BMG0030</v>
          </cell>
          <cell r="L3012" t="str">
            <v>365BMG0170</v>
          </cell>
          <cell r="M3012">
            <v>0</v>
          </cell>
          <cell r="O3012">
            <v>0</v>
          </cell>
          <cell r="P3012">
            <v>0</v>
          </cell>
        </row>
        <row r="3013">
          <cell r="C3013" t="str">
            <v>352BMG0210</v>
          </cell>
          <cell r="D3013" t="str">
            <v>ENTR BR-146(B)/365(B) (P/ PATOS DE MINAS)</v>
          </cell>
          <cell r="E3013" t="str">
            <v>ACESSO LAGOA FORMOSA</v>
          </cell>
          <cell r="F3013">
            <v>180.2</v>
          </cell>
          <cell r="G3013">
            <v>197.5</v>
          </cell>
          <cell r="H3013">
            <v>17.3</v>
          </cell>
          <cell r="I3013" t="str">
            <v>PAV</v>
          </cell>
          <cell r="J3013" t="str">
            <v>*</v>
          </cell>
          <cell r="K3013" t="str">
            <v>354BMG0130</v>
          </cell>
          <cell r="L3013">
            <v>0</v>
          </cell>
          <cell r="M3013">
            <v>0</v>
          </cell>
          <cell r="O3013">
            <v>0</v>
          </cell>
          <cell r="P3013" t="str">
            <v>2005</v>
          </cell>
        </row>
        <row r="3014">
          <cell r="C3014" t="str">
            <v>352BMG0215</v>
          </cell>
          <cell r="D3014" t="str">
            <v>ACESSO LAGOA FORMOSA</v>
          </cell>
          <cell r="E3014" t="str">
            <v>ACESSO CARMO DO PARANAIBA</v>
          </cell>
          <cell r="F3014">
            <v>197.5</v>
          </cell>
          <cell r="G3014">
            <v>230.3</v>
          </cell>
          <cell r="H3014">
            <v>32.799999999999997</v>
          </cell>
          <cell r="I3014" t="str">
            <v>PAV</v>
          </cell>
          <cell r="J3014" t="str">
            <v>*</v>
          </cell>
          <cell r="K3014" t="str">
            <v>354BMG0135</v>
          </cell>
          <cell r="L3014">
            <v>0</v>
          </cell>
          <cell r="M3014">
            <v>0</v>
          </cell>
          <cell r="O3014">
            <v>0</v>
          </cell>
          <cell r="P3014" t="str">
            <v>2005</v>
          </cell>
        </row>
        <row r="3015">
          <cell r="C3015" t="str">
            <v>352BMG0220</v>
          </cell>
          <cell r="D3015" t="str">
            <v>ACESSO CARMO DO PARANAIBA</v>
          </cell>
          <cell r="E3015" t="str">
            <v>ENTR MG-230</v>
          </cell>
          <cell r="F3015">
            <v>230.3</v>
          </cell>
          <cell r="G3015">
            <v>242.3</v>
          </cell>
          <cell r="H3015">
            <v>12</v>
          </cell>
          <cell r="I3015" t="str">
            <v>PAV</v>
          </cell>
          <cell r="J3015" t="str">
            <v>*</v>
          </cell>
          <cell r="K3015" t="str">
            <v>354BMG0140</v>
          </cell>
          <cell r="L3015">
            <v>0</v>
          </cell>
          <cell r="M3015">
            <v>0</v>
          </cell>
          <cell r="O3015">
            <v>0</v>
          </cell>
          <cell r="P3015" t="str">
            <v>2005</v>
          </cell>
        </row>
        <row r="3016">
          <cell r="C3016" t="str">
            <v>352BMG0225</v>
          </cell>
          <cell r="D3016" t="str">
            <v>ENTR MG-230</v>
          </cell>
          <cell r="E3016" t="str">
            <v>ENTR BR-354(B)</v>
          </cell>
          <cell r="F3016">
            <v>242.3</v>
          </cell>
          <cell r="G3016">
            <v>246.7</v>
          </cell>
          <cell r="H3016">
            <v>4.4000000000000004</v>
          </cell>
          <cell r="I3016" t="str">
            <v>PAV</v>
          </cell>
          <cell r="J3016" t="str">
            <v>*</v>
          </cell>
          <cell r="K3016" t="str">
            <v>354BMG0145</v>
          </cell>
          <cell r="L3016">
            <v>0</v>
          </cell>
          <cell r="M3016">
            <v>0</v>
          </cell>
          <cell r="O3016">
            <v>0</v>
          </cell>
          <cell r="P3016" t="str">
            <v>2006</v>
          </cell>
        </row>
        <row r="3017">
          <cell r="C3017" t="str">
            <v>352BMG0230</v>
          </cell>
          <cell r="D3017" t="str">
            <v>ENTR BR-354(B)</v>
          </cell>
          <cell r="E3017" t="str">
            <v>ARAPUÁ</v>
          </cell>
          <cell r="F3017">
            <v>246.7</v>
          </cell>
          <cell r="G3017">
            <v>251.3</v>
          </cell>
          <cell r="H3017">
            <v>4.5999999999999996</v>
          </cell>
          <cell r="I3017" t="str">
            <v>PLA</v>
          </cell>
          <cell r="J3017">
            <v>0</v>
          </cell>
          <cell r="L3017">
            <v>0</v>
          </cell>
          <cell r="M3017">
            <v>0</v>
          </cell>
          <cell r="N3017" t="str">
            <v xml:space="preserve">MG-419 </v>
          </cell>
          <cell r="O3017" t="str">
            <v>PAV</v>
          </cell>
          <cell r="P3017">
            <v>0</v>
          </cell>
        </row>
        <row r="3018">
          <cell r="C3018" t="str">
            <v>352BMG0250</v>
          </cell>
          <cell r="D3018" t="str">
            <v>ARAPUÁ</v>
          </cell>
          <cell r="E3018" t="str">
            <v>TIROS</v>
          </cell>
          <cell r="F3018">
            <v>251.3</v>
          </cell>
          <cell r="G3018">
            <v>280.8</v>
          </cell>
          <cell r="H3018">
            <v>29.5</v>
          </cell>
          <cell r="I3018" t="str">
            <v>PLA</v>
          </cell>
          <cell r="J3018">
            <v>0</v>
          </cell>
          <cell r="L3018">
            <v>0</v>
          </cell>
          <cell r="M3018">
            <v>0</v>
          </cell>
          <cell r="N3018" t="str">
            <v xml:space="preserve">MG-342 </v>
          </cell>
          <cell r="O3018" t="str">
            <v>IMP</v>
          </cell>
          <cell r="P3018">
            <v>0</v>
          </cell>
        </row>
        <row r="3019">
          <cell r="C3019" t="str">
            <v>352BMG0255</v>
          </cell>
          <cell r="D3019" t="str">
            <v>TIROS</v>
          </cell>
          <cell r="E3019" t="str">
            <v>CEDRO DO ABAETÉ</v>
          </cell>
          <cell r="F3019">
            <v>280.8</v>
          </cell>
          <cell r="G3019">
            <v>320.8</v>
          </cell>
          <cell r="H3019">
            <v>40</v>
          </cell>
          <cell r="I3019" t="str">
            <v>PLA</v>
          </cell>
          <cell r="J3019">
            <v>0</v>
          </cell>
          <cell r="L3019">
            <v>0</v>
          </cell>
          <cell r="M3019">
            <v>0</v>
          </cell>
          <cell r="O3019">
            <v>0</v>
          </cell>
          <cell r="P3019">
            <v>0</v>
          </cell>
        </row>
        <row r="3020">
          <cell r="C3020" t="str">
            <v>352BMG0260</v>
          </cell>
          <cell r="D3020" t="str">
            <v>CEDRO DO ABAETÉ</v>
          </cell>
          <cell r="E3020" t="str">
            <v>ENTR MG-176 (ABAETÉ)</v>
          </cell>
          <cell r="F3020">
            <v>320.8</v>
          </cell>
          <cell r="G3020">
            <v>353.8</v>
          </cell>
          <cell r="H3020">
            <v>33</v>
          </cell>
          <cell r="I3020" t="str">
            <v>PLA</v>
          </cell>
          <cell r="J3020">
            <v>0</v>
          </cell>
          <cell r="L3020">
            <v>0</v>
          </cell>
          <cell r="M3020">
            <v>0</v>
          </cell>
          <cell r="N3020" t="str">
            <v>MGT-352</v>
          </cell>
          <cell r="O3020" t="str">
            <v>EOP</v>
          </cell>
          <cell r="P3020">
            <v>0</v>
          </cell>
        </row>
        <row r="3021">
          <cell r="C3021" t="str">
            <v>352BMG0270</v>
          </cell>
          <cell r="D3021" t="str">
            <v>ENTR MG-176 (ABAETÉ)</v>
          </cell>
          <cell r="E3021" t="str">
            <v>ENTR MG-060</v>
          </cell>
          <cell r="F3021">
            <v>353.8</v>
          </cell>
          <cell r="G3021">
            <v>362.7</v>
          </cell>
          <cell r="H3021">
            <v>8.9</v>
          </cell>
          <cell r="I3021" t="str">
            <v>PAV</v>
          </cell>
          <cell r="J3021" t="str">
            <v>*</v>
          </cell>
          <cell r="L3021">
            <v>0</v>
          </cell>
          <cell r="M3021">
            <v>0</v>
          </cell>
          <cell r="O3021">
            <v>0</v>
          </cell>
          <cell r="P3021" t="str">
            <v>2004</v>
          </cell>
        </row>
        <row r="3022">
          <cell r="C3022" t="str">
            <v>352BMG0290</v>
          </cell>
          <cell r="D3022" t="str">
            <v>ENTR MG-060</v>
          </cell>
          <cell r="E3022" t="str">
            <v>ENTR MG-164 (MARTINHO CAMPOS)</v>
          </cell>
          <cell r="F3022">
            <v>362.7</v>
          </cell>
          <cell r="G3022">
            <v>388.5</v>
          </cell>
          <cell r="H3022">
            <v>25.8</v>
          </cell>
          <cell r="I3022" t="str">
            <v>PAV</v>
          </cell>
          <cell r="J3022" t="str">
            <v>*</v>
          </cell>
          <cell r="L3022">
            <v>0</v>
          </cell>
          <cell r="M3022">
            <v>0</v>
          </cell>
          <cell r="O3022">
            <v>0</v>
          </cell>
          <cell r="P3022" t="str">
            <v>2004</v>
          </cell>
        </row>
        <row r="3023">
          <cell r="C3023" t="str">
            <v>352BMG0310</v>
          </cell>
          <cell r="D3023" t="str">
            <v>ENTR MG-164 (MARTINHO CAMPOS)</v>
          </cell>
          <cell r="E3023" t="str">
            <v>PONTE S/ RIO PARÁ</v>
          </cell>
          <cell r="F3023">
            <v>388.5</v>
          </cell>
          <cell r="G3023">
            <v>426</v>
          </cell>
          <cell r="H3023">
            <v>37.5</v>
          </cell>
          <cell r="I3023" t="str">
            <v>PAV</v>
          </cell>
          <cell r="J3023" t="str">
            <v>*</v>
          </cell>
          <cell r="L3023">
            <v>0</v>
          </cell>
          <cell r="M3023">
            <v>0</v>
          </cell>
          <cell r="O3023">
            <v>0</v>
          </cell>
          <cell r="P3023" t="str">
            <v>2004</v>
          </cell>
        </row>
        <row r="3024">
          <cell r="C3024" t="str">
            <v>352BMG0315</v>
          </cell>
          <cell r="D3024" t="str">
            <v>PONTE S/ RIO PARÁ</v>
          </cell>
          <cell r="E3024" t="str">
            <v>ENTR MG-423(A) (PITANGUI)</v>
          </cell>
          <cell r="F3024">
            <v>426</v>
          </cell>
          <cell r="G3024">
            <v>450.5</v>
          </cell>
          <cell r="H3024">
            <v>24.5</v>
          </cell>
          <cell r="I3024" t="str">
            <v>PAV</v>
          </cell>
          <cell r="J3024" t="str">
            <v>*</v>
          </cell>
          <cell r="L3024">
            <v>0</v>
          </cell>
          <cell r="M3024">
            <v>0</v>
          </cell>
          <cell r="O3024">
            <v>0</v>
          </cell>
          <cell r="P3024" t="str">
            <v>2004</v>
          </cell>
        </row>
        <row r="3025">
          <cell r="C3025" t="str">
            <v>352BMG0330</v>
          </cell>
          <cell r="D3025" t="str">
            <v>ENTR MG-423(A) (PITANGUI)</v>
          </cell>
          <cell r="E3025" t="str">
            <v>ENTR MG-423(B)</v>
          </cell>
          <cell r="F3025">
            <v>450.5</v>
          </cell>
          <cell r="G3025">
            <v>457.9</v>
          </cell>
          <cell r="H3025">
            <v>7.4</v>
          </cell>
          <cell r="I3025" t="str">
            <v>PAV</v>
          </cell>
          <cell r="J3025" t="str">
            <v>*</v>
          </cell>
          <cell r="L3025">
            <v>0</v>
          </cell>
          <cell r="M3025">
            <v>0</v>
          </cell>
          <cell r="O3025">
            <v>0</v>
          </cell>
          <cell r="P3025" t="str">
            <v>2004</v>
          </cell>
        </row>
        <row r="3026">
          <cell r="C3026" t="str">
            <v>352BMG0331</v>
          </cell>
          <cell r="D3026" t="str">
            <v>ENTR MG-423(B)</v>
          </cell>
          <cell r="E3026" t="str">
            <v>ENTR BR-262 (PARÁ DE MINAS)</v>
          </cell>
          <cell r="F3026">
            <v>457.9</v>
          </cell>
          <cell r="G3026">
            <v>491.9</v>
          </cell>
          <cell r="H3026">
            <v>34</v>
          </cell>
          <cell r="I3026" t="str">
            <v>PAV</v>
          </cell>
          <cell r="J3026" t="str">
            <v>*</v>
          </cell>
          <cell r="L3026">
            <v>0</v>
          </cell>
          <cell r="M3026">
            <v>0</v>
          </cell>
          <cell r="O3026">
            <v>0</v>
          </cell>
          <cell r="P3026" t="str">
            <v>2004</v>
          </cell>
        </row>
        <row r="3027">
          <cell r="J3027">
            <v>0</v>
          </cell>
        </row>
        <row r="3028">
          <cell r="C3028" t="str">
            <v>354BMG0030</v>
          </cell>
          <cell r="D3028" t="str">
            <v>DIV GO/MG</v>
          </cell>
          <cell r="E3028" t="str">
            <v>ENTR MG-188(A) (GUARDA MOR)</v>
          </cell>
          <cell r="F3028">
            <v>0</v>
          </cell>
          <cell r="G3028">
            <v>80</v>
          </cell>
          <cell r="H3028">
            <v>80</v>
          </cell>
          <cell r="I3028" t="str">
            <v>PLA</v>
          </cell>
          <cell r="J3028">
            <v>0</v>
          </cell>
          <cell r="L3028">
            <v>0</v>
          </cell>
          <cell r="M3028">
            <v>0</v>
          </cell>
          <cell r="O3028">
            <v>0</v>
          </cell>
          <cell r="P3028">
            <v>0</v>
          </cell>
        </row>
        <row r="3029">
          <cell r="C3029" t="str">
            <v>354BMG0050</v>
          </cell>
          <cell r="D3029" t="str">
            <v>ENTR MG-188(A) (GUARDA MOR)</v>
          </cell>
          <cell r="E3029" t="str">
            <v>ENTR MG-188(B)</v>
          </cell>
          <cell r="F3029">
            <v>80</v>
          </cell>
          <cell r="G3029">
            <v>96</v>
          </cell>
          <cell r="H3029">
            <v>16</v>
          </cell>
          <cell r="I3029" t="str">
            <v>PLA</v>
          </cell>
          <cell r="J3029">
            <v>0</v>
          </cell>
          <cell r="L3029">
            <v>0</v>
          </cell>
          <cell r="M3029">
            <v>0</v>
          </cell>
          <cell r="N3029" t="str">
            <v xml:space="preserve">MG-188 </v>
          </cell>
          <cell r="O3029" t="str">
            <v>PAV</v>
          </cell>
          <cell r="P3029">
            <v>0</v>
          </cell>
        </row>
        <row r="3030">
          <cell r="C3030" t="str">
            <v>354BMG0070</v>
          </cell>
          <cell r="D3030" t="str">
            <v>ENTR MG-188(B)</v>
          </cell>
          <cell r="E3030" t="str">
            <v>ACESSO VAZANTE</v>
          </cell>
          <cell r="F3030">
            <v>96</v>
          </cell>
          <cell r="G3030">
            <v>117</v>
          </cell>
          <cell r="H3030">
            <v>21</v>
          </cell>
          <cell r="I3030" t="str">
            <v>PLA</v>
          </cell>
          <cell r="J3030">
            <v>0</v>
          </cell>
          <cell r="L3030">
            <v>0</v>
          </cell>
          <cell r="M3030">
            <v>0</v>
          </cell>
          <cell r="N3030" t="str">
            <v>MGT-354</v>
          </cell>
          <cell r="O3030" t="str">
            <v>PAV</v>
          </cell>
          <cell r="P3030">
            <v>0</v>
          </cell>
        </row>
        <row r="3031">
          <cell r="C3031" t="str">
            <v>354BMG0079</v>
          </cell>
          <cell r="D3031" t="str">
            <v>ACESSO VAZANTE</v>
          </cell>
          <cell r="E3031" t="str">
            <v>ACESSO LAGAMAR</v>
          </cell>
          <cell r="F3031">
            <v>117</v>
          </cell>
          <cell r="G3031">
            <v>145</v>
          </cell>
          <cell r="H3031">
            <v>28</v>
          </cell>
          <cell r="I3031" t="str">
            <v>PLA</v>
          </cell>
          <cell r="J3031">
            <v>0</v>
          </cell>
          <cell r="L3031">
            <v>0</v>
          </cell>
          <cell r="M3031">
            <v>0</v>
          </cell>
          <cell r="N3031" t="str">
            <v>MGT-354</v>
          </cell>
          <cell r="O3031" t="str">
            <v>PAV</v>
          </cell>
          <cell r="P3031">
            <v>0</v>
          </cell>
        </row>
        <row r="3032">
          <cell r="C3032" t="str">
            <v>354BMG0085</v>
          </cell>
          <cell r="D3032" t="str">
            <v>ACESSO LAGAMAR</v>
          </cell>
          <cell r="E3032" t="str">
            <v>ENTR MG-410</v>
          </cell>
          <cell r="F3032">
            <v>145</v>
          </cell>
          <cell r="G3032">
            <v>178</v>
          </cell>
          <cell r="H3032">
            <v>33</v>
          </cell>
          <cell r="I3032" t="str">
            <v>PLA</v>
          </cell>
          <cell r="J3032">
            <v>0</v>
          </cell>
          <cell r="L3032">
            <v>0</v>
          </cell>
          <cell r="M3032">
            <v>0</v>
          </cell>
          <cell r="N3032" t="str">
            <v>MGT-354</v>
          </cell>
          <cell r="O3032" t="str">
            <v>PAV</v>
          </cell>
          <cell r="P3032">
            <v>0</v>
          </cell>
        </row>
        <row r="3033">
          <cell r="C3033" t="str">
            <v>354BMG0090</v>
          </cell>
          <cell r="D3033" t="str">
            <v>ENTR MG-410</v>
          </cell>
          <cell r="E3033" t="str">
            <v>PRESIDENTE OLEGÁRIO</v>
          </cell>
          <cell r="F3033">
            <v>178</v>
          </cell>
          <cell r="G3033">
            <v>197</v>
          </cell>
          <cell r="H3033">
            <v>19</v>
          </cell>
          <cell r="I3033" t="str">
            <v>PLA</v>
          </cell>
          <cell r="J3033">
            <v>0</v>
          </cell>
          <cell r="L3033">
            <v>0</v>
          </cell>
          <cell r="M3033">
            <v>0</v>
          </cell>
          <cell r="N3033" t="str">
            <v>MGT-354</v>
          </cell>
          <cell r="O3033" t="str">
            <v>PAV</v>
          </cell>
          <cell r="P3033">
            <v>0</v>
          </cell>
        </row>
        <row r="3034">
          <cell r="C3034" t="str">
            <v>354BMG0100</v>
          </cell>
          <cell r="D3034" t="str">
            <v>PRESIDENTE OLEGÁRIO</v>
          </cell>
          <cell r="E3034" t="str">
            <v>ENTR BR-146(A) (PATOS DE MINAS)</v>
          </cell>
          <cell r="F3034">
            <v>197</v>
          </cell>
          <cell r="G3034">
            <v>225</v>
          </cell>
          <cell r="H3034">
            <v>28</v>
          </cell>
          <cell r="I3034" t="str">
            <v>PLA</v>
          </cell>
          <cell r="J3034">
            <v>0</v>
          </cell>
          <cell r="L3034">
            <v>0</v>
          </cell>
          <cell r="M3034">
            <v>0</v>
          </cell>
          <cell r="N3034" t="str">
            <v>MGT-354</v>
          </cell>
          <cell r="O3034" t="str">
            <v>PAV</v>
          </cell>
          <cell r="P3034">
            <v>0</v>
          </cell>
        </row>
        <row r="3035">
          <cell r="C3035" t="str">
            <v>354BMG0110</v>
          </cell>
          <cell r="D3035" t="str">
            <v>ENTR BR-146(A) (PATOS DE MINAS)</v>
          </cell>
          <cell r="E3035" t="str">
            <v>ENTR BR-146(B)/352(A)/365</v>
          </cell>
          <cell r="F3035">
            <v>225</v>
          </cell>
          <cell r="G3035">
            <v>230.1</v>
          </cell>
          <cell r="H3035">
            <v>5.0999999999999996</v>
          </cell>
          <cell r="I3035" t="str">
            <v>PAV</v>
          </cell>
          <cell r="J3035">
            <v>0</v>
          </cell>
          <cell r="K3035" t="str">
            <v>146BMG0010</v>
          </cell>
          <cell r="L3035">
            <v>0</v>
          </cell>
          <cell r="M3035">
            <v>0</v>
          </cell>
          <cell r="O3035">
            <v>0</v>
          </cell>
          <cell r="P3035" t="str">
            <v>2006</v>
          </cell>
        </row>
        <row r="3036">
          <cell r="C3036" t="str">
            <v>354BMG0130</v>
          </cell>
          <cell r="D3036" t="str">
            <v>ENTR BR-146(B)/352(A)/365</v>
          </cell>
          <cell r="E3036" t="str">
            <v>ACESSO LAGOA FORMOSA</v>
          </cell>
          <cell r="F3036">
            <v>230.1</v>
          </cell>
          <cell r="G3036">
            <v>247.4</v>
          </cell>
          <cell r="H3036">
            <v>17.3</v>
          </cell>
          <cell r="I3036" t="str">
            <v>PAV</v>
          </cell>
          <cell r="J3036">
            <v>0</v>
          </cell>
          <cell r="K3036" t="str">
            <v>352BMG0210</v>
          </cell>
          <cell r="L3036">
            <v>0</v>
          </cell>
          <cell r="M3036">
            <v>0</v>
          </cell>
          <cell r="O3036">
            <v>0</v>
          </cell>
          <cell r="P3036" t="str">
            <v>2005</v>
          </cell>
        </row>
        <row r="3037">
          <cell r="C3037" t="str">
            <v>354BMG0135</v>
          </cell>
          <cell r="D3037" t="str">
            <v>ACESSO LAGOA FORMOSA</v>
          </cell>
          <cell r="E3037" t="str">
            <v>ACESSO CARMO DO PARANAÍBA</v>
          </cell>
          <cell r="F3037">
            <v>247.4</v>
          </cell>
          <cell r="G3037">
            <v>280.2</v>
          </cell>
          <cell r="H3037">
            <v>32.799999999999997</v>
          </cell>
          <cell r="I3037" t="str">
            <v>PAV</v>
          </cell>
          <cell r="J3037">
            <v>0</v>
          </cell>
          <cell r="K3037" t="str">
            <v>352BMG0215</v>
          </cell>
          <cell r="L3037">
            <v>0</v>
          </cell>
          <cell r="M3037">
            <v>0</v>
          </cell>
          <cell r="O3037">
            <v>0</v>
          </cell>
          <cell r="P3037" t="str">
            <v>2005</v>
          </cell>
        </row>
        <row r="3038">
          <cell r="C3038" t="str">
            <v>354BMG0140</v>
          </cell>
          <cell r="D3038" t="str">
            <v>ACESSO CARMO DO PARANAÍBA</v>
          </cell>
          <cell r="E3038" t="str">
            <v>ENTR MG-230</v>
          </cell>
          <cell r="F3038">
            <v>280.2</v>
          </cell>
          <cell r="G3038">
            <v>292.2</v>
          </cell>
          <cell r="H3038">
            <v>12</v>
          </cell>
          <cell r="I3038" t="str">
            <v>PAV</v>
          </cell>
          <cell r="J3038">
            <v>0</v>
          </cell>
          <cell r="K3038" t="str">
            <v>352BMG0220</v>
          </cell>
          <cell r="L3038">
            <v>0</v>
          </cell>
          <cell r="M3038">
            <v>0</v>
          </cell>
          <cell r="O3038">
            <v>0</v>
          </cell>
          <cell r="P3038" t="str">
            <v>2005</v>
          </cell>
        </row>
        <row r="3039">
          <cell r="C3039" t="str">
            <v>354BMG0145</v>
          </cell>
          <cell r="D3039" t="str">
            <v>ENTR MG-230</v>
          </cell>
          <cell r="E3039" t="str">
            <v>ENTR BR-352(B) (P/ARAPUÃ)</v>
          </cell>
          <cell r="F3039">
            <v>292.2</v>
          </cell>
          <cell r="G3039">
            <v>296.60000000000002</v>
          </cell>
          <cell r="H3039">
            <v>4.4000000000000004</v>
          </cell>
          <cell r="I3039" t="str">
            <v>PAV</v>
          </cell>
          <cell r="J3039">
            <v>0</v>
          </cell>
          <cell r="K3039" t="str">
            <v>352BMG0225</v>
          </cell>
          <cell r="L3039">
            <v>0</v>
          </cell>
          <cell r="M3039">
            <v>0</v>
          </cell>
          <cell r="O3039">
            <v>0</v>
          </cell>
          <cell r="P3039" t="str">
            <v>2006</v>
          </cell>
        </row>
        <row r="3040">
          <cell r="C3040" t="str">
            <v>354BMG0150</v>
          </cell>
          <cell r="D3040" t="str">
            <v>ENTR BR-352(B) (P/ARAPUÃ)</v>
          </cell>
          <cell r="E3040" t="str">
            <v>ACESSO RIO PARANAÍBA</v>
          </cell>
          <cell r="F3040">
            <v>296.60000000000002</v>
          </cell>
          <cell r="G3040">
            <v>313.5</v>
          </cell>
          <cell r="H3040">
            <v>16.899999999999999</v>
          </cell>
          <cell r="I3040" t="str">
            <v>PAV</v>
          </cell>
          <cell r="J3040" t="str">
            <v>*</v>
          </cell>
          <cell r="L3040">
            <v>0</v>
          </cell>
          <cell r="M3040">
            <v>0</v>
          </cell>
          <cell r="O3040">
            <v>0</v>
          </cell>
          <cell r="P3040" t="str">
            <v>2006</v>
          </cell>
        </row>
        <row r="3041">
          <cell r="C3041" t="str">
            <v>354BMG0170</v>
          </cell>
          <cell r="D3041" t="str">
            <v>ACESSO RIO PARANAÍBA</v>
          </cell>
          <cell r="E3041" t="str">
            <v>ENTR MG-235(A) (GUARDA DOS FERREIROS)</v>
          </cell>
          <cell r="F3041">
            <v>313.5</v>
          </cell>
          <cell r="G3041">
            <v>329.4</v>
          </cell>
          <cell r="H3041">
            <v>15.9</v>
          </cell>
          <cell r="I3041" t="str">
            <v>PAV</v>
          </cell>
          <cell r="J3041" t="str">
            <v>*</v>
          </cell>
          <cell r="L3041">
            <v>0</v>
          </cell>
          <cell r="M3041">
            <v>0</v>
          </cell>
          <cell r="O3041">
            <v>0</v>
          </cell>
          <cell r="P3041" t="str">
            <v>2005</v>
          </cell>
        </row>
        <row r="3042">
          <cell r="C3042" t="str">
            <v>354BMG0190</v>
          </cell>
          <cell r="D3042" t="str">
            <v>ENTR MG-235(A) (GUARDA DOS FERREIROS)</v>
          </cell>
          <cell r="E3042" t="str">
            <v>ENTR MG-235(B)</v>
          </cell>
          <cell r="F3042">
            <v>329.4</v>
          </cell>
          <cell r="G3042">
            <v>334.7</v>
          </cell>
          <cell r="H3042">
            <v>5.3</v>
          </cell>
          <cell r="I3042" t="str">
            <v>PAV</v>
          </cell>
          <cell r="J3042" t="str">
            <v>*</v>
          </cell>
          <cell r="L3042">
            <v>0</v>
          </cell>
          <cell r="M3042">
            <v>0</v>
          </cell>
          <cell r="O3042">
            <v>0</v>
          </cell>
          <cell r="P3042" t="str">
            <v>2005</v>
          </cell>
        </row>
        <row r="3043">
          <cell r="C3043" t="str">
            <v>354BMG0210</v>
          </cell>
          <cell r="D3043" t="str">
            <v>ENTR MG-235(B)</v>
          </cell>
          <cell r="E3043" t="str">
            <v>ENTR BR-262(A)</v>
          </cell>
          <cell r="F3043">
            <v>334.7</v>
          </cell>
          <cell r="G3043">
            <v>366.3</v>
          </cell>
          <cell r="H3043">
            <v>31.6</v>
          </cell>
          <cell r="I3043" t="str">
            <v>PAV</v>
          </cell>
          <cell r="J3043" t="str">
            <v>*</v>
          </cell>
          <cell r="L3043">
            <v>0</v>
          </cell>
          <cell r="M3043">
            <v>0</v>
          </cell>
          <cell r="O3043">
            <v>0</v>
          </cell>
          <cell r="P3043" t="str">
            <v>2006</v>
          </cell>
        </row>
        <row r="3044">
          <cell r="C3044" t="str">
            <v>354BMG0230</v>
          </cell>
          <cell r="D3044" t="str">
            <v>ENTR BR-262(A)</v>
          </cell>
          <cell r="E3044" t="str">
            <v>ENTR BR-262(B)</v>
          </cell>
          <cell r="F3044">
            <v>366.3</v>
          </cell>
          <cell r="G3044">
            <v>378.8</v>
          </cell>
          <cell r="H3044">
            <v>12.5</v>
          </cell>
          <cell r="I3044" t="str">
            <v>PAV</v>
          </cell>
          <cell r="J3044">
            <v>0</v>
          </cell>
          <cell r="K3044" t="str">
            <v>262BMG0830</v>
          </cell>
          <cell r="L3044">
            <v>0</v>
          </cell>
          <cell r="M3044">
            <v>0</v>
          </cell>
          <cell r="O3044">
            <v>0</v>
          </cell>
          <cell r="P3044">
            <v>0</v>
          </cell>
        </row>
        <row r="3045">
          <cell r="C3045" t="str">
            <v>354BMG0250</v>
          </cell>
          <cell r="D3045" t="str">
            <v>ENTR BR-262(B)</v>
          </cell>
          <cell r="E3045" t="str">
            <v>ENTR MG-176 (P/BAMBUÍ)</v>
          </cell>
          <cell r="F3045">
            <v>378.8</v>
          </cell>
          <cell r="G3045">
            <v>417.6</v>
          </cell>
          <cell r="H3045">
            <v>38.799999999999997</v>
          </cell>
          <cell r="I3045" t="str">
            <v>PAV</v>
          </cell>
          <cell r="J3045" t="str">
            <v>*</v>
          </cell>
          <cell r="L3045">
            <v>0</v>
          </cell>
          <cell r="M3045">
            <v>0</v>
          </cell>
          <cell r="O3045">
            <v>0</v>
          </cell>
          <cell r="P3045" t="str">
            <v>2006</v>
          </cell>
        </row>
        <row r="3046">
          <cell r="C3046" t="str">
            <v>354BMG0270</v>
          </cell>
          <cell r="D3046" t="str">
            <v>ENTR MG-176 (P/BAMBUÍ)</v>
          </cell>
          <cell r="E3046" t="str">
            <v>ENTR MG-170 (IGUATAMA)</v>
          </cell>
          <cell r="F3046">
            <v>417.6</v>
          </cell>
          <cell r="G3046">
            <v>450.5</v>
          </cell>
          <cell r="H3046">
            <v>32.9</v>
          </cell>
          <cell r="I3046" t="str">
            <v>PAV</v>
          </cell>
          <cell r="J3046" t="str">
            <v>*</v>
          </cell>
          <cell r="L3046">
            <v>0</v>
          </cell>
          <cell r="M3046">
            <v>0</v>
          </cell>
          <cell r="O3046">
            <v>0</v>
          </cell>
          <cell r="P3046" t="str">
            <v>2006</v>
          </cell>
        </row>
        <row r="3047">
          <cell r="C3047" t="str">
            <v>354BMG0290</v>
          </cell>
          <cell r="D3047" t="str">
            <v>ENTR MG-170 (IGUATAMA)</v>
          </cell>
          <cell r="E3047" t="str">
            <v>ARCOS</v>
          </cell>
          <cell r="F3047">
            <v>450.5</v>
          </cell>
          <cell r="G3047">
            <v>473.7</v>
          </cell>
          <cell r="H3047">
            <v>23.2</v>
          </cell>
          <cell r="I3047" t="str">
            <v>PAV</v>
          </cell>
          <cell r="J3047" t="str">
            <v>*</v>
          </cell>
          <cell r="L3047">
            <v>0</v>
          </cell>
          <cell r="M3047">
            <v>0</v>
          </cell>
          <cell r="O3047">
            <v>0</v>
          </cell>
          <cell r="P3047" t="str">
            <v>2006</v>
          </cell>
        </row>
        <row r="3048">
          <cell r="C3048" t="str">
            <v>354BMG0310</v>
          </cell>
          <cell r="D3048" t="str">
            <v>ARCOS</v>
          </cell>
          <cell r="E3048" t="str">
            <v>ENTR MG-439</v>
          </cell>
          <cell r="F3048">
            <v>473.7</v>
          </cell>
          <cell r="G3048">
            <v>485.9</v>
          </cell>
          <cell r="H3048">
            <v>12.2</v>
          </cell>
          <cell r="I3048" t="str">
            <v>PAV</v>
          </cell>
          <cell r="J3048" t="str">
            <v>*</v>
          </cell>
          <cell r="L3048">
            <v>0</v>
          </cell>
          <cell r="M3048">
            <v>0</v>
          </cell>
          <cell r="O3048">
            <v>0</v>
          </cell>
          <cell r="P3048" t="str">
            <v>2006</v>
          </cell>
        </row>
        <row r="3049">
          <cell r="C3049" t="str">
            <v>354BMG0320</v>
          </cell>
          <cell r="D3049" t="str">
            <v>ENTR MG-439</v>
          </cell>
          <cell r="E3049" t="str">
            <v>ENTR MG-050</v>
          </cell>
          <cell r="F3049">
            <v>485.9</v>
          </cell>
          <cell r="G3049">
            <v>495.8</v>
          </cell>
          <cell r="H3049">
            <v>9.9</v>
          </cell>
          <cell r="I3049" t="str">
            <v>PAV</v>
          </cell>
          <cell r="J3049" t="str">
            <v>*</v>
          </cell>
          <cell r="L3049">
            <v>0</v>
          </cell>
          <cell r="M3049">
            <v>0</v>
          </cell>
          <cell r="O3049">
            <v>0</v>
          </cell>
          <cell r="P3049" t="str">
            <v>2006</v>
          </cell>
        </row>
        <row r="3050">
          <cell r="C3050" t="str">
            <v>354BMG0330</v>
          </cell>
          <cell r="D3050" t="str">
            <v>ENTR MG-050</v>
          </cell>
          <cell r="E3050" t="str">
            <v>ACESSO FORMIGA</v>
          </cell>
          <cell r="F3050">
            <v>495.8</v>
          </cell>
          <cell r="G3050">
            <v>508.4</v>
          </cell>
          <cell r="H3050">
            <v>12.6</v>
          </cell>
          <cell r="I3050" t="str">
            <v>PAV</v>
          </cell>
          <cell r="J3050" t="str">
            <v>*</v>
          </cell>
          <cell r="L3050">
            <v>0</v>
          </cell>
          <cell r="M3050">
            <v>0</v>
          </cell>
          <cell r="O3050">
            <v>0</v>
          </cell>
          <cell r="P3050" t="str">
            <v>2005</v>
          </cell>
        </row>
        <row r="3051">
          <cell r="C3051" t="str">
            <v>354BMG0350</v>
          </cell>
          <cell r="D3051" t="str">
            <v>ACESSO FORMIGA</v>
          </cell>
          <cell r="E3051" t="str">
            <v>ENTR MG-164 (CANDEIAS)</v>
          </cell>
          <cell r="F3051">
            <v>508.4</v>
          </cell>
          <cell r="G3051">
            <v>544.5</v>
          </cell>
          <cell r="H3051">
            <v>36.1</v>
          </cell>
          <cell r="I3051" t="str">
            <v>PAV</v>
          </cell>
          <cell r="J3051" t="str">
            <v>*</v>
          </cell>
          <cell r="L3051">
            <v>0</v>
          </cell>
          <cell r="M3051">
            <v>0</v>
          </cell>
          <cell r="O3051">
            <v>0</v>
          </cell>
          <cell r="P3051" t="str">
            <v>2005</v>
          </cell>
        </row>
        <row r="3052">
          <cell r="C3052" t="str">
            <v>354BMG0370</v>
          </cell>
          <cell r="D3052" t="str">
            <v>ENTR MG-164 (CANDEIAS)</v>
          </cell>
          <cell r="E3052" t="str">
            <v>ENTR BR-369(A)</v>
          </cell>
          <cell r="F3052">
            <v>544.5</v>
          </cell>
          <cell r="G3052">
            <v>555.5</v>
          </cell>
          <cell r="H3052">
            <v>11</v>
          </cell>
          <cell r="I3052" t="str">
            <v>PAV</v>
          </cell>
          <cell r="J3052" t="str">
            <v>*</v>
          </cell>
          <cell r="L3052">
            <v>0</v>
          </cell>
          <cell r="M3052">
            <v>0</v>
          </cell>
          <cell r="O3052">
            <v>0</v>
          </cell>
          <cell r="P3052" t="str">
            <v>2005</v>
          </cell>
        </row>
        <row r="3053">
          <cell r="C3053" t="str">
            <v>354BMG0380</v>
          </cell>
          <cell r="D3053" t="str">
            <v>ENTR BR-369(A)</v>
          </cell>
          <cell r="E3053" t="str">
            <v>ENTR BR-369(B) (CAMPO BELO)</v>
          </cell>
          <cell r="F3053">
            <v>555.5</v>
          </cell>
          <cell r="G3053">
            <v>559</v>
          </cell>
          <cell r="H3053">
            <v>3.5</v>
          </cell>
          <cell r="I3053" t="str">
            <v>PAV</v>
          </cell>
          <cell r="J3053" t="str">
            <v>*</v>
          </cell>
          <cell r="K3053" t="str">
            <v>369BMG0022</v>
          </cell>
          <cell r="L3053">
            <v>0</v>
          </cell>
          <cell r="M3053">
            <v>0</v>
          </cell>
          <cell r="O3053">
            <v>0</v>
          </cell>
          <cell r="P3053" t="str">
            <v>2005</v>
          </cell>
        </row>
        <row r="3054">
          <cell r="C3054" t="str">
            <v>354BMG0390</v>
          </cell>
          <cell r="D3054" t="str">
            <v>ENTR BR-369(B) (CAMPO BELO)</v>
          </cell>
          <cell r="E3054" t="str">
            <v>ENTR BR-381 (PERDÕES)</v>
          </cell>
          <cell r="F3054">
            <v>559</v>
          </cell>
          <cell r="G3054">
            <v>591.20000000000005</v>
          </cell>
          <cell r="H3054">
            <v>32.200000000000003</v>
          </cell>
          <cell r="I3054" t="str">
            <v>PAV</v>
          </cell>
          <cell r="J3054" t="str">
            <v>*</v>
          </cell>
          <cell r="L3054">
            <v>0</v>
          </cell>
          <cell r="M3054">
            <v>0</v>
          </cell>
          <cell r="O3054">
            <v>0</v>
          </cell>
          <cell r="P3054" t="str">
            <v>2005</v>
          </cell>
        </row>
        <row r="3055">
          <cell r="C3055" t="str">
            <v>354BMG0410</v>
          </cell>
          <cell r="D3055" t="str">
            <v>ENTR BR-381 (PERDÕES)</v>
          </cell>
          <cell r="E3055" t="str">
            <v>ENTR BR-265 (LAVRAS)</v>
          </cell>
          <cell r="F3055">
            <v>591.20000000000005</v>
          </cell>
          <cell r="G3055">
            <v>609.20000000000005</v>
          </cell>
          <cell r="H3055">
            <v>18</v>
          </cell>
          <cell r="I3055" t="str">
            <v>PLA</v>
          </cell>
          <cell r="J3055">
            <v>0</v>
          </cell>
          <cell r="L3055">
            <v>0</v>
          </cell>
          <cell r="M3055">
            <v>0</v>
          </cell>
          <cell r="O3055">
            <v>0</v>
          </cell>
          <cell r="P3055">
            <v>0</v>
          </cell>
        </row>
        <row r="3056">
          <cell r="C3056" t="str">
            <v>354BMG0420</v>
          </cell>
          <cell r="D3056" t="str">
            <v>ENTR BR-265 (LAVRAS)</v>
          </cell>
          <cell r="E3056" t="str">
            <v>LUMINÁRIAS</v>
          </cell>
          <cell r="F3056">
            <v>609.20000000000005</v>
          </cell>
          <cell r="G3056">
            <v>645.79999999999995</v>
          </cell>
          <cell r="H3056">
            <v>36.6</v>
          </cell>
          <cell r="I3056" t="str">
            <v>PLA</v>
          </cell>
          <cell r="J3056">
            <v>0</v>
          </cell>
          <cell r="L3056">
            <v>0</v>
          </cell>
          <cell r="M3056">
            <v>0</v>
          </cell>
          <cell r="N3056" t="str">
            <v>MGT-354</v>
          </cell>
          <cell r="O3056" t="str">
            <v>PAV</v>
          </cell>
          <cell r="P3056">
            <v>0</v>
          </cell>
        </row>
        <row r="3057">
          <cell r="C3057" t="str">
            <v>354BMG0430</v>
          </cell>
          <cell r="D3057" t="str">
            <v>LUMINÁRIAS</v>
          </cell>
          <cell r="E3057" t="str">
            <v>ENTR BR-383(A) (CRUZÍLIA)</v>
          </cell>
          <cell r="F3057">
            <v>645.79999999999995</v>
          </cell>
          <cell r="G3057">
            <v>669.2</v>
          </cell>
          <cell r="H3057">
            <v>23.4</v>
          </cell>
          <cell r="I3057" t="str">
            <v>PLA</v>
          </cell>
          <cell r="J3057">
            <v>0</v>
          </cell>
          <cell r="L3057">
            <v>0</v>
          </cell>
          <cell r="M3057">
            <v>0</v>
          </cell>
          <cell r="O3057">
            <v>0</v>
          </cell>
          <cell r="P3057">
            <v>0</v>
          </cell>
        </row>
        <row r="3058">
          <cell r="C3058" t="str">
            <v>354BMG0450</v>
          </cell>
          <cell r="D3058" t="str">
            <v>ENTR BR-383(A) (CRUZÍLIA)</v>
          </cell>
          <cell r="E3058" t="str">
            <v>ENTR BR-267(A)</v>
          </cell>
          <cell r="F3058">
            <v>669.2</v>
          </cell>
          <cell r="G3058">
            <v>679.9</v>
          </cell>
          <cell r="H3058">
            <v>10.7</v>
          </cell>
          <cell r="I3058" t="str">
            <v>PLA</v>
          </cell>
          <cell r="J3058">
            <v>0</v>
          </cell>
          <cell r="K3058" t="str">
            <v>383BMG0170</v>
          </cell>
          <cell r="L3058">
            <v>0</v>
          </cell>
          <cell r="M3058">
            <v>0</v>
          </cell>
          <cell r="N3058" t="str">
            <v>MGT-354</v>
          </cell>
          <cell r="O3058" t="str">
            <v>PAV</v>
          </cell>
          <cell r="P3058">
            <v>0</v>
          </cell>
        </row>
        <row r="3059">
          <cell r="C3059" t="str">
            <v>354BMG0470</v>
          </cell>
          <cell r="D3059" t="str">
            <v>ENTR BR-267(A)</v>
          </cell>
          <cell r="E3059" t="str">
            <v>ACESSO BAEPENDI</v>
          </cell>
          <cell r="F3059">
            <v>679.9</v>
          </cell>
          <cell r="G3059">
            <v>685.9</v>
          </cell>
          <cell r="H3059">
            <v>6</v>
          </cell>
          <cell r="I3059" t="str">
            <v>PAV</v>
          </cell>
          <cell r="J3059">
            <v>0</v>
          </cell>
          <cell r="K3059" t="str">
            <v>267BMG0210</v>
          </cell>
          <cell r="L3059" t="str">
            <v>383BMG0190</v>
          </cell>
          <cell r="M3059">
            <v>0</v>
          </cell>
          <cell r="O3059">
            <v>0</v>
          </cell>
          <cell r="P3059" t="str">
            <v>2004</v>
          </cell>
        </row>
        <row r="3060">
          <cell r="C3060" t="str">
            <v>354BMG0490</v>
          </cell>
          <cell r="D3060" t="str">
            <v>ACESSO BAEPENDI</v>
          </cell>
          <cell r="E3060" t="str">
            <v>ENTR BR-267(B)/383(B) (CAXAMBÚ)</v>
          </cell>
          <cell r="F3060">
            <v>685.9</v>
          </cell>
          <cell r="G3060">
            <v>692.9</v>
          </cell>
          <cell r="H3060">
            <v>7</v>
          </cell>
          <cell r="I3060" t="str">
            <v>PAV</v>
          </cell>
          <cell r="J3060">
            <v>0</v>
          </cell>
          <cell r="K3060" t="str">
            <v>267BMG0230</v>
          </cell>
          <cell r="L3060" t="str">
            <v>383BMG0210</v>
          </cell>
          <cell r="M3060">
            <v>0</v>
          </cell>
          <cell r="O3060">
            <v>0</v>
          </cell>
          <cell r="P3060" t="str">
            <v>2004</v>
          </cell>
        </row>
        <row r="3061">
          <cell r="C3061" t="str">
            <v>354BMG0510</v>
          </cell>
          <cell r="D3061" t="str">
            <v>ENTR BR-267(B)/383(B) (CAXAMBÚ)</v>
          </cell>
          <cell r="E3061" t="str">
            <v>ENTR BR-460 (P/SÃO LOURENÇO)</v>
          </cell>
          <cell r="F3061">
            <v>692.9</v>
          </cell>
          <cell r="G3061">
            <v>717.9</v>
          </cell>
          <cell r="H3061">
            <v>25</v>
          </cell>
          <cell r="I3061" t="str">
            <v>PAV</v>
          </cell>
          <cell r="J3061" t="str">
            <v>*</v>
          </cell>
          <cell r="L3061">
            <v>0</v>
          </cell>
          <cell r="M3061">
            <v>0</v>
          </cell>
          <cell r="O3061">
            <v>0</v>
          </cell>
          <cell r="P3061" t="str">
            <v>2005</v>
          </cell>
        </row>
        <row r="3062">
          <cell r="C3062" t="str">
            <v>354BMG0530</v>
          </cell>
          <cell r="D3062" t="str">
            <v>ENTR BR-460 (P/SÃO LOURENÇO)</v>
          </cell>
          <cell r="E3062" t="str">
            <v>ENTR MG-350 (POUSO ALTO)</v>
          </cell>
          <cell r="F3062">
            <v>717.9</v>
          </cell>
          <cell r="G3062">
            <v>726.3</v>
          </cell>
          <cell r="H3062">
            <v>8.4</v>
          </cell>
          <cell r="I3062" t="str">
            <v>PAV</v>
          </cell>
          <cell r="J3062" t="str">
            <v>*</v>
          </cell>
          <cell r="L3062">
            <v>0</v>
          </cell>
          <cell r="M3062">
            <v>0</v>
          </cell>
          <cell r="O3062">
            <v>0</v>
          </cell>
          <cell r="P3062" t="str">
            <v>2005</v>
          </cell>
        </row>
        <row r="3063">
          <cell r="C3063" t="str">
            <v>354BMG0550</v>
          </cell>
          <cell r="D3063" t="str">
            <v>ENTR MG-350 (POUSO ALTO)</v>
          </cell>
          <cell r="E3063" t="str">
            <v>ENTR MG-158 (P/ITANHANDÚ)</v>
          </cell>
          <cell r="F3063">
            <v>726.3</v>
          </cell>
          <cell r="G3063">
            <v>736</v>
          </cell>
          <cell r="H3063">
            <v>9.6999999999999993</v>
          </cell>
          <cell r="I3063" t="str">
            <v>PAV</v>
          </cell>
          <cell r="J3063" t="str">
            <v>*</v>
          </cell>
          <cell r="L3063">
            <v>0</v>
          </cell>
          <cell r="M3063">
            <v>0</v>
          </cell>
          <cell r="O3063">
            <v>0</v>
          </cell>
          <cell r="P3063" t="str">
            <v>2005</v>
          </cell>
        </row>
        <row r="3064">
          <cell r="C3064" t="str">
            <v>354BMG0570</v>
          </cell>
          <cell r="D3064" t="str">
            <v>ENTR MG-158 (P/ITANHANDÚ)</v>
          </cell>
          <cell r="E3064" t="str">
            <v>ITAMONTE</v>
          </cell>
          <cell r="F3064">
            <v>736</v>
          </cell>
          <cell r="G3064">
            <v>744.1</v>
          </cell>
          <cell r="H3064">
            <v>8.1</v>
          </cell>
          <cell r="I3064" t="str">
            <v>PAV</v>
          </cell>
          <cell r="J3064" t="str">
            <v>*</v>
          </cell>
          <cell r="L3064">
            <v>0</v>
          </cell>
          <cell r="M3064">
            <v>0</v>
          </cell>
          <cell r="O3064">
            <v>0</v>
          </cell>
          <cell r="P3064" t="str">
            <v>2005</v>
          </cell>
        </row>
        <row r="3065">
          <cell r="C3065" t="str">
            <v>354BMG0590</v>
          </cell>
          <cell r="D3065" t="str">
            <v>ITAMONTE</v>
          </cell>
          <cell r="E3065" t="str">
            <v>ENTR BR-485 (GARGANTA DO REGISTRO)</v>
          </cell>
          <cell r="F3065">
            <v>744.1</v>
          </cell>
          <cell r="G3065">
            <v>764.3</v>
          </cell>
          <cell r="H3065">
            <v>20.2</v>
          </cell>
          <cell r="I3065" t="str">
            <v>PAV</v>
          </cell>
          <cell r="J3065" t="str">
            <v>*</v>
          </cell>
          <cell r="L3065">
            <v>0</v>
          </cell>
          <cell r="M3065">
            <v>0</v>
          </cell>
          <cell r="O3065">
            <v>0</v>
          </cell>
          <cell r="P3065" t="str">
            <v>2005</v>
          </cell>
        </row>
        <row r="3066">
          <cell r="C3066" t="str">
            <v>354BMG0595</v>
          </cell>
          <cell r="D3066" t="str">
            <v>ENTR BR-485 (GARGANTA DO REGISTRO)</v>
          </cell>
          <cell r="E3066" t="str">
            <v>DIV MG/RJ</v>
          </cell>
          <cell r="F3066">
            <v>764.3</v>
          </cell>
          <cell r="G3066">
            <v>764.5</v>
          </cell>
          <cell r="H3066">
            <v>0.2</v>
          </cell>
          <cell r="I3066" t="str">
            <v>PAV</v>
          </cell>
          <cell r="J3066" t="str">
            <v>*</v>
          </cell>
          <cell r="L3066">
            <v>0</v>
          </cell>
          <cell r="M3066">
            <v>0</v>
          </cell>
          <cell r="O3066">
            <v>0</v>
          </cell>
          <cell r="P3066" t="str">
            <v>2005</v>
          </cell>
        </row>
        <row r="3067">
          <cell r="J3067">
            <v>0</v>
          </cell>
        </row>
        <row r="3068">
          <cell r="C3068" t="str">
            <v>356BMG0010</v>
          </cell>
          <cell r="D3068" t="str">
            <v>ENTR AVENIDA CONTORNO</v>
          </cell>
          <cell r="E3068" t="str">
            <v>ENTR MG-030 (NOVA LIMA) *TRECHO URBANO*</v>
          </cell>
          <cell r="F3068">
            <v>0</v>
          </cell>
          <cell r="G3068">
            <v>4.7</v>
          </cell>
          <cell r="H3068">
            <v>4.7</v>
          </cell>
          <cell r="I3068" t="str">
            <v>DUP</v>
          </cell>
          <cell r="J3068" t="str">
            <v>*</v>
          </cell>
          <cell r="L3068">
            <v>0</v>
          </cell>
          <cell r="M3068">
            <v>0</v>
          </cell>
          <cell r="O3068">
            <v>0</v>
          </cell>
          <cell r="P3068" t="str">
            <v>2005</v>
          </cell>
        </row>
        <row r="3069">
          <cell r="C3069" t="str">
            <v>356BMG0022</v>
          </cell>
          <cell r="D3069" t="str">
            <v>ENTR MG-030 (NOVA LIMA)</v>
          </cell>
          <cell r="E3069" t="str">
            <v>ENTR BR-040(A) (ANEL RODOVIÁRIO DE BELO HORIZONTE) *TRECHO URBANO*</v>
          </cell>
          <cell r="F3069">
            <v>4.7</v>
          </cell>
          <cell r="G3069">
            <v>8</v>
          </cell>
          <cell r="H3069">
            <v>3.3</v>
          </cell>
          <cell r="I3069" t="str">
            <v>DUP</v>
          </cell>
          <cell r="J3069" t="str">
            <v>*</v>
          </cell>
          <cell r="L3069">
            <v>0</v>
          </cell>
          <cell r="M3069">
            <v>0</v>
          </cell>
          <cell r="O3069">
            <v>0</v>
          </cell>
          <cell r="P3069" t="str">
            <v>2005</v>
          </cell>
        </row>
        <row r="3070">
          <cell r="C3070" t="str">
            <v>356BMG0040</v>
          </cell>
          <cell r="D3070" t="str">
            <v>ENTR BR-040(A) (ANEL RODOVIÁRIO DE BELO HORIZONTE)</v>
          </cell>
          <cell r="E3070" t="str">
            <v>ENTR BR-040(B)</v>
          </cell>
          <cell r="F3070">
            <v>8</v>
          </cell>
          <cell r="G3070">
            <v>28.1</v>
          </cell>
          <cell r="H3070">
            <v>20.100000000000001</v>
          </cell>
          <cell r="I3070" t="str">
            <v>DUP</v>
          </cell>
          <cell r="J3070">
            <v>0</v>
          </cell>
          <cell r="K3070" t="str">
            <v>040BMG0400</v>
          </cell>
          <cell r="L3070">
            <v>0</v>
          </cell>
          <cell r="M3070">
            <v>0</v>
          </cell>
          <cell r="O3070">
            <v>0</v>
          </cell>
          <cell r="P3070">
            <v>0</v>
          </cell>
        </row>
        <row r="3071">
          <cell r="C3071" t="str">
            <v>356BMG0050</v>
          </cell>
          <cell r="D3071" t="str">
            <v>ENTR BR-040(B)</v>
          </cell>
          <cell r="E3071" t="str">
            <v>ENTR MG-030 (ITABIRITO)</v>
          </cell>
          <cell r="F3071">
            <v>28.1</v>
          </cell>
          <cell r="G3071">
            <v>50.7</v>
          </cell>
          <cell r="H3071">
            <v>22.6</v>
          </cell>
          <cell r="I3071" t="str">
            <v>PAV</v>
          </cell>
          <cell r="J3071" t="str">
            <v>*</v>
          </cell>
          <cell r="L3071">
            <v>0</v>
          </cell>
          <cell r="M3071">
            <v>0</v>
          </cell>
          <cell r="O3071">
            <v>0</v>
          </cell>
          <cell r="P3071" t="str">
            <v>2005</v>
          </cell>
        </row>
        <row r="3072">
          <cell r="C3072" t="str">
            <v>356BMG0070</v>
          </cell>
          <cell r="D3072" t="str">
            <v>ENTR MG-030 (ITABIRITO)</v>
          </cell>
          <cell r="E3072" t="str">
            <v>ENTR MG-440 (CACHOEIRA DO CAMPO)</v>
          </cell>
          <cell r="F3072">
            <v>50.7</v>
          </cell>
          <cell r="G3072">
            <v>75.7</v>
          </cell>
          <cell r="H3072">
            <v>25</v>
          </cell>
          <cell r="I3072" t="str">
            <v>PAV</v>
          </cell>
          <cell r="J3072" t="str">
            <v>*</v>
          </cell>
          <cell r="L3072">
            <v>0</v>
          </cell>
          <cell r="M3072">
            <v>0</v>
          </cell>
          <cell r="O3072">
            <v>0</v>
          </cell>
          <cell r="P3072" t="str">
            <v>2005</v>
          </cell>
        </row>
        <row r="3073">
          <cell r="C3073" t="str">
            <v>356BMG0090</v>
          </cell>
          <cell r="D3073" t="str">
            <v>ENTR MG-440 (CACHOEIRA DO CAMPO)</v>
          </cell>
          <cell r="E3073" t="str">
            <v>ENTR MG-502 (OURO PRETO)</v>
          </cell>
          <cell r="F3073">
            <v>75.7</v>
          </cell>
          <cell r="G3073">
            <v>90.7</v>
          </cell>
          <cell r="H3073">
            <v>15</v>
          </cell>
          <cell r="I3073" t="str">
            <v>PAV</v>
          </cell>
          <cell r="J3073" t="str">
            <v>*</v>
          </cell>
          <cell r="L3073">
            <v>0</v>
          </cell>
          <cell r="M3073">
            <v>0</v>
          </cell>
          <cell r="O3073">
            <v>0</v>
          </cell>
          <cell r="P3073" t="str">
            <v>2005</v>
          </cell>
        </row>
        <row r="3074">
          <cell r="C3074" t="str">
            <v>356BMG0110</v>
          </cell>
          <cell r="D3074" t="str">
            <v>ENTR MG-502 (OURO PRETO)</v>
          </cell>
          <cell r="E3074" t="str">
            <v>ENTR MG-129/262 (MARIANA)</v>
          </cell>
          <cell r="F3074">
            <v>90.7</v>
          </cell>
          <cell r="G3074">
            <v>108.7</v>
          </cell>
          <cell r="H3074">
            <v>18</v>
          </cell>
          <cell r="I3074" t="str">
            <v>PAV</v>
          </cell>
          <cell r="J3074" t="str">
            <v>*</v>
          </cell>
          <cell r="L3074">
            <v>0</v>
          </cell>
          <cell r="M3074">
            <v>0</v>
          </cell>
          <cell r="O3074">
            <v>0</v>
          </cell>
          <cell r="P3074" t="str">
            <v>2005</v>
          </cell>
        </row>
        <row r="3075">
          <cell r="C3075" t="str">
            <v>356BMG0130</v>
          </cell>
          <cell r="D3075" t="str">
            <v>ENTR MG-129/262 (MARIANA)</v>
          </cell>
          <cell r="E3075" t="str">
            <v>ENTR BR-482(A) (PORTO FIRME)</v>
          </cell>
          <cell r="F3075">
            <v>108.7</v>
          </cell>
          <cell r="G3075">
            <v>148.69999999999999</v>
          </cell>
          <cell r="H3075">
            <v>40</v>
          </cell>
          <cell r="I3075" t="str">
            <v>PLA</v>
          </cell>
          <cell r="J3075">
            <v>0</v>
          </cell>
          <cell r="L3075">
            <v>0</v>
          </cell>
          <cell r="M3075">
            <v>0</v>
          </cell>
          <cell r="O3075">
            <v>0</v>
          </cell>
          <cell r="P3075">
            <v>0</v>
          </cell>
        </row>
        <row r="3076">
          <cell r="C3076" t="str">
            <v>356BMG0150</v>
          </cell>
          <cell r="D3076" t="str">
            <v>ENTR BR-482(A) (PORTO FIRME)</v>
          </cell>
          <cell r="E3076" t="str">
            <v>ENTR BR-120(A)/482(B) (VIÇOSA)</v>
          </cell>
          <cell r="F3076">
            <v>148.69999999999999</v>
          </cell>
          <cell r="G3076">
            <v>178.6</v>
          </cell>
          <cell r="H3076">
            <v>29.9</v>
          </cell>
          <cell r="I3076" t="str">
            <v>PLA</v>
          </cell>
          <cell r="J3076">
            <v>0</v>
          </cell>
          <cell r="K3076" t="str">
            <v>482BMG0230</v>
          </cell>
          <cell r="L3076">
            <v>0</v>
          </cell>
          <cell r="M3076">
            <v>0</v>
          </cell>
          <cell r="N3076" t="str">
            <v>MGT-356</v>
          </cell>
          <cell r="O3076" t="str">
            <v>PAV</v>
          </cell>
          <cell r="P3076">
            <v>0</v>
          </cell>
        </row>
        <row r="3077">
          <cell r="C3077" t="str">
            <v>356BMG0170</v>
          </cell>
          <cell r="D3077" t="str">
            <v>ENTR BR-120(A)/482(B) (VIÇOSA)</v>
          </cell>
          <cell r="E3077" t="str">
            <v>ACESSO CAJURÍ</v>
          </cell>
          <cell r="F3077">
            <v>178.6</v>
          </cell>
          <cell r="G3077">
            <v>188.6</v>
          </cell>
          <cell r="H3077">
            <v>10</v>
          </cell>
          <cell r="I3077" t="str">
            <v>PAV</v>
          </cell>
          <cell r="J3077">
            <v>0</v>
          </cell>
          <cell r="K3077" t="str">
            <v>120BMG0310</v>
          </cell>
          <cell r="L3077">
            <v>0</v>
          </cell>
          <cell r="M3077">
            <v>0</v>
          </cell>
          <cell r="O3077">
            <v>0</v>
          </cell>
          <cell r="P3077" t="str">
            <v>2005</v>
          </cell>
        </row>
        <row r="3078">
          <cell r="C3078" t="str">
            <v>356BMG0180</v>
          </cell>
          <cell r="D3078" t="str">
            <v>ACESSO CAJURÍ</v>
          </cell>
          <cell r="E3078" t="str">
            <v>ENTR BR-120(B) (COIMBRA)</v>
          </cell>
          <cell r="F3078">
            <v>188.6</v>
          </cell>
          <cell r="G3078">
            <v>194.6</v>
          </cell>
          <cell r="H3078">
            <v>6</v>
          </cell>
          <cell r="I3078" t="str">
            <v>PAV</v>
          </cell>
          <cell r="J3078">
            <v>0</v>
          </cell>
          <cell r="K3078" t="str">
            <v>120BMG0320</v>
          </cell>
          <cell r="L3078">
            <v>0</v>
          </cell>
          <cell r="M3078">
            <v>0</v>
          </cell>
          <cell r="O3078">
            <v>0</v>
          </cell>
          <cell r="P3078" t="str">
            <v>2005</v>
          </cell>
        </row>
        <row r="3079">
          <cell r="C3079" t="str">
            <v>356BMG0190</v>
          </cell>
          <cell r="D3079" t="str">
            <v>ENTR BR-120(B) (COIMBRA)</v>
          </cell>
          <cell r="E3079" t="str">
            <v>ERVÁLIA</v>
          </cell>
          <cell r="F3079">
            <v>194.6</v>
          </cell>
          <cell r="G3079">
            <v>212.3</v>
          </cell>
          <cell r="H3079">
            <v>17.7</v>
          </cell>
          <cell r="I3079" t="str">
            <v>PLA</v>
          </cell>
          <cell r="J3079">
            <v>0</v>
          </cell>
          <cell r="L3079">
            <v>0</v>
          </cell>
          <cell r="M3079">
            <v>0</v>
          </cell>
          <cell r="N3079" t="str">
            <v>MGT-356</v>
          </cell>
          <cell r="O3079" t="str">
            <v>PAV</v>
          </cell>
          <cell r="P3079">
            <v>0</v>
          </cell>
        </row>
        <row r="3080">
          <cell r="C3080" t="str">
            <v>356BMG0200</v>
          </cell>
          <cell r="D3080" t="str">
            <v>ERVÁLIA</v>
          </cell>
          <cell r="E3080" t="str">
            <v>ENTR BR-116/265 (MURIAÉ)</v>
          </cell>
          <cell r="F3080">
            <v>212.3</v>
          </cell>
          <cell r="G3080">
            <v>264.3</v>
          </cell>
          <cell r="H3080">
            <v>52</v>
          </cell>
          <cell r="I3080" t="str">
            <v>EOP</v>
          </cell>
          <cell r="J3080">
            <v>0</v>
          </cell>
          <cell r="L3080">
            <v>0</v>
          </cell>
          <cell r="M3080">
            <v>0</v>
          </cell>
          <cell r="O3080">
            <v>0</v>
          </cell>
          <cell r="P3080" t="str">
            <v>2006</v>
          </cell>
        </row>
        <row r="3081">
          <cell r="C3081" t="str">
            <v>356BMG0210</v>
          </cell>
          <cell r="D3081" t="str">
            <v>ENTR BR-116/265 (MURIAÉ)</v>
          </cell>
          <cell r="E3081" t="str">
            <v>DIV MG/RJ</v>
          </cell>
          <cell r="F3081">
            <v>264.3</v>
          </cell>
          <cell r="G3081">
            <v>288.3</v>
          </cell>
          <cell r="H3081">
            <v>24</v>
          </cell>
          <cell r="I3081" t="str">
            <v>PAV</v>
          </cell>
          <cell r="J3081" t="str">
            <v>*</v>
          </cell>
          <cell r="L3081">
            <v>0</v>
          </cell>
          <cell r="M3081">
            <v>0</v>
          </cell>
          <cell r="O3081">
            <v>0</v>
          </cell>
          <cell r="P3081" t="str">
            <v>2005</v>
          </cell>
        </row>
        <row r="3082">
          <cell r="J3082">
            <v>0</v>
          </cell>
        </row>
        <row r="3083">
          <cell r="C3083" t="str">
            <v>364BMG0250</v>
          </cell>
          <cell r="D3083" t="str">
            <v>ENTR BR-455 (DIV SP/MG) (PLANURA)</v>
          </cell>
          <cell r="E3083" t="str">
            <v>ENTR MG-255 (FRUTAL)</v>
          </cell>
          <cell r="F3083">
            <v>0</v>
          </cell>
          <cell r="G3083">
            <v>32.1</v>
          </cell>
          <cell r="H3083">
            <v>32.1</v>
          </cell>
          <cell r="I3083" t="str">
            <v>PAV</v>
          </cell>
          <cell r="J3083" t="str">
            <v>*</v>
          </cell>
          <cell r="L3083">
            <v>0</v>
          </cell>
          <cell r="M3083">
            <v>0</v>
          </cell>
          <cell r="O3083">
            <v>0</v>
          </cell>
          <cell r="P3083" t="str">
            <v>2004</v>
          </cell>
        </row>
        <row r="3084">
          <cell r="C3084" t="str">
            <v>364BMG0270</v>
          </cell>
          <cell r="D3084" t="str">
            <v>ENTR MG-255 (FRUTAL)</v>
          </cell>
          <cell r="E3084" t="str">
            <v>ENTR BR-153(A)/262(A)</v>
          </cell>
          <cell r="F3084">
            <v>32.1</v>
          </cell>
          <cell r="G3084">
            <v>40.700000000000003</v>
          </cell>
          <cell r="H3084">
            <v>8.6</v>
          </cell>
          <cell r="I3084" t="str">
            <v>PAV</v>
          </cell>
          <cell r="J3084" t="str">
            <v>*</v>
          </cell>
          <cell r="L3084">
            <v>0</v>
          </cell>
          <cell r="M3084">
            <v>0</v>
          </cell>
          <cell r="O3084">
            <v>0</v>
          </cell>
          <cell r="P3084" t="str">
            <v>2004</v>
          </cell>
        </row>
        <row r="3085">
          <cell r="C3085" t="str">
            <v>364BMG0290</v>
          </cell>
          <cell r="D3085" t="str">
            <v>ENTR BR-153(A)/262(A)</v>
          </cell>
          <cell r="E3085" t="str">
            <v>ENTR BR-153(B)/262(B)</v>
          </cell>
          <cell r="F3085">
            <v>40.700000000000003</v>
          </cell>
          <cell r="G3085">
            <v>72.099999999999994</v>
          </cell>
          <cell r="H3085">
            <v>31.4</v>
          </cell>
          <cell r="I3085" t="str">
            <v>PAV</v>
          </cell>
          <cell r="J3085">
            <v>0</v>
          </cell>
          <cell r="K3085" t="str">
            <v>153BMG0870</v>
          </cell>
          <cell r="L3085" t="str">
            <v>262BMG1050</v>
          </cell>
          <cell r="M3085">
            <v>0</v>
          </cell>
          <cell r="O3085">
            <v>0</v>
          </cell>
          <cell r="P3085">
            <v>0</v>
          </cell>
        </row>
        <row r="3086">
          <cell r="C3086" t="str">
            <v>364BMG0310</v>
          </cell>
          <cell r="D3086" t="str">
            <v>ENTR BR-153(B)/262(B)</v>
          </cell>
          <cell r="E3086" t="str">
            <v>ENTR BR-154(A)</v>
          </cell>
          <cell r="F3086">
            <v>72.099999999999994</v>
          </cell>
          <cell r="G3086">
            <v>142.1</v>
          </cell>
          <cell r="H3086">
            <v>70</v>
          </cell>
          <cell r="I3086" t="str">
            <v>EOP</v>
          </cell>
          <cell r="J3086">
            <v>0</v>
          </cell>
          <cell r="L3086">
            <v>0</v>
          </cell>
          <cell r="M3086">
            <v>0</v>
          </cell>
          <cell r="O3086">
            <v>0</v>
          </cell>
          <cell r="P3086" t="str">
            <v>2006</v>
          </cell>
        </row>
        <row r="3087">
          <cell r="C3087" t="str">
            <v>364BMG0320</v>
          </cell>
          <cell r="D3087" t="str">
            <v>ENTR BR-154(A)</v>
          </cell>
          <cell r="E3087" t="str">
            <v>ENTR BR-497(A) (CAMPINA VERDE)</v>
          </cell>
          <cell r="F3087">
            <v>142.1</v>
          </cell>
          <cell r="G3087">
            <v>144.1</v>
          </cell>
          <cell r="H3087">
            <v>2</v>
          </cell>
          <cell r="I3087" t="str">
            <v>PLA</v>
          </cell>
          <cell r="J3087">
            <v>0</v>
          </cell>
          <cell r="K3087" t="str">
            <v>154BMG0130</v>
          </cell>
          <cell r="L3087">
            <v>0</v>
          </cell>
          <cell r="M3087">
            <v>0</v>
          </cell>
          <cell r="N3087" t="str">
            <v xml:space="preserve">MG-154 </v>
          </cell>
          <cell r="O3087" t="str">
            <v>PAV</v>
          </cell>
          <cell r="P3087">
            <v>0</v>
          </cell>
        </row>
        <row r="3088">
          <cell r="C3088" t="str">
            <v>364BMG0330</v>
          </cell>
          <cell r="D3088" t="str">
            <v>ENTR BR-497(A) (CAMPINA VERDE)</v>
          </cell>
          <cell r="E3088" t="str">
            <v>ENTR BR-497(B)</v>
          </cell>
          <cell r="F3088">
            <v>144.1</v>
          </cell>
          <cell r="G3088">
            <v>153.1</v>
          </cell>
          <cell r="H3088">
            <v>9</v>
          </cell>
          <cell r="I3088" t="str">
            <v>IMP</v>
          </cell>
          <cell r="J3088">
            <v>0</v>
          </cell>
          <cell r="K3088" t="str">
            <v>154BMG0120</v>
          </cell>
          <cell r="L3088" t="str">
            <v>497BMG0050</v>
          </cell>
          <cell r="M3088">
            <v>0</v>
          </cell>
          <cell r="O3088">
            <v>0</v>
          </cell>
          <cell r="P3088" t="str">
            <v>2005</v>
          </cell>
        </row>
        <row r="3089">
          <cell r="C3089" t="str">
            <v>364BMG0332</v>
          </cell>
          <cell r="D3089" t="str">
            <v>ENTR BR-497(B)</v>
          </cell>
          <cell r="E3089" t="str">
            <v>ENTR BR-154(B) (CRUCILÂNDIA)</v>
          </cell>
          <cell r="F3089">
            <v>153.1</v>
          </cell>
          <cell r="G3089">
            <v>179.1</v>
          </cell>
          <cell r="H3089">
            <v>26</v>
          </cell>
          <cell r="I3089" t="str">
            <v>IMP</v>
          </cell>
          <cell r="J3089">
            <v>0</v>
          </cell>
          <cell r="K3089" t="str">
            <v>154BMG0115</v>
          </cell>
          <cell r="L3089">
            <v>0</v>
          </cell>
          <cell r="M3089">
            <v>0</v>
          </cell>
          <cell r="O3089">
            <v>0</v>
          </cell>
          <cell r="P3089" t="str">
            <v>2005</v>
          </cell>
        </row>
        <row r="3090">
          <cell r="C3090" t="str">
            <v>364BMG0335</v>
          </cell>
          <cell r="D3090" t="str">
            <v>ENTR BR-154(B) (CRUCILÂNDIA)</v>
          </cell>
          <cell r="E3090" t="str">
            <v>ENTR BR-461 (P/GURINHATÃ)</v>
          </cell>
          <cell r="F3090">
            <v>179.1</v>
          </cell>
          <cell r="G3090">
            <v>194.1</v>
          </cell>
          <cell r="H3090">
            <v>15</v>
          </cell>
          <cell r="I3090" t="str">
            <v>IMP</v>
          </cell>
          <cell r="J3090">
            <v>0</v>
          </cell>
          <cell r="L3090">
            <v>0</v>
          </cell>
          <cell r="M3090">
            <v>0</v>
          </cell>
          <cell r="O3090">
            <v>0</v>
          </cell>
          <cell r="P3090" t="str">
            <v>2005</v>
          </cell>
        </row>
        <row r="3091">
          <cell r="C3091" t="str">
            <v>364BMG0350</v>
          </cell>
          <cell r="D3091" t="str">
            <v>ENTR BR-461 (P/GURINHATÃ)</v>
          </cell>
          <cell r="E3091" t="str">
            <v>ENTR BR-365(A)</v>
          </cell>
          <cell r="F3091">
            <v>194.1</v>
          </cell>
          <cell r="G3091">
            <v>277.7</v>
          </cell>
          <cell r="H3091">
            <v>83.6</v>
          </cell>
          <cell r="I3091" t="str">
            <v>LEN</v>
          </cell>
          <cell r="J3091">
            <v>0</v>
          </cell>
          <cell r="L3091">
            <v>0</v>
          </cell>
          <cell r="M3091">
            <v>0</v>
          </cell>
          <cell r="O3091">
            <v>0</v>
          </cell>
          <cell r="P3091" t="str">
            <v>2004</v>
          </cell>
        </row>
        <row r="3092">
          <cell r="C3092" t="str">
            <v>364BMG0370</v>
          </cell>
          <cell r="D3092" t="str">
            <v>ENTR BR-365(A)</v>
          </cell>
          <cell r="E3092" t="str">
            <v>ENTR BR-365(B) (DIV MG/GO)</v>
          </cell>
          <cell r="F3092">
            <v>277.7</v>
          </cell>
          <cell r="G3092">
            <v>287.2</v>
          </cell>
          <cell r="H3092">
            <v>9.5</v>
          </cell>
          <cell r="I3092" t="str">
            <v>PAV</v>
          </cell>
          <cell r="J3092" t="str">
            <v>*</v>
          </cell>
          <cell r="K3092" t="str">
            <v>365BMG0430</v>
          </cell>
          <cell r="L3092">
            <v>0</v>
          </cell>
          <cell r="M3092">
            <v>0</v>
          </cell>
          <cell r="O3092">
            <v>0</v>
          </cell>
          <cell r="P3092">
            <v>0</v>
          </cell>
        </row>
        <row r="3093">
          <cell r="J3093">
            <v>0</v>
          </cell>
        </row>
        <row r="3094">
          <cell r="C3094" t="str">
            <v>365BMG0010</v>
          </cell>
          <cell r="D3094" t="str">
            <v>ENTR BR-122/135/251(A) (MONTES CLAROS)</v>
          </cell>
          <cell r="E3094" t="str">
            <v>ENTR BR-251(B)</v>
          </cell>
          <cell r="F3094">
            <v>0</v>
          </cell>
          <cell r="G3094">
            <v>8.6</v>
          </cell>
          <cell r="H3094">
            <v>8.6</v>
          </cell>
          <cell r="I3094" t="str">
            <v>PAV</v>
          </cell>
          <cell r="J3094">
            <v>0</v>
          </cell>
          <cell r="K3094" t="str">
            <v>251BMG0310</v>
          </cell>
          <cell r="L3094">
            <v>0</v>
          </cell>
          <cell r="M3094">
            <v>0</v>
          </cell>
          <cell r="O3094">
            <v>0</v>
          </cell>
          <cell r="P3094">
            <v>0</v>
          </cell>
        </row>
        <row r="3095">
          <cell r="C3095" t="str">
            <v>365BMG0030</v>
          </cell>
          <cell r="D3095" t="str">
            <v>ENTR BR-251(B)</v>
          </cell>
          <cell r="E3095" t="str">
            <v>ACESSO SÃO JOÃO DA LAGOA</v>
          </cell>
          <cell r="F3095">
            <v>8.6</v>
          </cell>
          <cell r="G3095">
            <v>39.799999999999997</v>
          </cell>
          <cell r="H3095">
            <v>31.2</v>
          </cell>
          <cell r="I3095" t="str">
            <v>PAV</v>
          </cell>
          <cell r="J3095" t="str">
            <v>*</v>
          </cell>
          <cell r="L3095">
            <v>0</v>
          </cell>
          <cell r="M3095">
            <v>0</v>
          </cell>
          <cell r="O3095">
            <v>0</v>
          </cell>
          <cell r="P3095">
            <v>0</v>
          </cell>
        </row>
        <row r="3096">
          <cell r="C3096" t="str">
            <v>365BMG0040</v>
          </cell>
          <cell r="D3096" t="str">
            <v>ACESSO SÃO JOÃO DA LAGOA</v>
          </cell>
          <cell r="E3096" t="str">
            <v>ACESSO CLARO DOS POÇÕES</v>
          </cell>
          <cell r="F3096">
            <v>39.799999999999997</v>
          </cell>
          <cell r="G3096">
            <v>55.3</v>
          </cell>
          <cell r="H3096">
            <v>15.5</v>
          </cell>
          <cell r="I3096" t="str">
            <v>PAV</v>
          </cell>
          <cell r="J3096" t="str">
            <v>*</v>
          </cell>
          <cell r="L3096">
            <v>0</v>
          </cell>
          <cell r="M3096">
            <v>0</v>
          </cell>
          <cell r="O3096">
            <v>0</v>
          </cell>
          <cell r="P3096">
            <v>0</v>
          </cell>
        </row>
        <row r="3097">
          <cell r="C3097" t="str">
            <v>365BMG0045</v>
          </cell>
          <cell r="D3097" t="str">
            <v>ACESSO CLARO DOS POÇÕES</v>
          </cell>
          <cell r="E3097" t="str">
            <v>ENTR MG-208 (JEQUITAÍ)</v>
          </cell>
          <cell r="F3097">
            <v>55.3</v>
          </cell>
          <cell r="G3097">
            <v>93.2</v>
          </cell>
          <cell r="H3097">
            <v>37.9</v>
          </cell>
          <cell r="I3097" t="str">
            <v>PAV</v>
          </cell>
          <cell r="J3097" t="str">
            <v>*</v>
          </cell>
          <cell r="L3097">
            <v>0</v>
          </cell>
          <cell r="M3097">
            <v>0</v>
          </cell>
          <cell r="O3097">
            <v>0</v>
          </cell>
          <cell r="P3097">
            <v>0</v>
          </cell>
        </row>
        <row r="3098">
          <cell r="C3098" t="str">
            <v>365BMG0050</v>
          </cell>
          <cell r="D3098" t="str">
            <v>ENTR MG-208 (JEQUITAÍ)</v>
          </cell>
          <cell r="E3098" t="str">
            <v>GUAICUÍ</v>
          </cell>
          <cell r="F3098">
            <v>93.2</v>
          </cell>
          <cell r="G3098">
            <v>140.5</v>
          </cell>
          <cell r="H3098">
            <v>47.3</v>
          </cell>
          <cell r="I3098" t="str">
            <v>PAV</v>
          </cell>
          <cell r="J3098" t="str">
            <v>*</v>
          </cell>
          <cell r="L3098">
            <v>0</v>
          </cell>
          <cell r="M3098">
            <v>0</v>
          </cell>
          <cell r="O3098">
            <v>0</v>
          </cell>
          <cell r="P3098">
            <v>0</v>
          </cell>
        </row>
        <row r="3099">
          <cell r="C3099" t="str">
            <v>365BMG0063</v>
          </cell>
          <cell r="D3099" t="str">
            <v>GUAICUÍ</v>
          </cell>
          <cell r="E3099" t="str">
            <v>ENTR BR-496 (PIRAPORA)</v>
          </cell>
          <cell r="F3099">
            <v>140.5</v>
          </cell>
          <cell r="G3099">
            <v>160.19999999999999</v>
          </cell>
          <cell r="H3099">
            <v>19.7</v>
          </cell>
          <cell r="I3099" t="str">
            <v>PAV</v>
          </cell>
          <cell r="J3099" t="str">
            <v>*</v>
          </cell>
          <cell r="L3099">
            <v>0</v>
          </cell>
          <cell r="M3099">
            <v>0</v>
          </cell>
          <cell r="O3099">
            <v>0</v>
          </cell>
          <cell r="P3099">
            <v>0</v>
          </cell>
        </row>
        <row r="3100">
          <cell r="C3100" t="str">
            <v>365BMG0070</v>
          </cell>
          <cell r="D3100" t="str">
            <v>ENTR BR-496 (PIRAPORA)</v>
          </cell>
          <cell r="E3100" t="str">
            <v>ENTR MG-161</v>
          </cell>
          <cell r="F3100">
            <v>160.19999999999999</v>
          </cell>
          <cell r="G3100">
            <v>183.5</v>
          </cell>
          <cell r="H3100">
            <v>23.3</v>
          </cell>
          <cell r="I3100" t="str">
            <v>PAV</v>
          </cell>
          <cell r="J3100" t="str">
            <v>*</v>
          </cell>
          <cell r="L3100">
            <v>0</v>
          </cell>
          <cell r="M3100">
            <v>0</v>
          </cell>
          <cell r="O3100">
            <v>0</v>
          </cell>
          <cell r="P3100">
            <v>0</v>
          </cell>
        </row>
        <row r="3101">
          <cell r="C3101" t="str">
            <v>365BMG0090</v>
          </cell>
          <cell r="D3101" t="str">
            <v>ENTR MG-161</v>
          </cell>
          <cell r="E3101" t="str">
            <v>ENTR MG-408</v>
          </cell>
          <cell r="F3101">
            <v>183.5</v>
          </cell>
          <cell r="G3101">
            <v>210.4</v>
          </cell>
          <cell r="H3101">
            <v>26.9</v>
          </cell>
          <cell r="I3101" t="str">
            <v>PAV</v>
          </cell>
          <cell r="J3101" t="str">
            <v>*</v>
          </cell>
          <cell r="L3101">
            <v>0</v>
          </cell>
          <cell r="M3101">
            <v>0</v>
          </cell>
          <cell r="O3101">
            <v>0</v>
          </cell>
          <cell r="P3101">
            <v>0</v>
          </cell>
        </row>
        <row r="3102">
          <cell r="C3102" t="str">
            <v>365BMG0110</v>
          </cell>
          <cell r="D3102" t="str">
            <v>ENTR MG-408</v>
          </cell>
          <cell r="E3102" t="str">
            <v>ACESSO MALHADA BONITA</v>
          </cell>
          <cell r="F3102">
            <v>210.4</v>
          </cell>
          <cell r="G3102">
            <v>269</v>
          </cell>
          <cell r="H3102">
            <v>58.6</v>
          </cell>
          <cell r="I3102" t="str">
            <v>PAV</v>
          </cell>
          <cell r="J3102" t="str">
            <v>*</v>
          </cell>
          <cell r="L3102">
            <v>0</v>
          </cell>
          <cell r="M3102">
            <v>0</v>
          </cell>
          <cell r="O3102">
            <v>0</v>
          </cell>
          <cell r="P3102">
            <v>0</v>
          </cell>
        </row>
        <row r="3103">
          <cell r="C3103" t="str">
            <v>365BMG0125</v>
          </cell>
          <cell r="D3103" t="str">
            <v>ACESSO MALHADA BONITA</v>
          </cell>
          <cell r="E3103" t="str">
            <v>ENTR BR-040 (P/CANOEIROS)</v>
          </cell>
          <cell r="F3103">
            <v>269</v>
          </cell>
          <cell r="G3103">
            <v>277.89999999999998</v>
          </cell>
          <cell r="H3103">
            <v>8.9</v>
          </cell>
          <cell r="I3103" t="str">
            <v>PAV</v>
          </cell>
          <cell r="J3103" t="str">
            <v>*</v>
          </cell>
          <cell r="L3103">
            <v>0</v>
          </cell>
          <cell r="M3103">
            <v>0</v>
          </cell>
          <cell r="O3103">
            <v>0</v>
          </cell>
          <cell r="P3103">
            <v>0</v>
          </cell>
        </row>
        <row r="3104">
          <cell r="C3104" t="str">
            <v>365BMG0130</v>
          </cell>
          <cell r="D3104" t="str">
            <v>ENTR BR-040 (P/CANOEIROS)</v>
          </cell>
          <cell r="E3104" t="str">
            <v>ENTR MG-060 (P/SÃO GONÇALO DO ABAETÉ)</v>
          </cell>
          <cell r="F3104">
            <v>277.89999999999998</v>
          </cell>
          <cell r="G3104">
            <v>324.3</v>
          </cell>
          <cell r="H3104">
            <v>46.4</v>
          </cell>
          <cell r="I3104" t="str">
            <v>PAV</v>
          </cell>
          <cell r="J3104" t="str">
            <v>*</v>
          </cell>
          <cell r="L3104">
            <v>0</v>
          </cell>
          <cell r="M3104">
            <v>0</v>
          </cell>
          <cell r="O3104">
            <v>0</v>
          </cell>
          <cell r="P3104">
            <v>0</v>
          </cell>
        </row>
        <row r="3105">
          <cell r="C3105" t="str">
            <v>365BMG0150</v>
          </cell>
          <cell r="D3105" t="str">
            <v>ENTR MG-060 (P/SÃO GONÇALO DO ABAETÉ)</v>
          </cell>
          <cell r="E3105" t="str">
            <v>ACESSO GALENA</v>
          </cell>
          <cell r="F3105">
            <v>324.3</v>
          </cell>
          <cell r="G3105">
            <v>352.6</v>
          </cell>
          <cell r="H3105">
            <v>28.3</v>
          </cell>
          <cell r="I3105" t="str">
            <v>PAV</v>
          </cell>
          <cell r="J3105" t="str">
            <v>*</v>
          </cell>
          <cell r="L3105">
            <v>0</v>
          </cell>
          <cell r="M3105">
            <v>0</v>
          </cell>
          <cell r="O3105">
            <v>0</v>
          </cell>
          <cell r="P3105">
            <v>0</v>
          </cell>
        </row>
        <row r="3106">
          <cell r="C3106" t="str">
            <v>365BMG0157</v>
          </cell>
          <cell r="D3106" t="str">
            <v>ACESSO GALENA</v>
          </cell>
          <cell r="E3106" t="str">
            <v>ENTR BR-146(A)/352(A)/354</v>
          </cell>
          <cell r="F3106">
            <v>352.6</v>
          </cell>
          <cell r="G3106">
            <v>408.4</v>
          </cell>
          <cell r="H3106">
            <v>55.8</v>
          </cell>
          <cell r="I3106" t="str">
            <v>PAV</v>
          </cell>
          <cell r="J3106" t="str">
            <v>*</v>
          </cell>
          <cell r="L3106">
            <v>0</v>
          </cell>
          <cell r="M3106">
            <v>0</v>
          </cell>
          <cell r="O3106">
            <v>0</v>
          </cell>
          <cell r="P3106">
            <v>0</v>
          </cell>
        </row>
        <row r="3107">
          <cell r="C3107" t="str">
            <v>365BMG0170</v>
          </cell>
          <cell r="D3107" t="str">
            <v>ENTR BR-146(A)/352(A)/354</v>
          </cell>
          <cell r="E3107" t="str">
            <v>ENTR BR-352(B)</v>
          </cell>
          <cell r="F3107">
            <v>408.4</v>
          </cell>
          <cell r="G3107">
            <v>421.1</v>
          </cell>
          <cell r="H3107">
            <v>12.7</v>
          </cell>
          <cell r="I3107" t="str">
            <v>PAV</v>
          </cell>
          <cell r="J3107">
            <v>0</v>
          </cell>
          <cell r="K3107" t="str">
            <v>146BMG0030</v>
          </cell>
          <cell r="L3107" t="str">
            <v>352BMG0190</v>
          </cell>
          <cell r="M3107">
            <v>0</v>
          </cell>
          <cell r="P3107">
            <v>0</v>
          </cell>
        </row>
        <row r="3108">
          <cell r="C3108" t="str">
            <v>365BMG0175</v>
          </cell>
          <cell r="D3108" t="str">
            <v>ENTR BR-352(B)</v>
          </cell>
          <cell r="E3108" t="str">
            <v>ENTR BR-146(B)</v>
          </cell>
          <cell r="F3108">
            <v>421.1</v>
          </cell>
          <cell r="G3108">
            <v>434.2</v>
          </cell>
          <cell r="H3108">
            <v>13.1</v>
          </cell>
          <cell r="I3108" t="str">
            <v>PAV</v>
          </cell>
          <cell r="J3108">
            <v>0</v>
          </cell>
          <cell r="K3108" t="str">
            <v>146BMG0035</v>
          </cell>
          <cell r="L3108">
            <v>0</v>
          </cell>
          <cell r="M3108">
            <v>0</v>
          </cell>
          <cell r="O3108">
            <v>0</v>
          </cell>
          <cell r="P3108">
            <v>0</v>
          </cell>
        </row>
        <row r="3109">
          <cell r="C3109" t="str">
            <v>365BMG0190</v>
          </cell>
          <cell r="D3109" t="str">
            <v>ENTR BR-146(B)</v>
          </cell>
          <cell r="E3109" t="str">
            <v>ACESSO GUIMARÂNIA</v>
          </cell>
          <cell r="F3109">
            <v>434.2</v>
          </cell>
          <cell r="G3109">
            <v>451.4</v>
          </cell>
          <cell r="H3109">
            <v>17.2</v>
          </cell>
          <cell r="I3109" t="str">
            <v>PAV</v>
          </cell>
          <cell r="J3109" t="str">
            <v>*</v>
          </cell>
          <cell r="L3109">
            <v>0</v>
          </cell>
          <cell r="M3109">
            <v>0</v>
          </cell>
          <cell r="O3109">
            <v>0</v>
          </cell>
          <cell r="P3109">
            <v>0</v>
          </cell>
        </row>
        <row r="3110">
          <cell r="C3110" t="str">
            <v>365BMG0205</v>
          </cell>
          <cell r="D3110" t="str">
            <v>ACESSO GUIMARÂNIA</v>
          </cell>
          <cell r="E3110" t="str">
            <v>ENTR MG-188</v>
          </cell>
          <cell r="F3110">
            <v>451.4</v>
          </cell>
          <cell r="G3110">
            <v>463.5</v>
          </cell>
          <cell r="H3110">
            <v>12.1</v>
          </cell>
          <cell r="I3110" t="str">
            <v>PAV</v>
          </cell>
          <cell r="J3110" t="str">
            <v>*</v>
          </cell>
          <cell r="L3110">
            <v>0</v>
          </cell>
          <cell r="M3110">
            <v>0</v>
          </cell>
          <cell r="O3110">
            <v>0</v>
          </cell>
          <cell r="P3110">
            <v>0</v>
          </cell>
        </row>
        <row r="3111">
          <cell r="C3111" t="str">
            <v>365BMG0210</v>
          </cell>
          <cell r="D3111" t="str">
            <v>ENTR MG-188</v>
          </cell>
          <cell r="E3111" t="str">
            <v>ENTR BR-462/MG-230 (PATROCÍNIO)</v>
          </cell>
          <cell r="F3111">
            <v>463.5</v>
          </cell>
          <cell r="G3111">
            <v>473.5</v>
          </cell>
          <cell r="H3111">
            <v>10</v>
          </cell>
          <cell r="I3111" t="str">
            <v>PAV</v>
          </cell>
          <cell r="J3111" t="str">
            <v>*</v>
          </cell>
          <cell r="L3111">
            <v>0</v>
          </cell>
          <cell r="M3111">
            <v>0</v>
          </cell>
          <cell r="O3111">
            <v>0</v>
          </cell>
          <cell r="P3111">
            <v>0</v>
          </cell>
        </row>
        <row r="3112">
          <cell r="C3112" t="str">
            <v>365BMG0230</v>
          </cell>
          <cell r="D3112" t="str">
            <v>ENTR BR-462/MG-230 (PATROCÍNIO)</v>
          </cell>
          <cell r="E3112" t="str">
            <v>ACESSO IRAÍ DE MINAS</v>
          </cell>
          <cell r="F3112">
            <v>473.5</v>
          </cell>
          <cell r="G3112">
            <v>522.70000000000005</v>
          </cell>
          <cell r="H3112">
            <v>49.2</v>
          </cell>
          <cell r="I3112" t="str">
            <v>PAV</v>
          </cell>
          <cell r="J3112" t="str">
            <v>*</v>
          </cell>
          <cell r="L3112">
            <v>0</v>
          </cell>
          <cell r="M3112">
            <v>0</v>
          </cell>
          <cell r="O3112">
            <v>0</v>
          </cell>
          <cell r="P3112">
            <v>0</v>
          </cell>
        </row>
        <row r="3113">
          <cell r="C3113" t="str">
            <v>365BMG0240</v>
          </cell>
          <cell r="D3113" t="str">
            <v>ACESSO IRAÍ DE MINAS</v>
          </cell>
          <cell r="E3113" t="str">
            <v>ENTR MG-223</v>
          </cell>
          <cell r="F3113">
            <v>522.70000000000005</v>
          </cell>
          <cell r="G3113">
            <v>525.79999999999995</v>
          </cell>
          <cell r="H3113">
            <v>3.1</v>
          </cell>
          <cell r="I3113" t="str">
            <v>PAV</v>
          </cell>
          <cell r="J3113" t="str">
            <v>*</v>
          </cell>
          <cell r="L3113">
            <v>0</v>
          </cell>
          <cell r="M3113">
            <v>0</v>
          </cell>
          <cell r="O3113">
            <v>0</v>
          </cell>
          <cell r="P3113">
            <v>0</v>
          </cell>
        </row>
        <row r="3114">
          <cell r="C3114" t="str">
            <v>365BMG0243</v>
          </cell>
          <cell r="D3114" t="str">
            <v>ENTR MG-223</v>
          </cell>
          <cell r="E3114" t="str">
            <v>ENTR MG-190 (RIO BAGAGEM)</v>
          </cell>
          <cell r="F3114">
            <v>525.79999999999995</v>
          </cell>
          <cell r="G3114">
            <v>543.6</v>
          </cell>
          <cell r="H3114">
            <v>17.8</v>
          </cell>
          <cell r="I3114" t="str">
            <v>PAV</v>
          </cell>
          <cell r="J3114" t="str">
            <v>*</v>
          </cell>
          <cell r="L3114">
            <v>0</v>
          </cell>
          <cell r="M3114">
            <v>0</v>
          </cell>
          <cell r="O3114">
            <v>0</v>
          </cell>
          <cell r="P3114">
            <v>0</v>
          </cell>
        </row>
        <row r="3115">
          <cell r="C3115" t="str">
            <v>365BMG0250</v>
          </cell>
          <cell r="D3115" t="str">
            <v>ENTR MG-190 (RIO BAGAGEM)</v>
          </cell>
          <cell r="E3115" t="str">
            <v>ACESSO INDIANÓPOLIS</v>
          </cell>
          <cell r="F3115">
            <v>543.6</v>
          </cell>
          <cell r="G3115">
            <v>578.4</v>
          </cell>
          <cell r="H3115">
            <v>34.799999999999997</v>
          </cell>
          <cell r="I3115" t="str">
            <v>PAV</v>
          </cell>
          <cell r="J3115" t="str">
            <v>*</v>
          </cell>
          <cell r="L3115">
            <v>0</v>
          </cell>
          <cell r="M3115">
            <v>0</v>
          </cell>
          <cell r="O3115">
            <v>0</v>
          </cell>
          <cell r="P3115">
            <v>0</v>
          </cell>
        </row>
        <row r="3116">
          <cell r="C3116" t="str">
            <v>365BMG0255</v>
          </cell>
          <cell r="D3116" t="str">
            <v>ACESSO INDIANÓPOLIS</v>
          </cell>
          <cell r="E3116" t="str">
            <v>ENTR CONTORNO NORTE DE UBERLÂNDIA</v>
          </cell>
          <cell r="F3116">
            <v>578.4</v>
          </cell>
          <cell r="G3116">
            <v>609.70000000000005</v>
          </cell>
          <cell r="H3116">
            <v>31.3</v>
          </cell>
          <cell r="I3116" t="str">
            <v>PAV</v>
          </cell>
          <cell r="J3116" t="str">
            <v>*</v>
          </cell>
          <cell r="L3116">
            <v>0</v>
          </cell>
          <cell r="M3116">
            <v>0</v>
          </cell>
          <cell r="O3116">
            <v>0</v>
          </cell>
          <cell r="P3116">
            <v>0</v>
          </cell>
        </row>
        <row r="3117">
          <cell r="C3117" t="str">
            <v>365BMG0260</v>
          </cell>
          <cell r="D3117" t="str">
            <v>ENTR CONTORNO NORTE DE UBERLÂNDIA</v>
          </cell>
          <cell r="E3117" t="str">
            <v>ENTR BR-452(A)</v>
          </cell>
          <cell r="F3117">
            <v>609.70000000000005</v>
          </cell>
          <cell r="G3117">
            <v>613.20000000000005</v>
          </cell>
          <cell r="H3117">
            <v>3.5</v>
          </cell>
          <cell r="I3117" t="str">
            <v>PAV</v>
          </cell>
          <cell r="J3117">
            <v>0</v>
          </cell>
          <cell r="K3117" t="str">
            <v>050BMG9020</v>
          </cell>
          <cell r="L3117">
            <v>0</v>
          </cell>
          <cell r="M3117">
            <v>0</v>
          </cell>
          <cell r="O3117">
            <v>0</v>
          </cell>
          <cell r="P3117">
            <v>0</v>
          </cell>
        </row>
        <row r="3118">
          <cell r="C3118" t="str">
            <v>365BMG0270</v>
          </cell>
          <cell r="D3118" t="str">
            <v>ENTR BR-452(A)</v>
          </cell>
          <cell r="E3118" t="str">
            <v>ENTR BR-050(A)</v>
          </cell>
          <cell r="F3118">
            <v>613.20000000000005</v>
          </cell>
          <cell r="G3118">
            <v>617.1</v>
          </cell>
          <cell r="H3118">
            <v>3.9</v>
          </cell>
          <cell r="I3118" t="str">
            <v>PAV</v>
          </cell>
          <cell r="J3118">
            <v>0</v>
          </cell>
          <cell r="K3118" t="str">
            <v>050BMG9030</v>
          </cell>
          <cell r="L3118" t="str">
            <v>452BMG0190</v>
          </cell>
          <cell r="M3118">
            <v>0</v>
          </cell>
          <cell r="O3118">
            <v>0</v>
          </cell>
          <cell r="P3118">
            <v>0</v>
          </cell>
        </row>
        <row r="3119">
          <cell r="C3119" t="str">
            <v>365BMG0290</v>
          </cell>
          <cell r="D3119" t="str">
            <v>ENTR BR-050(A)</v>
          </cell>
          <cell r="E3119" t="str">
            <v>FIM DA DUPLICAÇÃO</v>
          </cell>
          <cell r="F3119">
            <v>617.1</v>
          </cell>
          <cell r="G3119">
            <v>618.29999999999995</v>
          </cell>
          <cell r="H3119">
            <v>1.2</v>
          </cell>
          <cell r="I3119" t="str">
            <v>DUP</v>
          </cell>
          <cell r="J3119">
            <v>0</v>
          </cell>
          <cell r="K3119" t="str">
            <v>050BMG0240</v>
          </cell>
          <cell r="L3119" t="str">
            <v>452BMG0180</v>
          </cell>
          <cell r="M3119">
            <v>0</v>
          </cell>
          <cell r="O3119">
            <v>0</v>
          </cell>
          <cell r="P3119">
            <v>0</v>
          </cell>
        </row>
        <row r="3120">
          <cell r="C3120" t="str">
            <v>365BMG0300</v>
          </cell>
          <cell r="D3120" t="str">
            <v>FIM DA DUPLICAÇÃO</v>
          </cell>
          <cell r="E3120" t="str">
            <v>ENTR BR-050(B)/455/497 (UBERLÂNDIA)</v>
          </cell>
          <cell r="F3120">
            <v>618.29999999999995</v>
          </cell>
          <cell r="G3120">
            <v>622.4</v>
          </cell>
          <cell r="H3120">
            <v>4.0999999999999996</v>
          </cell>
          <cell r="I3120" t="str">
            <v>PAV</v>
          </cell>
          <cell r="J3120">
            <v>0</v>
          </cell>
          <cell r="K3120" t="str">
            <v>050BMG0230</v>
          </cell>
          <cell r="L3120" t="str">
            <v>452BMG0170</v>
          </cell>
          <cell r="M3120">
            <v>0</v>
          </cell>
          <cell r="O3120">
            <v>0</v>
          </cell>
          <cell r="P3120">
            <v>0</v>
          </cell>
        </row>
        <row r="3121">
          <cell r="C3121" t="str">
            <v>365BMG0310</v>
          </cell>
          <cell r="D3121" t="str">
            <v>ENTR BR-050(B)/455/497 (UBERLÂNDIA)</v>
          </cell>
          <cell r="E3121" t="str">
            <v>ENTR BR-452(B)</v>
          </cell>
          <cell r="F3121">
            <v>622.4</v>
          </cell>
          <cell r="G3121">
            <v>658.7</v>
          </cell>
          <cell r="H3121">
            <v>36.299999999999997</v>
          </cell>
          <cell r="I3121" t="str">
            <v>PAV</v>
          </cell>
          <cell r="J3121" t="str">
            <v>*</v>
          </cell>
          <cell r="K3121" t="str">
            <v>452BMG0150</v>
          </cell>
          <cell r="L3121">
            <v>0</v>
          </cell>
          <cell r="M3121">
            <v>0</v>
          </cell>
          <cell r="O3121">
            <v>0</v>
          </cell>
          <cell r="P3121">
            <v>0</v>
          </cell>
        </row>
        <row r="3122">
          <cell r="C3122" t="str">
            <v>365BMG0330</v>
          </cell>
          <cell r="D3122" t="str">
            <v>ENTR BR-452(B)</v>
          </cell>
          <cell r="E3122" t="str">
            <v>ACESSO MONTE ALEGRE DE MINAS</v>
          </cell>
          <cell r="F3122">
            <v>658.7</v>
          </cell>
          <cell r="G3122">
            <v>691.1</v>
          </cell>
          <cell r="H3122">
            <v>32.4</v>
          </cell>
          <cell r="I3122" t="str">
            <v>PAV</v>
          </cell>
          <cell r="J3122" t="str">
            <v>*</v>
          </cell>
          <cell r="L3122">
            <v>0</v>
          </cell>
          <cell r="M3122">
            <v>0</v>
          </cell>
          <cell r="O3122">
            <v>0</v>
          </cell>
          <cell r="P3122">
            <v>0</v>
          </cell>
        </row>
        <row r="3123">
          <cell r="C3123" t="str">
            <v>365BMG0350</v>
          </cell>
          <cell r="D3123" t="str">
            <v>ACESSO MONTE ALEGRE DE MINAS</v>
          </cell>
          <cell r="E3123" t="str">
            <v>ENTR BR-153</v>
          </cell>
          <cell r="F3123">
            <v>691.1</v>
          </cell>
          <cell r="G3123">
            <v>712</v>
          </cell>
          <cell r="H3123">
            <v>20.9</v>
          </cell>
          <cell r="I3123" t="str">
            <v>PAV</v>
          </cell>
          <cell r="J3123" t="str">
            <v>*</v>
          </cell>
          <cell r="L3123">
            <v>0</v>
          </cell>
          <cell r="M3123">
            <v>0</v>
          </cell>
          <cell r="O3123">
            <v>0</v>
          </cell>
          <cell r="P3123">
            <v>0</v>
          </cell>
        </row>
        <row r="3124">
          <cell r="C3124" t="str">
            <v>365BMG0370</v>
          </cell>
          <cell r="D3124" t="str">
            <v>ENTR BR-153</v>
          </cell>
          <cell r="E3124" t="str">
            <v>ENTR BR-154(A)</v>
          </cell>
          <cell r="F3124">
            <v>712</v>
          </cell>
          <cell r="G3124">
            <v>754.6</v>
          </cell>
          <cell r="H3124">
            <v>42.6</v>
          </cell>
          <cell r="I3124" t="str">
            <v>PAV</v>
          </cell>
          <cell r="J3124" t="str">
            <v>*</v>
          </cell>
          <cell r="L3124">
            <v>0</v>
          </cell>
          <cell r="M3124">
            <v>0</v>
          </cell>
          <cell r="O3124">
            <v>0</v>
          </cell>
          <cell r="P3124">
            <v>0</v>
          </cell>
        </row>
        <row r="3125">
          <cell r="C3125" t="str">
            <v>365BMG0390</v>
          </cell>
          <cell r="D3125" t="str">
            <v>ENTR BR-154(A)</v>
          </cell>
          <cell r="E3125" t="str">
            <v>ENTR BR-154(B)/461/464 (ITUIUTABA)</v>
          </cell>
          <cell r="F3125">
            <v>754.6</v>
          </cell>
          <cell r="G3125">
            <v>756.2</v>
          </cell>
          <cell r="H3125">
            <v>1.6</v>
          </cell>
          <cell r="I3125" t="str">
            <v>PAV</v>
          </cell>
          <cell r="J3125">
            <v>0</v>
          </cell>
          <cell r="K3125" t="str">
            <v>154BMG0090</v>
          </cell>
          <cell r="L3125">
            <v>0</v>
          </cell>
          <cell r="M3125">
            <v>0</v>
          </cell>
          <cell r="O3125">
            <v>0</v>
          </cell>
          <cell r="P3125">
            <v>0</v>
          </cell>
        </row>
        <row r="3126">
          <cell r="C3126" t="str">
            <v>365BMG0410</v>
          </cell>
          <cell r="D3126" t="str">
            <v>ENTR BR-154(B)/461/464 (ITUIUTABA)</v>
          </cell>
          <cell r="E3126" t="str">
            <v>ACESSO GURINHATÃ</v>
          </cell>
          <cell r="F3126">
            <v>756.2</v>
          </cell>
          <cell r="G3126">
            <v>796.4</v>
          </cell>
          <cell r="H3126">
            <v>40.200000000000003</v>
          </cell>
          <cell r="I3126" t="str">
            <v>PAV</v>
          </cell>
          <cell r="J3126" t="str">
            <v>*</v>
          </cell>
          <cell r="L3126">
            <v>0</v>
          </cell>
          <cell r="M3126">
            <v>0</v>
          </cell>
          <cell r="O3126">
            <v>0</v>
          </cell>
          <cell r="P3126">
            <v>0</v>
          </cell>
        </row>
        <row r="3127">
          <cell r="C3127" t="str">
            <v>365BMG0415</v>
          </cell>
          <cell r="D3127" t="str">
            <v>ACESSO GURINHATÃ</v>
          </cell>
          <cell r="E3127" t="str">
            <v>SANTA VITÓRIA</v>
          </cell>
          <cell r="F3127">
            <v>796.4</v>
          </cell>
          <cell r="G3127">
            <v>828.7</v>
          </cell>
          <cell r="H3127">
            <v>32.299999999999997</v>
          </cell>
          <cell r="I3127" t="str">
            <v>PAV</v>
          </cell>
          <cell r="J3127" t="str">
            <v>*</v>
          </cell>
          <cell r="L3127">
            <v>0</v>
          </cell>
          <cell r="M3127">
            <v>0</v>
          </cell>
          <cell r="O3127">
            <v>0</v>
          </cell>
          <cell r="P3127">
            <v>0</v>
          </cell>
        </row>
        <row r="3128">
          <cell r="C3128" t="str">
            <v>365BMG0420</v>
          </cell>
          <cell r="D3128" t="str">
            <v>SANTA VITÓRIA</v>
          </cell>
          <cell r="E3128" t="str">
            <v>ENTR BR-364(A)</v>
          </cell>
          <cell r="F3128">
            <v>828.7</v>
          </cell>
          <cell r="G3128">
            <v>866.2</v>
          </cell>
          <cell r="H3128">
            <v>37.5</v>
          </cell>
          <cell r="I3128" t="str">
            <v>PAV</v>
          </cell>
          <cell r="J3128" t="str">
            <v>*</v>
          </cell>
          <cell r="L3128">
            <v>0</v>
          </cell>
          <cell r="M3128">
            <v>0</v>
          </cell>
          <cell r="O3128">
            <v>0</v>
          </cell>
          <cell r="P3128">
            <v>0</v>
          </cell>
        </row>
        <row r="3129">
          <cell r="C3129" t="str">
            <v>365BMG0430</v>
          </cell>
          <cell r="D3129" t="str">
            <v>ENTR BR-364(A)</v>
          </cell>
          <cell r="E3129" t="str">
            <v>ENTR BR-364(B) (DIV MG/GO)</v>
          </cell>
          <cell r="F3129">
            <v>866.2</v>
          </cell>
          <cell r="G3129">
            <v>875.7</v>
          </cell>
          <cell r="H3129">
            <v>9.5</v>
          </cell>
          <cell r="I3129" t="str">
            <v>PAV</v>
          </cell>
          <cell r="J3129">
            <v>0</v>
          </cell>
          <cell r="K3129" t="str">
            <v>364BMG0370</v>
          </cell>
          <cell r="L3129">
            <v>0</v>
          </cell>
          <cell r="M3129">
            <v>0</v>
          </cell>
          <cell r="O3129">
            <v>0</v>
          </cell>
          <cell r="P3129">
            <v>0</v>
          </cell>
        </row>
        <row r="3130">
          <cell r="J3130">
            <v>0</v>
          </cell>
        </row>
        <row r="3131">
          <cell r="C3131" t="str">
            <v>367BMG0070</v>
          </cell>
          <cell r="D3131" t="str">
            <v>DIV BA/MG (SALTO DA DIVISA)</v>
          </cell>
          <cell r="E3131" t="str">
            <v>ENTR MG-405 (JACINTO)</v>
          </cell>
          <cell r="F3131">
            <v>0</v>
          </cell>
          <cell r="G3131">
            <v>48.9</v>
          </cell>
          <cell r="H3131">
            <v>48.9</v>
          </cell>
          <cell r="I3131" t="str">
            <v>IMP</v>
          </cell>
          <cell r="J3131">
            <v>0</v>
          </cell>
          <cell r="L3131">
            <v>0</v>
          </cell>
          <cell r="M3131">
            <v>0</v>
          </cell>
          <cell r="O3131">
            <v>0</v>
          </cell>
          <cell r="P3131" t="str">
            <v>2005</v>
          </cell>
        </row>
        <row r="3132">
          <cell r="C3132" t="str">
            <v>367BMG0080</v>
          </cell>
          <cell r="D3132" t="str">
            <v>ENTR MG-405 (JACINTO)</v>
          </cell>
          <cell r="E3132" t="str">
            <v>INÍCIO PAVIMENTAÇÃO</v>
          </cell>
          <cell r="F3132">
            <v>48.9</v>
          </cell>
          <cell r="G3132">
            <v>79.900000000000006</v>
          </cell>
          <cell r="H3132">
            <v>31</v>
          </cell>
          <cell r="I3132" t="str">
            <v>EOP</v>
          </cell>
          <cell r="J3132">
            <v>0</v>
          </cell>
          <cell r="L3132">
            <v>0</v>
          </cell>
          <cell r="M3132">
            <v>0</v>
          </cell>
          <cell r="O3132">
            <v>0</v>
          </cell>
          <cell r="P3132" t="str">
            <v>2005</v>
          </cell>
        </row>
        <row r="3133">
          <cell r="C3133" t="str">
            <v>367BMG0090</v>
          </cell>
          <cell r="D3133" t="str">
            <v>INÍCIO PAVIMENTAÇÃO</v>
          </cell>
          <cell r="E3133" t="str">
            <v>ENTR MG-406 (ALMENARA)</v>
          </cell>
          <cell r="F3133">
            <v>79.900000000000006</v>
          </cell>
          <cell r="G3133">
            <v>102.6</v>
          </cell>
          <cell r="H3133">
            <v>22.7</v>
          </cell>
          <cell r="I3133" t="str">
            <v>PAV</v>
          </cell>
          <cell r="J3133" t="str">
            <v>*</v>
          </cell>
          <cell r="L3133">
            <v>0</v>
          </cell>
          <cell r="M3133">
            <v>0</v>
          </cell>
          <cell r="O3133">
            <v>0</v>
          </cell>
          <cell r="P3133" t="str">
            <v>2004</v>
          </cell>
        </row>
        <row r="3134">
          <cell r="C3134" t="str">
            <v>367BMG0100</v>
          </cell>
          <cell r="D3134" t="str">
            <v>ENTR MG-406 (ALMENARA)</v>
          </cell>
          <cell r="E3134" t="str">
            <v>ENTR MG-105 (JEQUITINHONHA)</v>
          </cell>
          <cell r="F3134">
            <v>102.6</v>
          </cell>
          <cell r="G3134">
            <v>152.9</v>
          </cell>
          <cell r="H3134">
            <v>50.3</v>
          </cell>
          <cell r="I3134" t="str">
            <v>PAV</v>
          </cell>
          <cell r="J3134" t="str">
            <v>*</v>
          </cell>
          <cell r="L3134">
            <v>0</v>
          </cell>
          <cell r="M3134">
            <v>0</v>
          </cell>
          <cell r="O3134">
            <v>0</v>
          </cell>
          <cell r="P3134" t="str">
            <v>2004</v>
          </cell>
        </row>
        <row r="3135">
          <cell r="C3135" t="str">
            <v>367BMG0110</v>
          </cell>
          <cell r="D3135" t="str">
            <v>ENTR MG-105 (JEQUITINHONHA)</v>
          </cell>
          <cell r="E3135" t="str">
            <v>ENTR BR-116</v>
          </cell>
          <cell r="F3135">
            <v>152.9</v>
          </cell>
          <cell r="G3135">
            <v>217.6</v>
          </cell>
          <cell r="H3135">
            <v>64.7</v>
          </cell>
          <cell r="I3135" t="str">
            <v>PAV</v>
          </cell>
          <cell r="J3135" t="str">
            <v>*</v>
          </cell>
          <cell r="L3135">
            <v>0</v>
          </cell>
          <cell r="M3135">
            <v>0</v>
          </cell>
          <cell r="O3135">
            <v>0</v>
          </cell>
          <cell r="P3135" t="str">
            <v>2005</v>
          </cell>
        </row>
        <row r="3136">
          <cell r="C3136" t="str">
            <v>367BMG0130</v>
          </cell>
          <cell r="D3136" t="str">
            <v>ENTR BR-116</v>
          </cell>
          <cell r="E3136" t="str">
            <v>ENTR BR-120/342(A) (ARAÇUAÍ)</v>
          </cell>
          <cell r="F3136">
            <v>217.6</v>
          </cell>
          <cell r="G3136">
            <v>291.60000000000002</v>
          </cell>
          <cell r="H3136">
            <v>74</v>
          </cell>
          <cell r="I3136" t="str">
            <v>PAV</v>
          </cell>
          <cell r="J3136" t="str">
            <v>*</v>
          </cell>
          <cell r="L3136">
            <v>0</v>
          </cell>
          <cell r="M3136">
            <v>0</v>
          </cell>
          <cell r="O3136">
            <v>0</v>
          </cell>
          <cell r="P3136" t="str">
            <v>2004</v>
          </cell>
        </row>
        <row r="3137">
          <cell r="C3137" t="str">
            <v>367BMG0150</v>
          </cell>
          <cell r="D3137" t="str">
            <v>ENTR BR-120/342(A) (ARAÇUAÍ)</v>
          </cell>
          <cell r="E3137" t="str">
            <v>ENTR BR-342(B)</v>
          </cell>
          <cell r="F3137">
            <v>291.60000000000002</v>
          </cell>
          <cell r="G3137">
            <v>299.39999999999998</v>
          </cell>
          <cell r="H3137">
            <v>7.8</v>
          </cell>
          <cell r="I3137" t="str">
            <v>PAV</v>
          </cell>
          <cell r="J3137">
            <v>0</v>
          </cell>
          <cell r="K3137" t="str">
            <v>342BMG0090</v>
          </cell>
          <cell r="L3137">
            <v>0</v>
          </cell>
          <cell r="M3137">
            <v>0</v>
          </cell>
          <cell r="O3137">
            <v>0</v>
          </cell>
          <cell r="P3137" t="str">
            <v>2004</v>
          </cell>
        </row>
        <row r="3138">
          <cell r="C3138" t="str">
            <v>367BMG0170</v>
          </cell>
          <cell r="D3138" t="str">
            <v>ENTR BR-342(B)</v>
          </cell>
          <cell r="E3138" t="str">
            <v>ENTR MG-114(A)</v>
          </cell>
          <cell r="F3138">
            <v>299.39999999999998</v>
          </cell>
          <cell r="G3138">
            <v>332.2</v>
          </cell>
          <cell r="H3138">
            <v>32.799999999999997</v>
          </cell>
          <cell r="I3138" t="str">
            <v>PLA</v>
          </cell>
          <cell r="J3138">
            <v>0</v>
          </cell>
          <cell r="L3138">
            <v>0</v>
          </cell>
          <cell r="M3138">
            <v>0</v>
          </cell>
          <cell r="N3138" t="str">
            <v>MGT-367</v>
          </cell>
          <cell r="O3138" t="str">
            <v>PAV</v>
          </cell>
          <cell r="P3138">
            <v>0</v>
          </cell>
        </row>
        <row r="3139">
          <cell r="C3139" t="str">
            <v>367BMG0183</v>
          </cell>
          <cell r="D3139" t="str">
            <v>ENTR MG-114(A)</v>
          </cell>
          <cell r="E3139" t="str">
            <v>BERILO</v>
          </cell>
          <cell r="F3139">
            <v>332.2</v>
          </cell>
          <cell r="G3139">
            <v>358.2</v>
          </cell>
          <cell r="H3139">
            <v>26</v>
          </cell>
          <cell r="I3139" t="str">
            <v>IMP</v>
          </cell>
          <cell r="J3139">
            <v>0</v>
          </cell>
          <cell r="L3139">
            <v>0</v>
          </cell>
          <cell r="M3139">
            <v>0</v>
          </cell>
          <cell r="O3139">
            <v>0</v>
          </cell>
          <cell r="P3139" t="str">
            <v>2006</v>
          </cell>
        </row>
        <row r="3140">
          <cell r="C3140" t="str">
            <v>367BMG0190</v>
          </cell>
          <cell r="D3140" t="str">
            <v>BERILO</v>
          </cell>
          <cell r="E3140" t="str">
            <v>CHAPADA DO NORTE</v>
          </cell>
          <cell r="F3140">
            <v>358.2</v>
          </cell>
          <cell r="G3140">
            <v>379.9</v>
          </cell>
          <cell r="H3140">
            <v>21.7</v>
          </cell>
          <cell r="I3140" t="str">
            <v>IMP</v>
          </cell>
          <cell r="J3140">
            <v>0</v>
          </cell>
          <cell r="L3140">
            <v>0</v>
          </cell>
          <cell r="M3140">
            <v>0</v>
          </cell>
          <cell r="O3140">
            <v>0</v>
          </cell>
          <cell r="P3140" t="str">
            <v>2006</v>
          </cell>
        </row>
        <row r="3141">
          <cell r="C3141" t="str">
            <v>367BMG0196</v>
          </cell>
          <cell r="D3141" t="str">
            <v>CHAPADA DO NORTE</v>
          </cell>
          <cell r="E3141" t="str">
            <v>MINAS NOVAS</v>
          </cell>
          <cell r="F3141">
            <v>379.9</v>
          </cell>
          <cell r="G3141">
            <v>400</v>
          </cell>
          <cell r="H3141">
            <v>20.100000000000001</v>
          </cell>
          <cell r="I3141" t="str">
            <v>IMP</v>
          </cell>
          <cell r="J3141">
            <v>0</v>
          </cell>
          <cell r="L3141">
            <v>0</v>
          </cell>
          <cell r="M3141">
            <v>0</v>
          </cell>
          <cell r="O3141">
            <v>0</v>
          </cell>
          <cell r="P3141" t="str">
            <v>2006</v>
          </cell>
        </row>
        <row r="3142">
          <cell r="C3142" t="str">
            <v>367BMG0200</v>
          </cell>
          <cell r="D3142" t="str">
            <v>MINAS NOVAS</v>
          </cell>
          <cell r="E3142" t="str">
            <v>ENTR MG-114(B)/308(A)</v>
          </cell>
          <cell r="F3142">
            <v>400</v>
          </cell>
          <cell r="G3142">
            <v>419.6</v>
          </cell>
          <cell r="H3142">
            <v>19.600000000000001</v>
          </cell>
          <cell r="I3142" t="str">
            <v>PAV</v>
          </cell>
          <cell r="J3142" t="str">
            <v>*</v>
          </cell>
          <cell r="L3142">
            <v>0</v>
          </cell>
          <cell r="M3142">
            <v>0</v>
          </cell>
          <cell r="O3142">
            <v>0</v>
          </cell>
          <cell r="P3142" t="str">
            <v>2004</v>
          </cell>
        </row>
        <row r="3143">
          <cell r="C3143" t="str">
            <v>367BMG0210</v>
          </cell>
          <cell r="D3143" t="str">
            <v>ENTR MG-114(B)/308(A)</v>
          </cell>
          <cell r="E3143" t="str">
            <v>TURMALINA</v>
          </cell>
          <cell r="F3143">
            <v>419.6</v>
          </cell>
          <cell r="G3143">
            <v>425</v>
          </cell>
          <cell r="H3143">
            <v>5.4</v>
          </cell>
          <cell r="I3143" t="str">
            <v>PAV</v>
          </cell>
          <cell r="J3143" t="str">
            <v>*</v>
          </cell>
          <cell r="L3143">
            <v>0</v>
          </cell>
          <cell r="M3143">
            <v>0</v>
          </cell>
          <cell r="O3143">
            <v>0</v>
          </cell>
          <cell r="P3143" t="str">
            <v>2004</v>
          </cell>
        </row>
        <row r="3144">
          <cell r="C3144" t="str">
            <v>367BMG0220</v>
          </cell>
          <cell r="D3144" t="str">
            <v>TURMALINA</v>
          </cell>
          <cell r="E3144" t="str">
            <v>ACESSO CATUTIBA</v>
          </cell>
          <cell r="F3144">
            <v>425</v>
          </cell>
          <cell r="G3144">
            <v>456</v>
          </cell>
          <cell r="H3144">
            <v>31</v>
          </cell>
          <cell r="I3144" t="str">
            <v>PAV</v>
          </cell>
          <cell r="J3144" t="str">
            <v>*</v>
          </cell>
          <cell r="L3144">
            <v>0</v>
          </cell>
          <cell r="M3144">
            <v>0</v>
          </cell>
          <cell r="O3144">
            <v>0</v>
          </cell>
          <cell r="P3144" t="str">
            <v>2004</v>
          </cell>
        </row>
        <row r="3145">
          <cell r="C3145" t="str">
            <v>367BMG0245</v>
          </cell>
          <cell r="D3145" t="str">
            <v>ACESSO CATUTIBA</v>
          </cell>
          <cell r="E3145" t="str">
            <v>ENTR MG-308(B)</v>
          </cell>
          <cell r="F3145">
            <v>456</v>
          </cell>
          <cell r="G3145">
            <v>463.3</v>
          </cell>
          <cell r="H3145">
            <v>7.3</v>
          </cell>
          <cell r="I3145" t="str">
            <v>PLA</v>
          </cell>
          <cell r="J3145">
            <v>0</v>
          </cell>
          <cell r="L3145">
            <v>0</v>
          </cell>
          <cell r="M3145">
            <v>0</v>
          </cell>
          <cell r="N3145" t="str">
            <v>MGT-367</v>
          </cell>
          <cell r="O3145" t="str">
            <v>PAV</v>
          </cell>
          <cell r="P3145">
            <v>0</v>
          </cell>
        </row>
        <row r="3146">
          <cell r="C3146" t="str">
            <v>367BMG0250</v>
          </cell>
          <cell r="D3146" t="str">
            <v>ENTR MG-308(B)</v>
          </cell>
          <cell r="E3146" t="str">
            <v>ENTR BR-451(A)</v>
          </cell>
          <cell r="F3146">
            <v>463.3</v>
          </cell>
          <cell r="G3146">
            <v>517.20000000000005</v>
          </cell>
          <cell r="H3146">
            <v>53.9</v>
          </cell>
          <cell r="I3146" t="str">
            <v>PLA</v>
          </cell>
          <cell r="J3146">
            <v>0</v>
          </cell>
          <cell r="L3146">
            <v>0</v>
          </cell>
          <cell r="M3146">
            <v>0</v>
          </cell>
          <cell r="N3146" t="str">
            <v>MGT-367</v>
          </cell>
          <cell r="O3146" t="str">
            <v>PAV</v>
          </cell>
          <cell r="P3146">
            <v>0</v>
          </cell>
        </row>
        <row r="3147">
          <cell r="C3147" t="str">
            <v>367BMG0260</v>
          </cell>
          <cell r="D3147" t="str">
            <v>ENTR BR-451(A)</v>
          </cell>
          <cell r="E3147" t="str">
            <v>ENTR BR-451(B) (P/SENADOR MOURÃO)</v>
          </cell>
          <cell r="F3147">
            <v>517.20000000000005</v>
          </cell>
          <cell r="G3147">
            <v>542.4</v>
          </cell>
          <cell r="H3147">
            <v>25.2</v>
          </cell>
          <cell r="I3147" t="str">
            <v>PLA</v>
          </cell>
          <cell r="J3147">
            <v>0</v>
          </cell>
          <cell r="K3147" t="str">
            <v>451BMG0028</v>
          </cell>
          <cell r="L3147">
            <v>0</v>
          </cell>
          <cell r="M3147">
            <v>0</v>
          </cell>
          <cell r="N3147" t="str">
            <v>MGT-367</v>
          </cell>
          <cell r="O3147" t="str">
            <v>PAV</v>
          </cell>
          <cell r="P3147">
            <v>0</v>
          </cell>
        </row>
        <row r="3148">
          <cell r="C3148" t="str">
            <v>367BMG0270</v>
          </cell>
          <cell r="D3148" t="str">
            <v>ENTR BR-451(B) (P/SENADOR MOURÃO)</v>
          </cell>
          <cell r="E3148" t="str">
            <v>ENTR MG-214 (P/ITAMARANDIBA)</v>
          </cell>
          <cell r="F3148">
            <v>542.4</v>
          </cell>
          <cell r="G3148">
            <v>575.70000000000005</v>
          </cell>
          <cell r="H3148">
            <v>33.299999999999997</v>
          </cell>
          <cell r="I3148" t="str">
            <v>PLA</v>
          </cell>
          <cell r="J3148">
            <v>0</v>
          </cell>
          <cell r="L3148">
            <v>0</v>
          </cell>
          <cell r="M3148">
            <v>0</v>
          </cell>
          <cell r="N3148" t="str">
            <v>MGT-367</v>
          </cell>
          <cell r="O3148" t="str">
            <v>PAV</v>
          </cell>
          <cell r="P3148">
            <v>0</v>
          </cell>
        </row>
        <row r="3149">
          <cell r="C3149" t="str">
            <v>367BMG0290</v>
          </cell>
          <cell r="D3149" t="str">
            <v>ENTR MG-214 (P/ITAMARANDIBA)</v>
          </cell>
          <cell r="E3149" t="str">
            <v>DIAMANTINA</v>
          </cell>
          <cell r="F3149">
            <v>575.70000000000005</v>
          </cell>
          <cell r="G3149">
            <v>619.4</v>
          </cell>
          <cell r="H3149">
            <v>43.7</v>
          </cell>
          <cell r="I3149" t="str">
            <v>PLA</v>
          </cell>
          <cell r="J3149">
            <v>0</v>
          </cell>
          <cell r="L3149">
            <v>0</v>
          </cell>
          <cell r="M3149">
            <v>0</v>
          </cell>
          <cell r="N3149" t="str">
            <v>MGT-367</v>
          </cell>
          <cell r="O3149" t="str">
            <v>PAV</v>
          </cell>
          <cell r="P3149">
            <v>0</v>
          </cell>
        </row>
        <row r="3150">
          <cell r="C3150" t="str">
            <v>367BMG0310</v>
          </cell>
          <cell r="D3150" t="str">
            <v>DIAMANTINA</v>
          </cell>
          <cell r="E3150" t="str">
            <v>ENTR MG-220 (GUINDA)</v>
          </cell>
          <cell r="F3150">
            <v>619.4</v>
          </cell>
          <cell r="G3150">
            <v>628.6</v>
          </cell>
          <cell r="H3150">
            <v>9.1999999999999993</v>
          </cell>
          <cell r="I3150" t="str">
            <v>PAV</v>
          </cell>
          <cell r="J3150" t="str">
            <v>*</v>
          </cell>
          <cell r="L3150">
            <v>0</v>
          </cell>
          <cell r="M3150">
            <v>0</v>
          </cell>
          <cell r="O3150">
            <v>0</v>
          </cell>
          <cell r="P3150" t="str">
            <v>2003</v>
          </cell>
        </row>
        <row r="3151">
          <cell r="C3151" t="str">
            <v>367BMG0330</v>
          </cell>
          <cell r="D3151" t="str">
            <v>ENTR MG-220 (GUINDA)</v>
          </cell>
          <cell r="E3151" t="str">
            <v>ENTR BR-259(A)</v>
          </cell>
          <cell r="F3151">
            <v>628.6</v>
          </cell>
          <cell r="G3151">
            <v>647</v>
          </cell>
          <cell r="H3151">
            <v>18.399999999999999</v>
          </cell>
          <cell r="I3151" t="str">
            <v>PAV</v>
          </cell>
          <cell r="J3151" t="str">
            <v>*</v>
          </cell>
          <cell r="L3151">
            <v>0</v>
          </cell>
          <cell r="M3151">
            <v>0</v>
          </cell>
          <cell r="O3151">
            <v>0</v>
          </cell>
          <cell r="P3151" t="str">
            <v>2003</v>
          </cell>
        </row>
        <row r="3152">
          <cell r="C3152" t="str">
            <v>367BMG0350</v>
          </cell>
          <cell r="D3152" t="str">
            <v>ENTR BR-259(A)</v>
          </cell>
          <cell r="E3152" t="str">
            <v>ENTR BR-259(B) (GOUVEIA)</v>
          </cell>
          <cell r="F3152">
            <v>647</v>
          </cell>
          <cell r="G3152">
            <v>654.1</v>
          </cell>
          <cell r="H3152">
            <v>7.1</v>
          </cell>
          <cell r="I3152" t="str">
            <v>PAV</v>
          </cell>
          <cell r="J3152">
            <v>0</v>
          </cell>
          <cell r="K3152" t="str">
            <v>259BMG0310</v>
          </cell>
          <cell r="L3152">
            <v>0</v>
          </cell>
          <cell r="M3152">
            <v>0</v>
          </cell>
          <cell r="O3152">
            <v>0</v>
          </cell>
          <cell r="P3152" t="str">
            <v>2004</v>
          </cell>
        </row>
        <row r="3153">
          <cell r="J3153">
            <v>0</v>
          </cell>
        </row>
        <row r="3154">
          <cell r="C3154" t="str">
            <v>369BMG0010</v>
          </cell>
          <cell r="D3154" t="str">
            <v>ENTR BR-494 (OLIVEIRA)</v>
          </cell>
          <cell r="E3154" t="str">
            <v>SÃO FRANCISCO DE PAULA</v>
          </cell>
          <cell r="F3154">
            <v>0</v>
          </cell>
          <cell r="G3154">
            <v>14.4</v>
          </cell>
          <cell r="H3154">
            <v>14.4</v>
          </cell>
          <cell r="I3154" t="str">
            <v>PAV</v>
          </cell>
          <cell r="J3154" t="str">
            <v>*</v>
          </cell>
          <cell r="L3154">
            <v>0</v>
          </cell>
          <cell r="M3154">
            <v>0</v>
          </cell>
          <cell r="O3154">
            <v>0</v>
          </cell>
          <cell r="P3154" t="str">
            <v>2003</v>
          </cell>
        </row>
        <row r="3155">
          <cell r="C3155" t="str">
            <v>369BMG0015</v>
          </cell>
          <cell r="D3155" t="str">
            <v>SÃO FRANCISCO DE PAULA</v>
          </cell>
          <cell r="E3155" t="str">
            <v>ENTR BR-354(A) (CAMPO BELO)</v>
          </cell>
          <cell r="F3155">
            <v>14.4</v>
          </cell>
          <cell r="G3155">
            <v>53.2</v>
          </cell>
          <cell r="H3155">
            <v>38.799999999999997</v>
          </cell>
          <cell r="I3155" t="str">
            <v>PAV</v>
          </cell>
          <cell r="J3155" t="str">
            <v>*</v>
          </cell>
          <cell r="L3155">
            <v>0</v>
          </cell>
          <cell r="M3155">
            <v>0</v>
          </cell>
          <cell r="O3155">
            <v>0</v>
          </cell>
          <cell r="P3155" t="str">
            <v>2005</v>
          </cell>
        </row>
        <row r="3156">
          <cell r="C3156" t="str">
            <v>369BMG0022</v>
          </cell>
          <cell r="D3156" t="str">
            <v>ENTR BR-354(A) (CAMPO BELO)</v>
          </cell>
          <cell r="E3156" t="str">
            <v>ENTR MG-354(B)</v>
          </cell>
          <cell r="F3156">
            <v>53.2</v>
          </cell>
          <cell r="G3156">
            <v>56.7</v>
          </cell>
          <cell r="H3156">
            <v>3.5</v>
          </cell>
          <cell r="I3156" t="str">
            <v>PAV</v>
          </cell>
          <cell r="J3156">
            <v>0</v>
          </cell>
          <cell r="K3156" t="str">
            <v>354BMG0380</v>
          </cell>
          <cell r="L3156">
            <v>0</v>
          </cell>
          <cell r="M3156">
            <v>0</v>
          </cell>
          <cell r="O3156">
            <v>0</v>
          </cell>
          <cell r="P3156" t="str">
            <v>2005</v>
          </cell>
        </row>
        <row r="3157">
          <cell r="C3157" t="str">
            <v>369BMG0030</v>
          </cell>
          <cell r="D3157" t="str">
            <v>ENTR MG-354(B)</v>
          </cell>
          <cell r="E3157" t="str">
            <v>ENTR BR-265(A)</v>
          </cell>
          <cell r="F3157">
            <v>56.7</v>
          </cell>
          <cell r="G3157">
            <v>105.8</v>
          </cell>
          <cell r="H3157">
            <v>49.1</v>
          </cell>
          <cell r="I3157" t="str">
            <v>PLA</v>
          </cell>
          <cell r="J3157">
            <v>0</v>
          </cell>
          <cell r="L3157">
            <v>0</v>
          </cell>
          <cell r="M3157">
            <v>0</v>
          </cell>
          <cell r="N3157" t="str">
            <v>MGT-369</v>
          </cell>
          <cell r="O3157" t="str">
            <v>PAV</v>
          </cell>
          <cell r="P3157">
            <v>0</v>
          </cell>
        </row>
        <row r="3158">
          <cell r="C3158" t="str">
            <v>369BMG0050</v>
          </cell>
          <cell r="D3158" t="str">
            <v>ENTR BR-265(A)</v>
          </cell>
          <cell r="E3158" t="str">
            <v>BOA ESPERANÇA</v>
          </cell>
          <cell r="F3158">
            <v>105.8</v>
          </cell>
          <cell r="G3158">
            <v>112.1</v>
          </cell>
          <cell r="H3158">
            <v>6.3</v>
          </cell>
          <cell r="I3158" t="str">
            <v>PAV</v>
          </cell>
          <cell r="J3158">
            <v>0</v>
          </cell>
          <cell r="K3158" t="str">
            <v>265BMG0330</v>
          </cell>
          <cell r="L3158">
            <v>0</v>
          </cell>
          <cell r="M3158">
            <v>0</v>
          </cell>
          <cell r="O3158">
            <v>0</v>
          </cell>
          <cell r="P3158" t="str">
            <v>2005</v>
          </cell>
        </row>
        <row r="3159">
          <cell r="C3159" t="str">
            <v>369BMG0051</v>
          </cell>
          <cell r="D3159" t="str">
            <v>BOA ESPERANÇA</v>
          </cell>
          <cell r="E3159" t="str">
            <v>ENTR BR-265(B)</v>
          </cell>
          <cell r="F3159">
            <v>112.1</v>
          </cell>
          <cell r="G3159">
            <v>120.5</v>
          </cell>
          <cell r="H3159">
            <v>8.4</v>
          </cell>
          <cell r="I3159" t="str">
            <v>PAV</v>
          </cell>
          <cell r="J3159">
            <v>0</v>
          </cell>
          <cell r="K3159" t="str">
            <v>265BMG0311</v>
          </cell>
          <cell r="L3159">
            <v>0</v>
          </cell>
          <cell r="M3159">
            <v>0</v>
          </cell>
          <cell r="O3159">
            <v>0</v>
          </cell>
          <cell r="P3159" t="str">
            <v>2004</v>
          </cell>
        </row>
        <row r="3160">
          <cell r="C3160" t="str">
            <v>369BMG0070</v>
          </cell>
          <cell r="D3160" t="str">
            <v>ENTR BR-265(B)</v>
          </cell>
          <cell r="E3160" t="str">
            <v>CAMPOS GERAIS</v>
          </cell>
          <cell r="F3160">
            <v>120.5</v>
          </cell>
          <cell r="G3160">
            <v>145.19999999999999</v>
          </cell>
          <cell r="H3160">
            <v>24.7</v>
          </cell>
          <cell r="I3160" t="str">
            <v>PAV</v>
          </cell>
          <cell r="J3160" t="str">
            <v>*</v>
          </cell>
          <cell r="L3160">
            <v>0</v>
          </cell>
          <cell r="M3160">
            <v>0</v>
          </cell>
          <cell r="O3160">
            <v>0</v>
          </cell>
          <cell r="P3160" t="str">
            <v>2005</v>
          </cell>
        </row>
        <row r="3161">
          <cell r="C3161" t="str">
            <v>369BMG0090</v>
          </cell>
          <cell r="D3161" t="str">
            <v>CAMPOS GERAIS</v>
          </cell>
          <cell r="E3161" t="str">
            <v>ENTR BR-491 (ALFENAS)</v>
          </cell>
          <cell r="F3161">
            <v>145.19999999999999</v>
          </cell>
          <cell r="G3161">
            <v>177.9</v>
          </cell>
          <cell r="H3161">
            <v>32.700000000000003</v>
          </cell>
          <cell r="I3161" t="str">
            <v>PAV</v>
          </cell>
          <cell r="J3161" t="str">
            <v>*</v>
          </cell>
          <cell r="L3161">
            <v>0</v>
          </cell>
          <cell r="M3161">
            <v>0</v>
          </cell>
          <cell r="O3161">
            <v>0</v>
          </cell>
          <cell r="P3161" t="str">
            <v>2005</v>
          </cell>
        </row>
        <row r="3162">
          <cell r="C3162" t="str">
            <v>369BMG0110</v>
          </cell>
          <cell r="D3162" t="str">
            <v>ENTR BR-491 (ALFENAS)</v>
          </cell>
          <cell r="E3162" t="str">
            <v>ENTR BR-146 (BOTELHOS)</v>
          </cell>
          <cell r="F3162">
            <v>177.9</v>
          </cell>
          <cell r="G3162">
            <v>243.9</v>
          </cell>
          <cell r="H3162">
            <v>66</v>
          </cell>
          <cell r="I3162" t="str">
            <v>PLA</v>
          </cell>
          <cell r="J3162">
            <v>0</v>
          </cell>
          <cell r="L3162">
            <v>0</v>
          </cell>
          <cell r="M3162">
            <v>0</v>
          </cell>
          <cell r="O3162">
            <v>0</v>
          </cell>
          <cell r="P3162">
            <v>0</v>
          </cell>
        </row>
        <row r="3163">
          <cell r="C3163" t="str">
            <v>369BMG0130</v>
          </cell>
          <cell r="D3163" t="str">
            <v>ENTR BR-146 (BOTELHOS)</v>
          </cell>
          <cell r="E3163" t="str">
            <v>DIV MG/SP</v>
          </cell>
          <cell r="F3163">
            <v>243.9</v>
          </cell>
          <cell r="G3163">
            <v>272.89999999999998</v>
          </cell>
          <cell r="H3163">
            <v>29</v>
          </cell>
          <cell r="I3163" t="str">
            <v>PLA</v>
          </cell>
          <cell r="J3163">
            <v>0</v>
          </cell>
          <cell r="L3163">
            <v>0</v>
          </cell>
          <cell r="M3163">
            <v>0</v>
          </cell>
          <cell r="O3163">
            <v>0</v>
          </cell>
          <cell r="P3163">
            <v>0</v>
          </cell>
        </row>
        <row r="3164">
          <cell r="J3164">
            <v>0</v>
          </cell>
        </row>
        <row r="3165">
          <cell r="C3165" t="str">
            <v>381BMG0090</v>
          </cell>
          <cell r="D3165" t="str">
            <v>DIV ES/MG</v>
          </cell>
          <cell r="E3165" t="str">
            <v>ENTR MG-418 (MANTENA)</v>
          </cell>
          <cell r="F3165">
            <v>0</v>
          </cell>
          <cell r="G3165">
            <v>5</v>
          </cell>
          <cell r="H3165">
            <v>5</v>
          </cell>
          <cell r="I3165" t="str">
            <v>PLA</v>
          </cell>
          <cell r="J3165">
            <v>0</v>
          </cell>
          <cell r="L3165">
            <v>0</v>
          </cell>
          <cell r="M3165">
            <v>0</v>
          </cell>
          <cell r="N3165" t="str">
            <v>MGT-381</v>
          </cell>
          <cell r="O3165" t="str">
            <v>PAV</v>
          </cell>
          <cell r="P3165">
            <v>0</v>
          </cell>
        </row>
        <row r="3166">
          <cell r="C3166" t="str">
            <v>381BMG0100</v>
          </cell>
          <cell r="D3166" t="str">
            <v>ENTR MG-418 (MANTENA)</v>
          </cell>
          <cell r="E3166" t="str">
            <v>ENTR MG-311</v>
          </cell>
          <cell r="F3166">
            <v>5</v>
          </cell>
          <cell r="G3166">
            <v>9.1999999999999993</v>
          </cell>
          <cell r="H3166">
            <v>4.2</v>
          </cell>
          <cell r="I3166" t="str">
            <v>PLA</v>
          </cell>
          <cell r="J3166">
            <v>0</v>
          </cell>
          <cell r="L3166">
            <v>0</v>
          </cell>
          <cell r="M3166">
            <v>0</v>
          </cell>
          <cell r="N3166" t="str">
            <v>MGT-381</v>
          </cell>
          <cell r="O3166" t="str">
            <v>PAV</v>
          </cell>
          <cell r="P3166">
            <v>0</v>
          </cell>
        </row>
        <row r="3167">
          <cell r="C3167" t="str">
            <v>381BMG0110</v>
          </cell>
          <cell r="D3167" t="str">
            <v>ENTR MG-311</v>
          </cell>
          <cell r="E3167" t="str">
            <v>ENTR MG-417 (DIVINO DAS LARANJEIRAS)</v>
          </cell>
          <cell r="F3167">
            <v>9.1999999999999993</v>
          </cell>
          <cell r="G3167">
            <v>82.9</v>
          </cell>
          <cell r="H3167">
            <v>73.7</v>
          </cell>
          <cell r="I3167" t="str">
            <v>PAV</v>
          </cell>
          <cell r="J3167" t="str">
            <v>*</v>
          </cell>
          <cell r="L3167">
            <v>0</v>
          </cell>
          <cell r="M3167">
            <v>0</v>
          </cell>
          <cell r="O3167">
            <v>0</v>
          </cell>
          <cell r="P3167" t="str">
            <v>2003</v>
          </cell>
        </row>
        <row r="3168">
          <cell r="C3168" t="str">
            <v>381BMG0130</v>
          </cell>
          <cell r="D3168" t="str">
            <v>ENTR MG-417 (DIVINO DAS LARANJEIRAS)</v>
          </cell>
          <cell r="E3168" t="str">
            <v>ENTR BR-259(A) (SÃO VITOR)</v>
          </cell>
          <cell r="F3168">
            <v>82.9</v>
          </cell>
          <cell r="G3168">
            <v>116.4</v>
          </cell>
          <cell r="H3168">
            <v>33.5</v>
          </cell>
          <cell r="I3168" t="str">
            <v>PAV</v>
          </cell>
          <cell r="J3168" t="str">
            <v>*</v>
          </cell>
          <cell r="L3168">
            <v>0</v>
          </cell>
          <cell r="M3168">
            <v>0</v>
          </cell>
          <cell r="O3168">
            <v>0</v>
          </cell>
          <cell r="P3168" t="str">
            <v>2003</v>
          </cell>
        </row>
        <row r="3169">
          <cell r="C3169" t="str">
            <v>381BMG0140</v>
          </cell>
          <cell r="D3169" t="str">
            <v>ENTR BR-259(A) (SÃO VITOR)</v>
          </cell>
          <cell r="E3169" t="str">
            <v>ACESSO À GOV. VALADARES</v>
          </cell>
          <cell r="F3169">
            <v>116.4</v>
          </cell>
          <cell r="G3169">
            <v>140.80000000000001</v>
          </cell>
          <cell r="H3169">
            <v>24.4</v>
          </cell>
          <cell r="I3169" t="str">
            <v>PAV</v>
          </cell>
          <cell r="J3169">
            <v>0</v>
          </cell>
          <cell r="K3169" t="str">
            <v>259BMG0160</v>
          </cell>
          <cell r="L3169">
            <v>0</v>
          </cell>
          <cell r="M3169">
            <v>0</v>
          </cell>
          <cell r="O3169">
            <v>0</v>
          </cell>
          <cell r="P3169">
            <v>0</v>
          </cell>
        </row>
        <row r="3170">
          <cell r="C3170" t="str">
            <v>381BMG0150</v>
          </cell>
          <cell r="D3170" t="str">
            <v>ACESSO À GOV. VALADARES</v>
          </cell>
          <cell r="E3170" t="str">
            <v>ENTR BR-116/259(B)/451 (GOVERNADOR VALADARES)</v>
          </cell>
          <cell r="F3170">
            <v>140.80000000000001</v>
          </cell>
          <cell r="G3170">
            <v>155.4</v>
          </cell>
          <cell r="H3170">
            <v>14.6</v>
          </cell>
          <cell r="I3170" t="str">
            <v>PAV</v>
          </cell>
          <cell r="J3170">
            <v>0</v>
          </cell>
          <cell r="K3170" t="str">
            <v>259BMG0170</v>
          </cell>
          <cell r="L3170">
            <v>0</v>
          </cell>
          <cell r="M3170">
            <v>0</v>
          </cell>
          <cell r="O3170">
            <v>0</v>
          </cell>
          <cell r="P3170">
            <v>0</v>
          </cell>
        </row>
        <row r="3171">
          <cell r="C3171" t="str">
            <v>381BMG0160</v>
          </cell>
          <cell r="D3171" t="str">
            <v>ENTR BR-116/259(B)/451 (GOVERNADOR VALADARES)</v>
          </cell>
          <cell r="E3171" t="str">
            <v>ACESSO À GOV. VALADARES</v>
          </cell>
          <cell r="F3171">
            <v>155.4</v>
          </cell>
          <cell r="G3171">
            <v>164.2</v>
          </cell>
          <cell r="H3171">
            <v>8.8000000000000007</v>
          </cell>
          <cell r="I3171" t="str">
            <v>PAV</v>
          </cell>
          <cell r="J3171" t="str">
            <v>*</v>
          </cell>
          <cell r="L3171">
            <v>0</v>
          </cell>
          <cell r="M3171">
            <v>0</v>
          </cell>
          <cell r="O3171">
            <v>0</v>
          </cell>
          <cell r="P3171">
            <v>0</v>
          </cell>
        </row>
        <row r="3172">
          <cell r="C3172" t="str">
            <v>381BMG0170</v>
          </cell>
          <cell r="D3172" t="str">
            <v>ACESSO À GOV. VALADARES</v>
          </cell>
          <cell r="E3172" t="str">
            <v>PERIQUITO</v>
          </cell>
          <cell r="F3172">
            <v>164.2</v>
          </cell>
          <cell r="G3172">
            <v>200.9</v>
          </cell>
          <cell r="H3172">
            <v>36.700000000000003</v>
          </cell>
          <cell r="I3172" t="str">
            <v>PAV</v>
          </cell>
          <cell r="J3172" t="str">
            <v>*</v>
          </cell>
          <cell r="L3172">
            <v>0</v>
          </cell>
          <cell r="M3172">
            <v>0</v>
          </cell>
          <cell r="O3172">
            <v>0</v>
          </cell>
          <cell r="P3172">
            <v>0</v>
          </cell>
        </row>
        <row r="3173">
          <cell r="C3173" t="str">
            <v>381BMG0180</v>
          </cell>
          <cell r="D3173" t="str">
            <v>PERIQUITO</v>
          </cell>
          <cell r="E3173" t="str">
            <v>ACESSO BELO ORIENTE</v>
          </cell>
          <cell r="F3173">
            <v>200.9</v>
          </cell>
          <cell r="G3173">
            <v>226.7</v>
          </cell>
          <cell r="H3173">
            <v>25.8</v>
          </cell>
          <cell r="I3173" t="str">
            <v>PAV</v>
          </cell>
          <cell r="J3173" t="str">
            <v>*</v>
          </cell>
          <cell r="L3173">
            <v>0</v>
          </cell>
          <cell r="M3173">
            <v>0</v>
          </cell>
          <cell r="O3173">
            <v>0</v>
          </cell>
          <cell r="P3173">
            <v>0</v>
          </cell>
        </row>
        <row r="3174">
          <cell r="C3174" t="str">
            <v>381BMG0185</v>
          </cell>
          <cell r="D3174" t="str">
            <v>ACESSO BELO ORIENTE</v>
          </cell>
          <cell r="E3174" t="str">
            <v>IPATINGA</v>
          </cell>
          <cell r="F3174">
            <v>226.7</v>
          </cell>
          <cell r="G3174">
            <v>250.1</v>
          </cell>
          <cell r="H3174">
            <v>23.4</v>
          </cell>
          <cell r="I3174" t="str">
            <v>PAV</v>
          </cell>
          <cell r="J3174" t="str">
            <v>*</v>
          </cell>
          <cell r="L3174">
            <v>0</v>
          </cell>
          <cell r="M3174">
            <v>0</v>
          </cell>
          <cell r="O3174">
            <v>0</v>
          </cell>
          <cell r="P3174">
            <v>0</v>
          </cell>
        </row>
        <row r="3175">
          <cell r="C3175" t="str">
            <v>381BMG0190</v>
          </cell>
          <cell r="D3175" t="str">
            <v>IPATINGA</v>
          </cell>
          <cell r="E3175" t="str">
            <v>ENTR BR-458/MG-232</v>
          </cell>
          <cell r="F3175">
            <v>250.1</v>
          </cell>
          <cell r="G3175">
            <v>251.9</v>
          </cell>
          <cell r="H3175">
            <v>1.8</v>
          </cell>
          <cell r="I3175" t="str">
            <v>DUP</v>
          </cell>
          <cell r="J3175" t="str">
            <v>*</v>
          </cell>
          <cell r="L3175">
            <v>0</v>
          </cell>
          <cell r="M3175">
            <v>0</v>
          </cell>
          <cell r="O3175">
            <v>0</v>
          </cell>
          <cell r="P3175">
            <v>0</v>
          </cell>
        </row>
        <row r="3176">
          <cell r="C3176" t="str">
            <v>381BMG0210</v>
          </cell>
          <cell r="D3176" t="str">
            <v>ENTR BR-458/MG-232</v>
          </cell>
          <cell r="E3176" t="str">
            <v>ENTR MG-425 (CORONEL FABRICIANO)</v>
          </cell>
          <cell r="F3176">
            <v>251.9</v>
          </cell>
          <cell r="G3176">
            <v>264.3</v>
          </cell>
          <cell r="H3176">
            <v>12.4</v>
          </cell>
          <cell r="I3176" t="str">
            <v>DUP</v>
          </cell>
          <cell r="J3176" t="str">
            <v>*</v>
          </cell>
          <cell r="L3176">
            <v>0</v>
          </cell>
          <cell r="M3176">
            <v>0</v>
          </cell>
          <cell r="O3176">
            <v>0</v>
          </cell>
          <cell r="P3176">
            <v>0</v>
          </cell>
        </row>
        <row r="3177">
          <cell r="C3177" t="str">
            <v>381BMG0230</v>
          </cell>
          <cell r="D3177" t="str">
            <v>ENTR MG-425 (CORONEL FABRICIANO)</v>
          </cell>
          <cell r="E3177" t="str">
            <v>ENTR MG-320 (P/JAGUARAÇU)</v>
          </cell>
          <cell r="F3177">
            <v>264.3</v>
          </cell>
          <cell r="G3177">
            <v>283.5</v>
          </cell>
          <cell r="H3177">
            <v>19.2</v>
          </cell>
          <cell r="I3177" t="str">
            <v>PAV</v>
          </cell>
          <cell r="J3177" t="str">
            <v>*</v>
          </cell>
          <cell r="L3177">
            <v>0</v>
          </cell>
          <cell r="M3177">
            <v>0</v>
          </cell>
          <cell r="O3177">
            <v>0</v>
          </cell>
          <cell r="P3177">
            <v>0</v>
          </cell>
        </row>
        <row r="3178">
          <cell r="C3178" t="str">
            <v>381BMG0250</v>
          </cell>
          <cell r="D3178" t="str">
            <v>ENTR MG-320 (P/JAGUARAÇU)</v>
          </cell>
          <cell r="E3178" t="str">
            <v>ACESSO SANTA MARIA DE ITABIRA</v>
          </cell>
          <cell r="F3178">
            <v>283.5</v>
          </cell>
          <cell r="G3178">
            <v>322.60000000000002</v>
          </cell>
          <cell r="H3178">
            <v>39.1</v>
          </cell>
          <cell r="I3178" t="str">
            <v>PAV</v>
          </cell>
          <cell r="J3178" t="str">
            <v>*</v>
          </cell>
          <cell r="L3178">
            <v>0</v>
          </cell>
          <cell r="M3178">
            <v>0</v>
          </cell>
          <cell r="O3178">
            <v>0</v>
          </cell>
          <cell r="P3178">
            <v>0</v>
          </cell>
        </row>
        <row r="3179">
          <cell r="C3179" t="str">
            <v>381BMG0265</v>
          </cell>
          <cell r="D3179" t="str">
            <v>ACESSO SANTA MARIA DE ITABIRA</v>
          </cell>
          <cell r="E3179" t="str">
            <v>ENTR BR-120(A) (DESEMBARGADOR DRUMOND) (P/ ITABIRA)</v>
          </cell>
          <cell r="F3179">
            <v>322.60000000000002</v>
          </cell>
          <cell r="G3179">
            <v>327</v>
          </cell>
          <cell r="H3179">
            <v>4.4000000000000004</v>
          </cell>
          <cell r="I3179" t="str">
            <v>PAV</v>
          </cell>
          <cell r="J3179" t="str">
            <v>*</v>
          </cell>
          <cell r="L3179">
            <v>0</v>
          </cell>
          <cell r="M3179">
            <v>0</v>
          </cell>
          <cell r="O3179">
            <v>0</v>
          </cell>
          <cell r="P3179">
            <v>0</v>
          </cell>
        </row>
        <row r="3180">
          <cell r="C3180" t="str">
            <v>381BMG0270</v>
          </cell>
          <cell r="D3180" t="str">
            <v>ENTR BR-120(A) (DESEMBARGADOR DRUMOND) (P/ ITABIRA)</v>
          </cell>
          <cell r="E3180" t="str">
            <v>ENTR BR-120(B) (NOVA ERA) (P/ SÃO DOMINGOS DO PRATA)</v>
          </cell>
          <cell r="F3180">
            <v>327</v>
          </cell>
          <cell r="G3180">
            <v>332.5</v>
          </cell>
          <cell r="H3180">
            <v>5.5</v>
          </cell>
          <cell r="I3180" t="str">
            <v>PAV</v>
          </cell>
          <cell r="J3180">
            <v>0</v>
          </cell>
          <cell r="K3180" t="str">
            <v>120BMG0200</v>
          </cell>
          <cell r="L3180">
            <v>0</v>
          </cell>
          <cell r="M3180">
            <v>0</v>
          </cell>
          <cell r="O3180">
            <v>0</v>
          </cell>
          <cell r="P3180">
            <v>0</v>
          </cell>
        </row>
        <row r="3181">
          <cell r="C3181" t="str">
            <v>381BMG0275</v>
          </cell>
          <cell r="D3181" t="str">
            <v>ENTR BR-120(B) (NOVA ERA) (P/ SÃO DOMINGOS DO PRATA)</v>
          </cell>
          <cell r="E3181" t="str">
            <v>ENTR BR-262 (JOÃO MONLEVADE)</v>
          </cell>
          <cell r="F3181">
            <v>332.5</v>
          </cell>
          <cell r="G3181">
            <v>348.5</v>
          </cell>
          <cell r="H3181">
            <v>16</v>
          </cell>
          <cell r="I3181" t="str">
            <v>PAV</v>
          </cell>
          <cell r="J3181" t="str">
            <v>*</v>
          </cell>
          <cell r="L3181">
            <v>0</v>
          </cell>
          <cell r="M3181">
            <v>0</v>
          </cell>
          <cell r="O3181">
            <v>0</v>
          </cell>
          <cell r="P3181">
            <v>0</v>
          </cell>
        </row>
        <row r="3182">
          <cell r="C3182" t="str">
            <v>381BMG0290</v>
          </cell>
          <cell r="D3182" t="str">
            <v>ENTR BR-262 (JOÃO MONLEVADE)</v>
          </cell>
          <cell r="E3182" t="str">
            <v>ENTR MG-129 (SÃO GONÇALO DO RIO ABAIXO)</v>
          </cell>
          <cell r="F3182">
            <v>348.5</v>
          </cell>
          <cell r="G3182">
            <v>381</v>
          </cell>
          <cell r="H3182">
            <v>32.5</v>
          </cell>
          <cell r="I3182" t="str">
            <v>PAV</v>
          </cell>
          <cell r="J3182" t="str">
            <v>*</v>
          </cell>
          <cell r="L3182">
            <v>0</v>
          </cell>
          <cell r="M3182">
            <v>0</v>
          </cell>
          <cell r="O3182">
            <v>0</v>
          </cell>
          <cell r="P3182">
            <v>0</v>
          </cell>
        </row>
        <row r="3183">
          <cell r="C3183" t="str">
            <v>381BMG0310</v>
          </cell>
          <cell r="D3183" t="str">
            <v>ENTR MG-129 (SÃO GONÇALO DO RIO ABAIXO)</v>
          </cell>
          <cell r="E3183" t="str">
            <v>ENTR MG-436</v>
          </cell>
          <cell r="F3183">
            <v>381</v>
          </cell>
          <cell r="G3183">
            <v>391.5</v>
          </cell>
          <cell r="H3183">
            <v>10.5</v>
          </cell>
          <cell r="I3183" t="str">
            <v>PAV</v>
          </cell>
          <cell r="J3183" t="str">
            <v>*</v>
          </cell>
          <cell r="L3183">
            <v>0</v>
          </cell>
          <cell r="M3183">
            <v>0</v>
          </cell>
          <cell r="O3183">
            <v>0</v>
          </cell>
          <cell r="P3183">
            <v>0</v>
          </cell>
        </row>
        <row r="3184">
          <cell r="C3184" t="str">
            <v>381BMG0330</v>
          </cell>
          <cell r="D3184" t="str">
            <v>ENTR MG-436</v>
          </cell>
          <cell r="E3184" t="str">
            <v>ENTR MG-434</v>
          </cell>
          <cell r="F3184">
            <v>391.5</v>
          </cell>
          <cell r="G3184">
            <v>398</v>
          </cell>
          <cell r="H3184">
            <v>6.5</v>
          </cell>
          <cell r="I3184" t="str">
            <v>PAV</v>
          </cell>
          <cell r="J3184" t="str">
            <v>*</v>
          </cell>
          <cell r="L3184">
            <v>0</v>
          </cell>
          <cell r="M3184">
            <v>0</v>
          </cell>
          <cell r="O3184">
            <v>0</v>
          </cell>
          <cell r="P3184">
            <v>0</v>
          </cell>
        </row>
        <row r="3185">
          <cell r="C3185" t="str">
            <v>381BMG0335</v>
          </cell>
          <cell r="D3185" t="str">
            <v>ENTR MG-434</v>
          </cell>
          <cell r="E3185" t="str">
            <v>ENTR MG-435 (JOSÉ DE MELO)</v>
          </cell>
          <cell r="F3185">
            <v>398</v>
          </cell>
          <cell r="G3185">
            <v>428.6</v>
          </cell>
          <cell r="H3185">
            <v>30.6</v>
          </cell>
          <cell r="I3185" t="str">
            <v>PAV</v>
          </cell>
          <cell r="J3185" t="str">
            <v>*</v>
          </cell>
          <cell r="L3185">
            <v>0</v>
          </cell>
          <cell r="M3185">
            <v>0</v>
          </cell>
          <cell r="O3185">
            <v>0</v>
          </cell>
          <cell r="P3185">
            <v>0</v>
          </cell>
        </row>
        <row r="3186">
          <cell r="C3186" t="str">
            <v>381BMG0350</v>
          </cell>
          <cell r="D3186" t="str">
            <v>ENTR MG-435 (JOSÉ DE MELO)</v>
          </cell>
          <cell r="E3186" t="str">
            <v>ENTR BR-262(A)</v>
          </cell>
          <cell r="F3186">
            <v>428.6</v>
          </cell>
          <cell r="G3186">
            <v>457.8</v>
          </cell>
          <cell r="H3186">
            <v>29.2</v>
          </cell>
          <cell r="I3186" t="str">
            <v>PAV</v>
          </cell>
          <cell r="J3186" t="str">
            <v>*</v>
          </cell>
          <cell r="L3186">
            <v>0</v>
          </cell>
          <cell r="M3186">
            <v>0</v>
          </cell>
          <cell r="O3186">
            <v>0</v>
          </cell>
          <cell r="P3186">
            <v>0</v>
          </cell>
        </row>
        <row r="3187">
          <cell r="C3187" t="str">
            <v>381BMG0370</v>
          </cell>
          <cell r="D3187" t="str">
            <v>ENTR BR-262(A)</v>
          </cell>
          <cell r="E3187" t="str">
            <v>ENTR MG-020</v>
          </cell>
          <cell r="F3187">
            <v>457.8</v>
          </cell>
          <cell r="G3187">
            <v>461.8</v>
          </cell>
          <cell r="H3187">
            <v>4</v>
          </cell>
          <cell r="I3187" t="str">
            <v>DUP</v>
          </cell>
          <cell r="J3187">
            <v>0</v>
          </cell>
          <cell r="K3187" t="str">
            <v>262BMG0530</v>
          </cell>
          <cell r="L3187">
            <v>0</v>
          </cell>
          <cell r="M3187">
            <v>0</v>
          </cell>
          <cell r="O3187">
            <v>0</v>
          </cell>
          <cell r="P3187">
            <v>0</v>
          </cell>
        </row>
        <row r="3188">
          <cell r="C3188" t="str">
            <v>381BMG0390</v>
          </cell>
          <cell r="D3188" t="str">
            <v>ENTR MG-020</v>
          </cell>
          <cell r="E3188" t="str">
            <v>AVENIDA ANTÔNIO CARLOS</v>
          </cell>
          <cell r="F3188">
            <v>461.8</v>
          </cell>
          <cell r="G3188">
            <v>465.1</v>
          </cell>
          <cell r="H3188">
            <v>3.3</v>
          </cell>
          <cell r="I3188" t="str">
            <v>DUP</v>
          </cell>
          <cell r="J3188">
            <v>0</v>
          </cell>
          <cell r="K3188" t="str">
            <v>262BMG0550</v>
          </cell>
          <cell r="L3188">
            <v>0</v>
          </cell>
          <cell r="M3188">
            <v>0</v>
          </cell>
          <cell r="O3188">
            <v>0</v>
          </cell>
          <cell r="P3188">
            <v>0</v>
          </cell>
        </row>
        <row r="3189">
          <cell r="C3189" t="str">
            <v>381BMG0410</v>
          </cell>
          <cell r="D3189" t="str">
            <v>AVENIDA ANTÔNIO CARLOS</v>
          </cell>
          <cell r="E3189" t="str">
            <v>ENTR BR-040(A)/135</v>
          </cell>
          <cell r="F3189">
            <v>465.1</v>
          </cell>
          <cell r="G3189">
            <v>473.2</v>
          </cell>
          <cell r="H3189">
            <v>8.1</v>
          </cell>
          <cell r="I3189" t="str">
            <v>DUP</v>
          </cell>
          <cell r="J3189">
            <v>0</v>
          </cell>
          <cell r="K3189" t="str">
            <v>262BMG0570</v>
          </cell>
          <cell r="L3189">
            <v>0</v>
          </cell>
          <cell r="M3189">
            <v>0</v>
          </cell>
          <cell r="O3189">
            <v>0</v>
          </cell>
          <cell r="P3189">
            <v>0</v>
          </cell>
        </row>
        <row r="3190">
          <cell r="C3190" t="str">
            <v>381BMG0430</v>
          </cell>
          <cell r="D3190" t="str">
            <v>ENTR BR-040(A)/135</v>
          </cell>
          <cell r="E3190" t="str">
            <v>ENTR BR-040(B)</v>
          </cell>
          <cell r="F3190">
            <v>473.2</v>
          </cell>
          <cell r="G3190">
            <v>475.8</v>
          </cell>
          <cell r="H3190">
            <v>2.6</v>
          </cell>
          <cell r="I3190" t="str">
            <v>DUP</v>
          </cell>
          <cell r="J3190">
            <v>0</v>
          </cell>
          <cell r="K3190" t="str">
            <v>040BMG0370</v>
          </cell>
          <cell r="L3190" t="str">
            <v>262BMG0590</v>
          </cell>
          <cell r="M3190">
            <v>0</v>
          </cell>
          <cell r="O3190">
            <v>0</v>
          </cell>
          <cell r="P3190">
            <v>0</v>
          </cell>
        </row>
        <row r="3191">
          <cell r="C3191" t="str">
            <v>381BMG0450</v>
          </cell>
          <cell r="D3191" t="str">
            <v>ENTR BR-040(B)</v>
          </cell>
          <cell r="E3191" t="str">
            <v>ENTR MG-040 (PARQUE INDUSTRIAL)</v>
          </cell>
          <cell r="F3191">
            <v>475.8</v>
          </cell>
          <cell r="G3191">
            <v>477.1</v>
          </cell>
          <cell r="H3191">
            <v>1.3</v>
          </cell>
          <cell r="I3191" t="str">
            <v>DUP</v>
          </cell>
          <cell r="J3191">
            <v>0</v>
          </cell>
          <cell r="K3191" t="str">
            <v>262BMG0610</v>
          </cell>
          <cell r="L3191">
            <v>0</v>
          </cell>
          <cell r="M3191">
            <v>0</v>
          </cell>
          <cell r="O3191">
            <v>0</v>
          </cell>
          <cell r="P3191">
            <v>0</v>
          </cell>
        </row>
        <row r="3192">
          <cell r="C3192" t="str">
            <v>381BMG0470</v>
          </cell>
          <cell r="D3192" t="str">
            <v>ENTR MG-040 (PARQUE INDUSTRIAL)</v>
          </cell>
          <cell r="E3192" t="str">
            <v>ENTR BR-262(B) (BETIM)</v>
          </cell>
          <cell r="F3192">
            <v>477.1</v>
          </cell>
          <cell r="G3192">
            <v>497.5</v>
          </cell>
          <cell r="H3192">
            <v>20.399999999999999</v>
          </cell>
          <cell r="I3192" t="str">
            <v>DUP</v>
          </cell>
          <cell r="J3192">
            <v>0</v>
          </cell>
          <cell r="K3192" t="str">
            <v>262BMG0630</v>
          </cell>
          <cell r="L3192">
            <v>0</v>
          </cell>
          <cell r="M3192">
            <v>0</v>
          </cell>
          <cell r="O3192">
            <v>0</v>
          </cell>
          <cell r="P3192">
            <v>0</v>
          </cell>
          <cell r="Q3192" t="str">
            <v>Federal</v>
          </cell>
        </row>
        <row r="3193">
          <cell r="C3193" t="str">
            <v>381BMG0490</v>
          </cell>
          <cell r="D3193" t="str">
            <v>ENTR BR-262(B) (BETIM)</v>
          </cell>
          <cell r="E3193" t="str">
            <v>ENTR MG-155</v>
          </cell>
          <cell r="F3193">
            <v>497.5</v>
          </cell>
          <cell r="G3193">
            <v>529.9</v>
          </cell>
          <cell r="H3193">
            <v>32.4</v>
          </cell>
          <cell r="I3193" t="str">
            <v>DUP</v>
          </cell>
          <cell r="J3193">
            <v>0</v>
          </cell>
          <cell r="L3193">
            <v>0</v>
          </cell>
          <cell r="M3193">
            <v>0</v>
          </cell>
          <cell r="O3193">
            <v>0</v>
          </cell>
          <cell r="P3193">
            <v>0</v>
          </cell>
          <cell r="Q3193" t="str">
            <v>Federal</v>
          </cell>
        </row>
        <row r="3194">
          <cell r="C3194" t="str">
            <v>381BMG0510</v>
          </cell>
          <cell r="D3194" t="str">
            <v>ENTR MG-155</v>
          </cell>
          <cell r="E3194" t="str">
            <v>ENTR MG-431 (P/ITAITIAIUÇU)</v>
          </cell>
          <cell r="F3194">
            <v>529.9</v>
          </cell>
          <cell r="G3194">
            <v>536.29999999999995</v>
          </cell>
          <cell r="H3194">
            <v>6.4</v>
          </cell>
          <cell r="I3194" t="str">
            <v>DUP</v>
          </cell>
          <cell r="J3194">
            <v>0</v>
          </cell>
          <cell r="L3194">
            <v>0</v>
          </cell>
          <cell r="M3194">
            <v>0</v>
          </cell>
          <cell r="O3194">
            <v>0</v>
          </cell>
          <cell r="P3194">
            <v>0</v>
          </cell>
          <cell r="Q3194" t="str">
            <v>Federal</v>
          </cell>
        </row>
        <row r="3195">
          <cell r="C3195" t="str">
            <v>381BMG0530</v>
          </cell>
          <cell r="D3195" t="str">
            <v>ENTR MG-431 (P/ITAITIAIUÇU)</v>
          </cell>
          <cell r="E3195" t="str">
            <v>ENTR MG-040 (ITAGUARA)</v>
          </cell>
          <cell r="F3195">
            <v>536.29999999999995</v>
          </cell>
          <cell r="G3195">
            <v>565</v>
          </cell>
          <cell r="H3195">
            <v>28.7</v>
          </cell>
          <cell r="I3195" t="str">
            <v>DUP</v>
          </cell>
          <cell r="J3195">
            <v>0</v>
          </cell>
          <cell r="L3195">
            <v>0</v>
          </cell>
          <cell r="M3195">
            <v>0</v>
          </cell>
          <cell r="O3195">
            <v>0</v>
          </cell>
          <cell r="P3195">
            <v>0</v>
          </cell>
          <cell r="Q3195" t="str">
            <v>Federal</v>
          </cell>
        </row>
        <row r="3196">
          <cell r="C3196" t="str">
            <v>381BMG0550</v>
          </cell>
          <cell r="D3196" t="str">
            <v>ENTR MG-040 (ITAGUARA)</v>
          </cell>
          <cell r="E3196" t="str">
            <v>ENTR MG-260</v>
          </cell>
          <cell r="F3196">
            <v>565</v>
          </cell>
          <cell r="G3196">
            <v>572.70000000000005</v>
          </cell>
          <cell r="H3196">
            <v>7.7</v>
          </cell>
          <cell r="I3196" t="str">
            <v>DUP</v>
          </cell>
          <cell r="J3196">
            <v>0</v>
          </cell>
          <cell r="L3196">
            <v>0</v>
          </cell>
          <cell r="M3196">
            <v>0</v>
          </cell>
          <cell r="O3196">
            <v>0</v>
          </cell>
          <cell r="P3196">
            <v>0</v>
          </cell>
          <cell r="Q3196" t="str">
            <v>Federal</v>
          </cell>
        </row>
        <row r="3197">
          <cell r="C3197" t="str">
            <v>381BMG0570</v>
          </cell>
          <cell r="D3197" t="str">
            <v>ENTR MG-260</v>
          </cell>
          <cell r="E3197" t="str">
            <v>ENTR MG-270 (CARMÓPOLIS DE MINAS)</v>
          </cell>
          <cell r="F3197">
            <v>572.70000000000005</v>
          </cell>
          <cell r="G3197">
            <v>588.5</v>
          </cell>
          <cell r="H3197">
            <v>15.8</v>
          </cell>
          <cell r="I3197" t="str">
            <v>DUP</v>
          </cell>
          <cell r="J3197">
            <v>0</v>
          </cell>
          <cell r="L3197">
            <v>0</v>
          </cell>
          <cell r="M3197">
            <v>0</v>
          </cell>
          <cell r="O3197">
            <v>0</v>
          </cell>
          <cell r="P3197">
            <v>0</v>
          </cell>
          <cell r="Q3197" t="str">
            <v>Federal</v>
          </cell>
        </row>
        <row r="3198">
          <cell r="C3198" t="str">
            <v>381BMG0590</v>
          </cell>
          <cell r="D3198" t="str">
            <v>ENTR MG-270 (CARMÓPOLIS DE MINAS)</v>
          </cell>
          <cell r="E3198" t="str">
            <v>ENTR BR-494(A) (P/OLIVEIRA)</v>
          </cell>
          <cell r="F3198">
            <v>588.5</v>
          </cell>
          <cell r="G3198">
            <v>616.70000000000005</v>
          </cell>
          <cell r="H3198">
            <v>28.2</v>
          </cell>
          <cell r="I3198" t="str">
            <v>DUP</v>
          </cell>
          <cell r="J3198">
            <v>0</v>
          </cell>
          <cell r="L3198">
            <v>0</v>
          </cell>
          <cell r="M3198">
            <v>0</v>
          </cell>
          <cell r="O3198">
            <v>0</v>
          </cell>
          <cell r="P3198">
            <v>0</v>
          </cell>
          <cell r="Q3198" t="str">
            <v>Federal</v>
          </cell>
        </row>
        <row r="3199">
          <cell r="C3199" t="str">
            <v>381BMG0610</v>
          </cell>
          <cell r="D3199" t="str">
            <v>ENTR BR-494(A) (P/OLIVEIRA)</v>
          </cell>
          <cell r="E3199" t="str">
            <v>ENTR BR-494(B)</v>
          </cell>
          <cell r="F3199">
            <v>616.70000000000005</v>
          </cell>
          <cell r="G3199">
            <v>619.70000000000005</v>
          </cell>
          <cell r="H3199">
            <v>3</v>
          </cell>
          <cell r="I3199" t="str">
            <v>DUP</v>
          </cell>
          <cell r="J3199">
            <v>0</v>
          </cell>
          <cell r="K3199" t="str">
            <v>494BMG0080</v>
          </cell>
          <cell r="L3199">
            <v>0</v>
          </cell>
          <cell r="M3199">
            <v>0</v>
          </cell>
          <cell r="O3199">
            <v>0</v>
          </cell>
          <cell r="P3199">
            <v>0</v>
          </cell>
          <cell r="Q3199" t="str">
            <v>Federal</v>
          </cell>
        </row>
        <row r="3200">
          <cell r="C3200" t="str">
            <v>381BMG0620</v>
          </cell>
          <cell r="D3200" t="str">
            <v>ENTR BR-494(B)</v>
          </cell>
          <cell r="E3200" t="str">
            <v>ENTR MG-332 (SANTO ANTÔNIO DO AMPARO)</v>
          </cell>
          <cell r="F3200">
            <v>619.70000000000005</v>
          </cell>
          <cell r="G3200">
            <v>648.6</v>
          </cell>
          <cell r="H3200">
            <v>28.9</v>
          </cell>
          <cell r="I3200" t="str">
            <v>DUP</v>
          </cell>
          <cell r="J3200">
            <v>0</v>
          </cell>
          <cell r="L3200">
            <v>0</v>
          </cell>
          <cell r="M3200">
            <v>0</v>
          </cell>
          <cell r="O3200">
            <v>0</v>
          </cell>
          <cell r="P3200">
            <v>0</v>
          </cell>
          <cell r="Q3200" t="str">
            <v>Federal</v>
          </cell>
        </row>
        <row r="3201">
          <cell r="C3201" t="str">
            <v>381BMG0630</v>
          </cell>
          <cell r="D3201" t="str">
            <v>ENTR MG-332 (SANTO ANTÔNIO DO AMPARO)</v>
          </cell>
          <cell r="E3201" t="str">
            <v>ENTR BR-354 (PERDÕES)</v>
          </cell>
          <cell r="F3201">
            <v>648.6</v>
          </cell>
          <cell r="G3201">
            <v>677.5</v>
          </cell>
          <cell r="H3201">
            <v>28.9</v>
          </cell>
          <cell r="I3201" t="str">
            <v>DUP</v>
          </cell>
          <cell r="J3201">
            <v>0</v>
          </cell>
          <cell r="L3201">
            <v>0</v>
          </cell>
          <cell r="M3201">
            <v>0</v>
          </cell>
          <cell r="O3201">
            <v>0</v>
          </cell>
          <cell r="P3201">
            <v>0</v>
          </cell>
          <cell r="Q3201" t="str">
            <v>Federal</v>
          </cell>
        </row>
        <row r="3202">
          <cell r="C3202" t="str">
            <v>381BMG0650</v>
          </cell>
          <cell r="D3202" t="str">
            <v>ENTR BR-354 (PERDÕES)</v>
          </cell>
          <cell r="E3202" t="str">
            <v>ENTR BR-265 (LAVRAS)</v>
          </cell>
          <cell r="F3202">
            <v>677.5</v>
          </cell>
          <cell r="G3202">
            <v>687.7</v>
          </cell>
          <cell r="H3202">
            <v>10.199999999999999</v>
          </cell>
          <cell r="I3202" t="str">
            <v>DUP</v>
          </cell>
          <cell r="J3202">
            <v>0</v>
          </cell>
          <cell r="L3202">
            <v>0</v>
          </cell>
          <cell r="M3202">
            <v>0</v>
          </cell>
          <cell r="O3202">
            <v>0</v>
          </cell>
          <cell r="P3202">
            <v>0</v>
          </cell>
          <cell r="Q3202" t="str">
            <v>Federal</v>
          </cell>
        </row>
        <row r="3203">
          <cell r="C3203" t="str">
            <v>381BMG0670</v>
          </cell>
          <cell r="D3203" t="str">
            <v>ENTR BR-265 (LAVRAS)</v>
          </cell>
          <cell r="E3203" t="str">
            <v>ENTR MG-167(A) (P/TRÊS CORAÇÕES)</v>
          </cell>
          <cell r="F3203">
            <v>687.7</v>
          </cell>
          <cell r="G3203">
            <v>752.1</v>
          </cell>
          <cell r="H3203">
            <v>64.400000000000006</v>
          </cell>
          <cell r="I3203" t="str">
            <v>DUP</v>
          </cell>
          <cell r="J3203">
            <v>0</v>
          </cell>
          <cell r="L3203">
            <v>0</v>
          </cell>
          <cell r="M3203">
            <v>0</v>
          </cell>
          <cell r="O3203">
            <v>0</v>
          </cell>
          <cell r="P3203">
            <v>0</v>
          </cell>
          <cell r="Q3203" t="str">
            <v>Federal</v>
          </cell>
        </row>
        <row r="3204">
          <cell r="C3204" t="str">
            <v>381BMG0690</v>
          </cell>
          <cell r="D3204" t="str">
            <v>ENTR MG-167(A) (P/TRÊS CORAÇÕES)</v>
          </cell>
          <cell r="E3204" t="str">
            <v>ENTR BR-491/MG-167(B)</v>
          </cell>
          <cell r="F3204">
            <v>752.1</v>
          </cell>
          <cell r="G3204">
            <v>756.1</v>
          </cell>
          <cell r="H3204">
            <v>4</v>
          </cell>
          <cell r="I3204" t="str">
            <v>DUP</v>
          </cell>
          <cell r="J3204">
            <v>0</v>
          </cell>
          <cell r="L3204">
            <v>0</v>
          </cell>
          <cell r="M3204">
            <v>0</v>
          </cell>
          <cell r="O3204">
            <v>0</v>
          </cell>
          <cell r="P3204">
            <v>0</v>
          </cell>
          <cell r="Q3204" t="str">
            <v>Federal</v>
          </cell>
        </row>
        <row r="3205">
          <cell r="C3205" t="str">
            <v>381BMG0710</v>
          </cell>
          <cell r="D3205" t="str">
            <v>ENTR BR-491/MG-167(B)</v>
          </cell>
          <cell r="E3205" t="str">
            <v>ENTR BR-267 (P/PALMELA)</v>
          </cell>
          <cell r="F3205">
            <v>756.1</v>
          </cell>
          <cell r="G3205">
            <v>774.1</v>
          </cell>
          <cell r="H3205">
            <v>18</v>
          </cell>
          <cell r="I3205" t="str">
            <v>DUP</v>
          </cell>
          <cell r="J3205">
            <v>0</v>
          </cell>
          <cell r="L3205">
            <v>0</v>
          </cell>
          <cell r="M3205">
            <v>0</v>
          </cell>
          <cell r="O3205">
            <v>0</v>
          </cell>
          <cell r="P3205">
            <v>0</v>
          </cell>
          <cell r="Q3205" t="str">
            <v>Federal</v>
          </cell>
        </row>
        <row r="3206">
          <cell r="C3206" t="str">
            <v>381BMG0730</v>
          </cell>
          <cell r="D3206" t="str">
            <v>ENTR BR-267 (P/PALMELA)</v>
          </cell>
          <cell r="E3206" t="str">
            <v>ENTR MG-458 (CAREAÇU)</v>
          </cell>
          <cell r="F3206">
            <v>774.1</v>
          </cell>
          <cell r="G3206">
            <v>817.2</v>
          </cell>
          <cell r="H3206">
            <v>43.1</v>
          </cell>
          <cell r="I3206" t="str">
            <v>DUP</v>
          </cell>
          <cell r="J3206">
            <v>0</v>
          </cell>
          <cell r="L3206">
            <v>0</v>
          </cell>
          <cell r="M3206">
            <v>0</v>
          </cell>
          <cell r="O3206">
            <v>0</v>
          </cell>
          <cell r="P3206">
            <v>0</v>
          </cell>
          <cell r="Q3206" t="str">
            <v>Federal</v>
          </cell>
        </row>
        <row r="3207">
          <cell r="C3207" t="str">
            <v>381BMG0750</v>
          </cell>
          <cell r="D3207" t="str">
            <v>ENTR MG-458 (CAREAÇU)</v>
          </cell>
          <cell r="E3207" t="str">
            <v>ENTR BR-459 (P/POUSO ALEGRE)</v>
          </cell>
          <cell r="F3207">
            <v>817.2</v>
          </cell>
          <cell r="G3207">
            <v>850.3</v>
          </cell>
          <cell r="H3207">
            <v>33.1</v>
          </cell>
          <cell r="I3207" t="str">
            <v>DUP</v>
          </cell>
          <cell r="J3207">
            <v>0</v>
          </cell>
          <cell r="L3207">
            <v>0</v>
          </cell>
          <cell r="M3207">
            <v>0</v>
          </cell>
          <cell r="O3207">
            <v>0</v>
          </cell>
          <cell r="P3207">
            <v>0</v>
          </cell>
          <cell r="Q3207" t="str">
            <v>Federal</v>
          </cell>
        </row>
        <row r="3208">
          <cell r="C3208" t="str">
            <v>381BMG0770</v>
          </cell>
          <cell r="D3208" t="str">
            <v>ENTR BR-459 (P/POUSO ALEGRE)</v>
          </cell>
          <cell r="E3208" t="str">
            <v>ENTR MG-295 (CAMBUÍ)</v>
          </cell>
          <cell r="F3208">
            <v>850.3</v>
          </cell>
          <cell r="G3208">
            <v>898</v>
          </cell>
          <cell r="H3208">
            <v>47.7</v>
          </cell>
          <cell r="I3208" t="str">
            <v>DUP</v>
          </cell>
          <cell r="J3208">
            <v>0</v>
          </cell>
          <cell r="L3208">
            <v>0</v>
          </cell>
          <cell r="M3208">
            <v>0</v>
          </cell>
          <cell r="O3208">
            <v>0</v>
          </cell>
          <cell r="P3208">
            <v>0</v>
          </cell>
          <cell r="Q3208" t="str">
            <v>Federal</v>
          </cell>
        </row>
        <row r="3209">
          <cell r="C3209" t="str">
            <v>381BMG0790</v>
          </cell>
          <cell r="D3209" t="str">
            <v>ENTR MG-295 (CAMBUÍ)</v>
          </cell>
          <cell r="E3209" t="str">
            <v>ENTR MG-460 (P/TOLEDO)</v>
          </cell>
          <cell r="F3209">
            <v>898</v>
          </cell>
          <cell r="G3209">
            <v>939.1</v>
          </cell>
          <cell r="H3209">
            <v>41.1</v>
          </cell>
          <cell r="I3209" t="str">
            <v>DUP</v>
          </cell>
          <cell r="J3209">
            <v>0</v>
          </cell>
          <cell r="L3209">
            <v>0</v>
          </cell>
          <cell r="M3209">
            <v>0</v>
          </cell>
          <cell r="O3209">
            <v>0</v>
          </cell>
          <cell r="P3209">
            <v>0</v>
          </cell>
          <cell r="Q3209" t="str">
            <v>Federal</v>
          </cell>
        </row>
        <row r="3210">
          <cell r="C3210" t="str">
            <v>381BMG0800</v>
          </cell>
          <cell r="D3210" t="str">
            <v>ENTR MG-460 (P/TOLEDO)</v>
          </cell>
          <cell r="E3210" t="str">
            <v>DIV MG/SP</v>
          </cell>
          <cell r="F3210">
            <v>939.1</v>
          </cell>
          <cell r="G3210">
            <v>949.9</v>
          </cell>
          <cell r="H3210">
            <v>10.8</v>
          </cell>
          <cell r="I3210" t="str">
            <v>DUP</v>
          </cell>
          <cell r="J3210">
            <v>0</v>
          </cell>
          <cell r="L3210">
            <v>0</v>
          </cell>
          <cell r="M3210">
            <v>0</v>
          </cell>
          <cell r="O3210">
            <v>0</v>
          </cell>
          <cell r="P3210">
            <v>0</v>
          </cell>
          <cell r="Q3210" t="str">
            <v>Federal</v>
          </cell>
        </row>
        <row r="3211">
          <cell r="C3211" t="str">
            <v>381BMG9000</v>
          </cell>
          <cell r="D3211" t="str">
            <v>ENTR BR-381</v>
          </cell>
          <cell r="E3211" t="str">
            <v>ENTR BR-116 (GOV. VALADARES)</v>
          </cell>
          <cell r="F3211">
            <v>0</v>
          </cell>
          <cell r="G3211">
            <v>6.6</v>
          </cell>
          <cell r="H3211">
            <v>6.6</v>
          </cell>
          <cell r="I3211" t="str">
            <v>PAV</v>
          </cell>
          <cell r="J3211" t="str">
            <v>*</v>
          </cell>
          <cell r="L3211">
            <v>0</v>
          </cell>
          <cell r="M3211">
            <v>0</v>
          </cell>
          <cell r="O3211">
            <v>0</v>
          </cell>
          <cell r="P3211">
            <v>0</v>
          </cell>
        </row>
        <row r="3212">
          <cell r="C3212" t="str">
            <v>381BMG9010</v>
          </cell>
          <cell r="D3212" t="str">
            <v>ENTR BR-381 (NORTE)</v>
          </cell>
          <cell r="E3212" t="str">
            <v>ENTR BR-040</v>
          </cell>
          <cell r="F3212">
            <v>0</v>
          </cell>
          <cell r="G3212">
            <v>59.9</v>
          </cell>
          <cell r="H3212">
            <v>59.9</v>
          </cell>
          <cell r="I3212" t="str">
            <v>PLA</v>
          </cell>
          <cell r="J3212">
            <v>0</v>
          </cell>
          <cell r="L3212">
            <v>0</v>
          </cell>
          <cell r="M3212">
            <v>0</v>
          </cell>
          <cell r="O3212">
            <v>0</v>
          </cell>
          <cell r="P3212">
            <v>0</v>
          </cell>
        </row>
        <row r="3213">
          <cell r="C3213" t="str">
            <v>381BMG9020</v>
          </cell>
          <cell r="D3213" t="str">
            <v>ENTR BR-040</v>
          </cell>
          <cell r="E3213" t="str">
            <v>ENTR BR-381 (BETIM)</v>
          </cell>
          <cell r="F3213">
            <v>0</v>
          </cell>
          <cell r="G3213">
            <v>16.600000000000001</v>
          </cell>
          <cell r="H3213">
            <v>16.600000000000001</v>
          </cell>
          <cell r="I3213" t="str">
            <v>PLA</v>
          </cell>
          <cell r="J3213">
            <v>0</v>
          </cell>
          <cell r="L3213">
            <v>0</v>
          </cell>
          <cell r="M3213">
            <v>0</v>
          </cell>
          <cell r="O3213">
            <v>0</v>
          </cell>
          <cell r="P3213">
            <v>0</v>
          </cell>
        </row>
        <row r="3214">
          <cell r="J3214">
            <v>0</v>
          </cell>
        </row>
        <row r="3215">
          <cell r="C3215" t="str">
            <v>383BMG0010</v>
          </cell>
          <cell r="D3215" t="str">
            <v>ENTR BR-040(A)/482 (CONSELHEIRO LAFAIETE)</v>
          </cell>
          <cell r="E3215" t="str">
            <v>ENTR BR-040(B)</v>
          </cell>
          <cell r="F3215">
            <v>0</v>
          </cell>
          <cell r="G3215">
            <v>12.3</v>
          </cell>
          <cell r="H3215">
            <v>12.3</v>
          </cell>
          <cell r="I3215" t="str">
            <v>PAV</v>
          </cell>
          <cell r="J3215">
            <v>0</v>
          </cell>
          <cell r="K3215" t="str">
            <v>040BMG0470</v>
          </cell>
          <cell r="L3215">
            <v>0</v>
          </cell>
          <cell r="M3215">
            <v>0</v>
          </cell>
          <cell r="O3215">
            <v>0</v>
          </cell>
          <cell r="P3215">
            <v>0</v>
          </cell>
        </row>
        <row r="3216">
          <cell r="C3216" t="str">
            <v>383BMG0030</v>
          </cell>
          <cell r="D3216" t="str">
            <v>ENTR BR-040(B)</v>
          </cell>
          <cell r="E3216" t="str">
            <v>ENTR MG-155 (SÃO BRÁS DO SUAÇUÍ)</v>
          </cell>
          <cell r="F3216">
            <v>12.3</v>
          </cell>
          <cell r="G3216">
            <v>27.3</v>
          </cell>
          <cell r="H3216">
            <v>15</v>
          </cell>
          <cell r="I3216" t="str">
            <v>PAV</v>
          </cell>
          <cell r="J3216" t="str">
            <v>*</v>
          </cell>
          <cell r="L3216">
            <v>0</v>
          </cell>
          <cell r="M3216">
            <v>0</v>
          </cell>
          <cell r="O3216">
            <v>0</v>
          </cell>
          <cell r="P3216" t="str">
            <v>2003</v>
          </cell>
        </row>
        <row r="3217">
          <cell r="C3217" t="str">
            <v>383BMG0050</v>
          </cell>
          <cell r="D3217" t="str">
            <v>ENTR MG-155 (SÃO BRÁS DO SUAÇUÍ)</v>
          </cell>
          <cell r="E3217" t="str">
            <v>ENTR MG-270</v>
          </cell>
          <cell r="F3217">
            <v>27.3</v>
          </cell>
          <cell r="G3217">
            <v>44.8</v>
          </cell>
          <cell r="H3217">
            <v>17.5</v>
          </cell>
          <cell r="I3217" t="str">
            <v>PAV</v>
          </cell>
          <cell r="J3217" t="str">
            <v>*</v>
          </cell>
          <cell r="L3217">
            <v>0</v>
          </cell>
          <cell r="M3217">
            <v>0</v>
          </cell>
          <cell r="O3217">
            <v>0</v>
          </cell>
          <cell r="P3217" t="str">
            <v>2003</v>
          </cell>
        </row>
        <row r="3218">
          <cell r="C3218" t="str">
            <v>383BMG0070</v>
          </cell>
          <cell r="D3218" t="str">
            <v>ENTR MG-270</v>
          </cell>
          <cell r="E3218" t="str">
            <v>ACESSO ENTRE RIOS DE MINAS</v>
          </cell>
          <cell r="F3218">
            <v>44.8</v>
          </cell>
          <cell r="G3218">
            <v>45.4</v>
          </cell>
          <cell r="H3218">
            <v>0.6</v>
          </cell>
          <cell r="I3218" t="str">
            <v>PAV</v>
          </cell>
          <cell r="J3218" t="str">
            <v>*</v>
          </cell>
          <cell r="L3218">
            <v>0</v>
          </cell>
          <cell r="M3218">
            <v>0</v>
          </cell>
          <cell r="O3218">
            <v>0</v>
          </cell>
          <cell r="P3218" t="str">
            <v>2003</v>
          </cell>
        </row>
        <row r="3219">
          <cell r="C3219" t="str">
            <v>383BMG0073</v>
          </cell>
          <cell r="D3219" t="str">
            <v>ACESSO ENTRE RIOS DE MINAS</v>
          </cell>
          <cell r="E3219" t="str">
            <v>ENTR MG-275 (LAGOA DOURADA)</v>
          </cell>
          <cell r="F3219">
            <v>45.4</v>
          </cell>
          <cell r="G3219">
            <v>76.099999999999994</v>
          </cell>
          <cell r="H3219">
            <v>30.7</v>
          </cell>
          <cell r="I3219" t="str">
            <v>PAV</v>
          </cell>
          <cell r="J3219" t="str">
            <v>*</v>
          </cell>
          <cell r="L3219">
            <v>0</v>
          </cell>
          <cell r="M3219">
            <v>0</v>
          </cell>
          <cell r="O3219">
            <v>0</v>
          </cell>
          <cell r="P3219" t="str">
            <v>2003</v>
          </cell>
        </row>
        <row r="3220">
          <cell r="C3220" t="str">
            <v>383BMG0090</v>
          </cell>
          <cell r="D3220" t="str">
            <v>ENTR MG-275 (LAGOA DOURADA)</v>
          </cell>
          <cell r="E3220" t="str">
            <v>ACESSO RESENDE COSTA</v>
          </cell>
          <cell r="F3220">
            <v>76.099999999999994</v>
          </cell>
          <cell r="G3220">
            <v>91.1</v>
          </cell>
          <cell r="H3220">
            <v>15</v>
          </cell>
          <cell r="I3220" t="str">
            <v>PAV</v>
          </cell>
          <cell r="J3220" t="str">
            <v>*</v>
          </cell>
          <cell r="L3220">
            <v>0</v>
          </cell>
          <cell r="M3220">
            <v>0</v>
          </cell>
          <cell r="O3220">
            <v>0</v>
          </cell>
          <cell r="P3220" t="str">
            <v>2003</v>
          </cell>
        </row>
        <row r="3221">
          <cell r="C3221" t="str">
            <v>383BMG0100</v>
          </cell>
          <cell r="D3221" t="str">
            <v>ACESSO RESENDE COSTA</v>
          </cell>
          <cell r="E3221" t="str">
            <v>ACESSO CORONEL XAVIER CHAVES</v>
          </cell>
          <cell r="F3221">
            <v>91.1</v>
          </cell>
          <cell r="G3221">
            <v>101.3</v>
          </cell>
          <cell r="H3221">
            <v>10.199999999999999</v>
          </cell>
          <cell r="I3221" t="str">
            <v>PAV</v>
          </cell>
          <cell r="J3221" t="str">
            <v>*</v>
          </cell>
          <cell r="L3221">
            <v>0</v>
          </cell>
          <cell r="M3221">
            <v>0</v>
          </cell>
          <cell r="O3221">
            <v>0</v>
          </cell>
          <cell r="P3221" t="str">
            <v>2003</v>
          </cell>
        </row>
        <row r="3222">
          <cell r="C3222" t="str">
            <v>383BMG0105</v>
          </cell>
          <cell r="D3222" t="str">
            <v>ACESSO CORONEL XAVIER CHAVES</v>
          </cell>
          <cell r="E3222" t="str">
            <v>ENTR BR-494(A) (SÃO JOÃO DEL REY)</v>
          </cell>
          <cell r="F3222">
            <v>101.3</v>
          </cell>
          <cell r="G3222">
            <v>109.8</v>
          </cell>
          <cell r="H3222">
            <v>8.5</v>
          </cell>
          <cell r="I3222" t="str">
            <v>PAV</v>
          </cell>
          <cell r="J3222" t="str">
            <v>*</v>
          </cell>
          <cell r="L3222">
            <v>0</v>
          </cell>
          <cell r="M3222">
            <v>0</v>
          </cell>
          <cell r="O3222">
            <v>0</v>
          </cell>
          <cell r="P3222" t="str">
            <v>2003</v>
          </cell>
        </row>
        <row r="3223">
          <cell r="C3223" t="str">
            <v>383BMG0110</v>
          </cell>
          <cell r="D3223" t="str">
            <v>ENTR BR-494(A) (SÃO JOÃO DEL REY)</v>
          </cell>
          <cell r="E3223" t="str">
            <v>ENTR BR-265</v>
          </cell>
          <cell r="F3223">
            <v>109.8</v>
          </cell>
          <cell r="G3223">
            <v>114.7</v>
          </cell>
          <cell r="H3223">
            <v>4.9000000000000004</v>
          </cell>
          <cell r="I3223" t="str">
            <v>PAV</v>
          </cell>
          <cell r="J3223" t="str">
            <v>*</v>
          </cell>
          <cell r="K3223" t="str">
            <v>494BMG0110</v>
          </cell>
          <cell r="L3223">
            <v>0</v>
          </cell>
          <cell r="M3223">
            <v>0</v>
          </cell>
          <cell r="O3223">
            <v>0</v>
          </cell>
          <cell r="P3223" t="str">
            <v>2003</v>
          </cell>
        </row>
        <row r="3224">
          <cell r="C3224" t="str">
            <v>383BMG0120</v>
          </cell>
          <cell r="D3224" t="str">
            <v>ENTR BR-265</v>
          </cell>
          <cell r="E3224" t="str">
            <v>ENTR MG-338 (MADRE DE DEUS DE MINAS)</v>
          </cell>
          <cell r="F3224">
            <v>114.7</v>
          </cell>
          <cell r="G3224">
            <v>152.69999999999999</v>
          </cell>
          <cell r="H3224">
            <v>38</v>
          </cell>
          <cell r="I3224" t="str">
            <v>PLA</v>
          </cell>
          <cell r="J3224">
            <v>0</v>
          </cell>
          <cell r="K3224" t="str">
            <v>494BMG0120</v>
          </cell>
          <cell r="L3224">
            <v>0</v>
          </cell>
          <cell r="M3224">
            <v>0</v>
          </cell>
          <cell r="N3224" t="str">
            <v>MGT-383</v>
          </cell>
          <cell r="O3224" t="str">
            <v>PAV</v>
          </cell>
          <cell r="P3224">
            <v>0</v>
          </cell>
        </row>
        <row r="3225">
          <cell r="C3225" t="str">
            <v>383BMG0130</v>
          </cell>
          <cell r="D3225" t="str">
            <v>ENTR MG-338 (MADRE DE DEUS DE MINAS)</v>
          </cell>
          <cell r="E3225" t="str">
            <v>ENTR BR-494(B)</v>
          </cell>
          <cell r="F3225">
            <v>152.69999999999999</v>
          </cell>
          <cell r="G3225">
            <v>168.7</v>
          </cell>
          <cell r="H3225">
            <v>16</v>
          </cell>
          <cell r="I3225" t="str">
            <v>PLA</v>
          </cell>
          <cell r="J3225">
            <v>0</v>
          </cell>
          <cell r="K3225" t="str">
            <v>494BMG0130</v>
          </cell>
          <cell r="L3225">
            <v>0</v>
          </cell>
          <cell r="M3225">
            <v>0</v>
          </cell>
          <cell r="N3225" t="str">
            <v>MGT-383</v>
          </cell>
          <cell r="O3225" t="str">
            <v>PAV</v>
          </cell>
          <cell r="P3225">
            <v>0</v>
          </cell>
        </row>
        <row r="3226">
          <cell r="C3226" t="str">
            <v>383BMG0150</v>
          </cell>
          <cell r="D3226" t="str">
            <v>ENTR BR-494(B)</v>
          </cell>
          <cell r="E3226" t="str">
            <v>ENTR MG-451 (MINDURI)</v>
          </cell>
          <cell r="F3226">
            <v>168.7</v>
          </cell>
          <cell r="G3226">
            <v>215</v>
          </cell>
          <cell r="H3226">
            <v>46.3</v>
          </cell>
          <cell r="I3226" t="str">
            <v>PLA</v>
          </cell>
          <cell r="J3226">
            <v>0</v>
          </cell>
          <cell r="L3226">
            <v>0</v>
          </cell>
          <cell r="M3226">
            <v>0</v>
          </cell>
          <cell r="N3226" t="str">
            <v>MGT-383</v>
          </cell>
          <cell r="O3226" t="str">
            <v>PAV</v>
          </cell>
          <cell r="P3226">
            <v>0</v>
          </cell>
        </row>
        <row r="3227">
          <cell r="C3227" t="str">
            <v>383BMG0160</v>
          </cell>
          <cell r="D3227" t="str">
            <v>ENTR MG-451 (MINDURI)</v>
          </cell>
          <cell r="E3227" t="str">
            <v>ENTR BR-354(A) (CRUZÍLIA)</v>
          </cell>
          <cell r="F3227">
            <v>215</v>
          </cell>
          <cell r="G3227">
            <v>249.2</v>
          </cell>
          <cell r="H3227">
            <v>34.200000000000003</v>
          </cell>
          <cell r="I3227" t="str">
            <v>PLA</v>
          </cell>
          <cell r="J3227">
            <v>0</v>
          </cell>
          <cell r="L3227">
            <v>0</v>
          </cell>
          <cell r="M3227">
            <v>0</v>
          </cell>
          <cell r="N3227" t="str">
            <v>MGT-383</v>
          </cell>
          <cell r="O3227" t="str">
            <v>PAV</v>
          </cell>
          <cell r="P3227">
            <v>0</v>
          </cell>
        </row>
        <row r="3228">
          <cell r="C3228" t="str">
            <v>383BMG0170</v>
          </cell>
          <cell r="D3228" t="str">
            <v>ENTR BR-354(A) (CRUZÍLIA)</v>
          </cell>
          <cell r="E3228" t="str">
            <v>ENTR BR-267(A)</v>
          </cell>
          <cell r="F3228">
            <v>249.2</v>
          </cell>
          <cell r="G3228">
            <v>259.89999999999998</v>
          </cell>
          <cell r="H3228">
            <v>10.7</v>
          </cell>
          <cell r="I3228" t="str">
            <v>PLA</v>
          </cell>
          <cell r="J3228">
            <v>0</v>
          </cell>
          <cell r="K3228" t="str">
            <v>354BMG0450</v>
          </cell>
          <cell r="L3228">
            <v>0</v>
          </cell>
          <cell r="M3228">
            <v>0</v>
          </cell>
          <cell r="N3228" t="str">
            <v>MGT-383</v>
          </cell>
          <cell r="O3228" t="str">
            <v>PAV</v>
          </cell>
          <cell r="P3228">
            <v>0</v>
          </cell>
        </row>
        <row r="3229">
          <cell r="C3229" t="str">
            <v>383BMG0190</v>
          </cell>
          <cell r="D3229" t="str">
            <v>ENTR BR-267(A)</v>
          </cell>
          <cell r="E3229" t="str">
            <v>ACESSO BAEPENDI</v>
          </cell>
          <cell r="F3229">
            <v>259.89999999999998</v>
          </cell>
          <cell r="G3229">
            <v>265.89999999999998</v>
          </cell>
          <cell r="H3229">
            <v>6</v>
          </cell>
          <cell r="I3229" t="str">
            <v>PAV</v>
          </cell>
          <cell r="J3229">
            <v>0</v>
          </cell>
          <cell r="K3229" t="str">
            <v>267BMG0210</v>
          </cell>
          <cell r="L3229" t="str">
            <v>354BMG0470</v>
          </cell>
          <cell r="M3229">
            <v>0</v>
          </cell>
          <cell r="O3229">
            <v>0</v>
          </cell>
          <cell r="P3229" t="str">
            <v>2004</v>
          </cell>
        </row>
        <row r="3230">
          <cell r="C3230" t="str">
            <v>383BMG0210</v>
          </cell>
          <cell r="D3230" t="str">
            <v>ACESSO BAEPENDI</v>
          </cell>
          <cell r="E3230" t="str">
            <v>ENTR BR-354(B) (CAXAMBÚ)</v>
          </cell>
          <cell r="F3230">
            <v>265.89999999999998</v>
          </cell>
          <cell r="G3230">
            <v>272.89999999999998</v>
          </cell>
          <cell r="H3230">
            <v>7</v>
          </cell>
          <cell r="I3230" t="str">
            <v>PAV</v>
          </cell>
          <cell r="J3230">
            <v>0</v>
          </cell>
          <cell r="K3230" t="str">
            <v>267BMG0230</v>
          </cell>
          <cell r="L3230" t="str">
            <v>354BMG0490</v>
          </cell>
          <cell r="M3230">
            <v>0</v>
          </cell>
          <cell r="O3230">
            <v>0</v>
          </cell>
          <cell r="P3230" t="str">
            <v>2004</v>
          </cell>
        </row>
        <row r="3231">
          <cell r="C3231" t="str">
            <v>383BMG0220</v>
          </cell>
          <cell r="D3231" t="str">
            <v>ENTR BR-354(B) (CAXAMBÚ)</v>
          </cell>
          <cell r="E3231" t="str">
            <v>ENTR BR-267(B)</v>
          </cell>
          <cell r="F3231">
            <v>272.89999999999998</v>
          </cell>
          <cell r="G3231">
            <v>279</v>
          </cell>
          <cell r="H3231">
            <v>6.1</v>
          </cell>
          <cell r="I3231" t="str">
            <v>PAV</v>
          </cell>
          <cell r="J3231">
            <v>0</v>
          </cell>
          <cell r="K3231" t="str">
            <v>267BMG0240</v>
          </cell>
          <cell r="L3231">
            <v>0</v>
          </cell>
          <cell r="M3231">
            <v>0</v>
          </cell>
          <cell r="O3231">
            <v>0</v>
          </cell>
          <cell r="P3231" t="str">
            <v>2004</v>
          </cell>
        </row>
        <row r="3232">
          <cell r="C3232" t="str">
            <v>383BMG0230</v>
          </cell>
          <cell r="D3232" t="str">
            <v>ENTR BR-267(B)</v>
          </cell>
          <cell r="E3232" t="str">
            <v>ENTR BR-460 (SÃO LOURENÇO)</v>
          </cell>
          <cell r="F3232">
            <v>279</v>
          </cell>
          <cell r="G3232">
            <v>298.8</v>
          </cell>
          <cell r="H3232">
            <v>19.8</v>
          </cell>
          <cell r="I3232" t="str">
            <v>PLA</v>
          </cell>
          <cell r="J3232">
            <v>0</v>
          </cell>
          <cell r="L3232">
            <v>0</v>
          </cell>
          <cell r="M3232">
            <v>0</v>
          </cell>
          <cell r="N3232" t="str">
            <v>MGT-383</v>
          </cell>
          <cell r="O3232" t="str">
            <v>PAV</v>
          </cell>
          <cell r="P3232">
            <v>0</v>
          </cell>
        </row>
        <row r="3233">
          <cell r="C3233" t="str">
            <v>383BMG0250</v>
          </cell>
          <cell r="D3233" t="str">
            <v>ENTR BR-460 (SÃO LOURENÇO)</v>
          </cell>
          <cell r="E3233" t="str">
            <v>MARIA DA FÉ</v>
          </cell>
          <cell r="F3233">
            <v>298.8</v>
          </cell>
          <cell r="G3233">
            <v>350.1</v>
          </cell>
          <cell r="H3233">
            <v>51.3</v>
          </cell>
          <cell r="I3233" t="str">
            <v>PLA</v>
          </cell>
          <cell r="J3233">
            <v>0</v>
          </cell>
          <cell r="L3233">
            <v>0</v>
          </cell>
          <cell r="M3233">
            <v>0</v>
          </cell>
          <cell r="O3233">
            <v>0</v>
          </cell>
          <cell r="P3233">
            <v>0</v>
          </cell>
        </row>
        <row r="3234">
          <cell r="C3234" t="str">
            <v>383BMG0251</v>
          </cell>
          <cell r="D3234" t="str">
            <v>MARIA DA FÉ</v>
          </cell>
          <cell r="E3234" t="str">
            <v>ENTR BR-459 (ITAJUBÁ)</v>
          </cell>
          <cell r="F3234">
            <v>350.1</v>
          </cell>
          <cell r="G3234">
            <v>370.6</v>
          </cell>
          <cell r="H3234">
            <v>20.5</v>
          </cell>
          <cell r="I3234" t="str">
            <v>PLA</v>
          </cell>
          <cell r="J3234">
            <v>0</v>
          </cell>
          <cell r="L3234">
            <v>0</v>
          </cell>
          <cell r="M3234">
            <v>0</v>
          </cell>
          <cell r="N3234" t="str">
            <v>MGT-383</v>
          </cell>
          <cell r="O3234" t="str">
            <v>PAV</v>
          </cell>
          <cell r="P3234">
            <v>0</v>
          </cell>
        </row>
        <row r="3235">
          <cell r="C3235" t="str">
            <v>383BMG0270</v>
          </cell>
          <cell r="D3235" t="str">
            <v>ENTR BR-459 (ITAJUBÁ)</v>
          </cell>
          <cell r="E3235" t="str">
            <v>PIRANGUÇÚ</v>
          </cell>
          <cell r="F3235">
            <v>370.6</v>
          </cell>
          <cell r="G3235">
            <v>382.4</v>
          </cell>
          <cell r="H3235">
            <v>11.8</v>
          </cell>
          <cell r="I3235" t="str">
            <v>PAV</v>
          </cell>
          <cell r="J3235" t="str">
            <v>*</v>
          </cell>
          <cell r="L3235">
            <v>0</v>
          </cell>
          <cell r="M3235">
            <v>0</v>
          </cell>
          <cell r="O3235">
            <v>0</v>
          </cell>
          <cell r="P3235" t="str">
            <v>2004</v>
          </cell>
        </row>
        <row r="3236">
          <cell r="C3236" t="str">
            <v>383BMG0271</v>
          </cell>
          <cell r="D3236" t="str">
            <v>PIRANGUÇÚ</v>
          </cell>
          <cell r="E3236" t="str">
            <v>DIV MG/SP</v>
          </cell>
          <cell r="F3236">
            <v>382.4</v>
          </cell>
          <cell r="G3236">
            <v>401.4</v>
          </cell>
          <cell r="H3236">
            <v>19</v>
          </cell>
          <cell r="I3236" t="str">
            <v>PLA</v>
          </cell>
          <cell r="J3236">
            <v>0</v>
          </cell>
          <cell r="L3236">
            <v>0</v>
          </cell>
          <cell r="M3236">
            <v>0</v>
          </cell>
          <cell r="N3236" t="str">
            <v>MGT-383</v>
          </cell>
          <cell r="O3236" t="str">
            <v>LEN</v>
          </cell>
          <cell r="P3236">
            <v>0</v>
          </cell>
        </row>
        <row r="3237">
          <cell r="J3237">
            <v>0</v>
          </cell>
        </row>
        <row r="3238">
          <cell r="C3238" t="str">
            <v>393BMG0230</v>
          </cell>
          <cell r="D3238" t="str">
            <v>DIV RJ/MG (PIRAPETINGA)</v>
          </cell>
          <cell r="E3238" t="str">
            <v>ENTR BR-120 (VOLTA GRANDE)</v>
          </cell>
          <cell r="F3238">
            <v>0</v>
          </cell>
          <cell r="G3238">
            <v>27.4</v>
          </cell>
          <cell r="H3238">
            <v>27.4</v>
          </cell>
          <cell r="I3238" t="str">
            <v>PAV</v>
          </cell>
          <cell r="J3238" t="str">
            <v>*</v>
          </cell>
          <cell r="L3238">
            <v>0</v>
          </cell>
          <cell r="M3238">
            <v>0</v>
          </cell>
          <cell r="O3238">
            <v>0</v>
          </cell>
          <cell r="P3238" t="str">
            <v>2005</v>
          </cell>
        </row>
        <row r="3239">
          <cell r="C3239" t="str">
            <v>393BMG0250</v>
          </cell>
          <cell r="D3239" t="str">
            <v>ENTR BR-120 (VOLTA GRANDE)</v>
          </cell>
          <cell r="E3239" t="str">
            <v>ENTR BR-116(A)</v>
          </cell>
          <cell r="F3239">
            <v>27.4</v>
          </cell>
          <cell r="G3239">
            <v>45.7</v>
          </cell>
          <cell r="H3239">
            <v>18.3</v>
          </cell>
          <cell r="I3239" t="str">
            <v>PAV</v>
          </cell>
          <cell r="J3239" t="str">
            <v>*</v>
          </cell>
          <cell r="L3239">
            <v>0</v>
          </cell>
          <cell r="M3239">
            <v>0</v>
          </cell>
          <cell r="O3239">
            <v>0</v>
          </cell>
          <cell r="P3239" t="str">
            <v>2005</v>
          </cell>
        </row>
        <row r="3240">
          <cell r="C3240" t="str">
            <v>393BMG0260</v>
          </cell>
          <cell r="D3240" t="str">
            <v>ENTR BR-116(A)</v>
          </cell>
          <cell r="E3240" t="str">
            <v>DIV MG/RJ (ALÉM PARAÍBA)</v>
          </cell>
          <cell r="F3240">
            <v>45.7</v>
          </cell>
          <cell r="G3240">
            <v>47.9</v>
          </cell>
          <cell r="H3240">
            <v>2.2000000000000002</v>
          </cell>
          <cell r="I3240" t="str">
            <v>PAV</v>
          </cell>
          <cell r="J3240">
            <v>0</v>
          </cell>
          <cell r="K3240" t="str">
            <v>116BMG1465</v>
          </cell>
          <cell r="L3240">
            <v>0</v>
          </cell>
          <cell r="M3240">
            <v>0</v>
          </cell>
          <cell r="O3240">
            <v>0</v>
          </cell>
          <cell r="P3240">
            <v>0</v>
          </cell>
        </row>
        <row r="3241">
          <cell r="J3241">
            <v>0</v>
          </cell>
        </row>
        <row r="3242">
          <cell r="C3242" t="str">
            <v>418BMG0070</v>
          </cell>
          <cell r="D3242" t="str">
            <v>DIV BA/MG</v>
          </cell>
          <cell r="E3242" t="str">
            <v>ACESSO SERRA DOS AIMORÉS</v>
          </cell>
          <cell r="F3242">
            <v>0</v>
          </cell>
          <cell r="G3242">
            <v>11.8</v>
          </cell>
          <cell r="H3242">
            <v>11.8</v>
          </cell>
          <cell r="I3242" t="str">
            <v>PAV</v>
          </cell>
          <cell r="J3242" t="str">
            <v>*</v>
          </cell>
          <cell r="L3242">
            <v>0</v>
          </cell>
          <cell r="M3242">
            <v>0</v>
          </cell>
          <cell r="O3242">
            <v>0</v>
          </cell>
          <cell r="P3242" t="str">
            <v>2003</v>
          </cell>
        </row>
        <row r="3243">
          <cell r="C3243" t="str">
            <v>418BMG0083</v>
          </cell>
          <cell r="D3243" t="str">
            <v>ACESSO SERRA DOS AIMORÉS</v>
          </cell>
          <cell r="E3243" t="str">
            <v>ACESSO NANUQUE</v>
          </cell>
          <cell r="F3243">
            <v>11.8</v>
          </cell>
          <cell r="G3243">
            <v>23.6</v>
          </cell>
          <cell r="H3243">
            <v>11.8</v>
          </cell>
          <cell r="I3243" t="str">
            <v>PAV</v>
          </cell>
          <cell r="J3243" t="str">
            <v>*</v>
          </cell>
          <cell r="L3243">
            <v>0</v>
          </cell>
          <cell r="M3243">
            <v>0</v>
          </cell>
          <cell r="O3243">
            <v>0</v>
          </cell>
          <cell r="P3243" t="str">
            <v>2003</v>
          </cell>
        </row>
        <row r="3244">
          <cell r="C3244" t="str">
            <v>418BMG0090</v>
          </cell>
          <cell r="D3244" t="str">
            <v>ACESSO NANUQUE</v>
          </cell>
          <cell r="E3244" t="str">
            <v>ACESSO CARLOS CHAGAS</v>
          </cell>
          <cell r="F3244">
            <v>23.6</v>
          </cell>
          <cell r="G3244">
            <v>73.599999999999994</v>
          </cell>
          <cell r="H3244">
            <v>50</v>
          </cell>
          <cell r="I3244" t="str">
            <v>PAV</v>
          </cell>
          <cell r="J3244" t="str">
            <v>*</v>
          </cell>
          <cell r="L3244">
            <v>0</v>
          </cell>
          <cell r="M3244">
            <v>0</v>
          </cell>
          <cell r="O3244">
            <v>0</v>
          </cell>
          <cell r="P3244" t="str">
            <v>2003</v>
          </cell>
        </row>
        <row r="3245">
          <cell r="C3245" t="str">
            <v>418BMG0110</v>
          </cell>
          <cell r="D3245" t="str">
            <v>ACESSO CARLOS CHAGAS</v>
          </cell>
          <cell r="E3245" t="str">
            <v>ENTR MG-412</v>
          </cell>
          <cell r="F3245">
            <v>73.599999999999994</v>
          </cell>
          <cell r="G3245">
            <v>126.7</v>
          </cell>
          <cell r="H3245">
            <v>53.1</v>
          </cell>
          <cell r="I3245" t="str">
            <v>PAV</v>
          </cell>
          <cell r="J3245" t="str">
            <v>*</v>
          </cell>
          <cell r="L3245">
            <v>0</v>
          </cell>
          <cell r="M3245">
            <v>0</v>
          </cell>
          <cell r="O3245">
            <v>0</v>
          </cell>
          <cell r="P3245" t="str">
            <v>2003</v>
          </cell>
        </row>
        <row r="3246">
          <cell r="C3246" t="str">
            <v>418BMG0130</v>
          </cell>
          <cell r="D3246" t="str">
            <v>ENTR MG-412</v>
          </cell>
          <cell r="E3246" t="str">
            <v>SÃO JOÃO</v>
          </cell>
          <cell r="F3246">
            <v>126.7</v>
          </cell>
          <cell r="G3246">
            <v>136</v>
          </cell>
          <cell r="H3246">
            <v>9.3000000000000007</v>
          </cell>
          <cell r="I3246" t="str">
            <v>PAV</v>
          </cell>
          <cell r="J3246" t="str">
            <v>*</v>
          </cell>
          <cell r="L3246">
            <v>0</v>
          </cell>
          <cell r="M3246">
            <v>0</v>
          </cell>
          <cell r="O3246">
            <v>0</v>
          </cell>
          <cell r="P3246" t="str">
            <v>2003</v>
          </cell>
        </row>
        <row r="3247">
          <cell r="C3247" t="str">
            <v>418BMG0140</v>
          </cell>
          <cell r="D3247" t="str">
            <v>SÃO JOÃO</v>
          </cell>
          <cell r="E3247" t="str">
            <v>ACESSO PEDRO VERSIANI</v>
          </cell>
          <cell r="F3247">
            <v>136</v>
          </cell>
          <cell r="G3247">
            <v>149.69999999999999</v>
          </cell>
          <cell r="H3247">
            <v>13.7</v>
          </cell>
          <cell r="I3247" t="str">
            <v>PAV</v>
          </cell>
          <cell r="J3247" t="str">
            <v>*</v>
          </cell>
          <cell r="L3247">
            <v>0</v>
          </cell>
          <cell r="M3247">
            <v>0</v>
          </cell>
          <cell r="O3247">
            <v>0</v>
          </cell>
          <cell r="P3247" t="str">
            <v>2003</v>
          </cell>
        </row>
        <row r="3248">
          <cell r="C3248" t="str">
            <v>418BMG0150</v>
          </cell>
          <cell r="D3248" t="str">
            <v>ACESSO PEDRO VERSIANI</v>
          </cell>
          <cell r="E3248" t="str">
            <v>ENTR BR-116/342 (TEÓFILO OTONI)</v>
          </cell>
          <cell r="F3248">
            <v>149.69999999999999</v>
          </cell>
          <cell r="G3248">
            <v>178.3</v>
          </cell>
          <cell r="H3248">
            <v>28.6</v>
          </cell>
          <cell r="I3248" t="str">
            <v>PAV</v>
          </cell>
          <cell r="J3248" t="str">
            <v>*</v>
          </cell>
          <cell r="L3248">
            <v>0</v>
          </cell>
          <cell r="M3248">
            <v>0</v>
          </cell>
          <cell r="O3248">
            <v>0</v>
          </cell>
          <cell r="P3248" t="str">
            <v>2003</v>
          </cell>
        </row>
        <row r="3249">
          <cell r="J3249">
            <v>0</v>
          </cell>
        </row>
        <row r="3250">
          <cell r="C3250" t="str">
            <v>440BMG0010</v>
          </cell>
          <cell r="D3250" t="str">
            <v>ENTR BR-040 (JUIZ DE FORA)</v>
          </cell>
          <cell r="E3250" t="str">
            <v>ENTR BR-267 (JUIZ DE FORA)</v>
          </cell>
          <cell r="F3250">
            <v>0</v>
          </cell>
          <cell r="G3250">
            <v>9</v>
          </cell>
          <cell r="H3250">
            <v>9</v>
          </cell>
          <cell r="I3250" t="str">
            <v>EOP</v>
          </cell>
          <cell r="J3250">
            <v>0</v>
          </cell>
          <cell r="L3250">
            <v>0</v>
          </cell>
          <cell r="M3250">
            <v>0</v>
          </cell>
          <cell r="O3250">
            <v>0</v>
          </cell>
          <cell r="P3250">
            <v>0</v>
          </cell>
        </row>
        <row r="3251">
          <cell r="J3251">
            <v>0</v>
          </cell>
        </row>
        <row r="3252">
          <cell r="C3252" t="str">
            <v>451BMG0010</v>
          </cell>
          <cell r="D3252" t="str">
            <v>ENTR BR-135 (BOCAIÚVA)</v>
          </cell>
          <cell r="E3252" t="str">
            <v>ACESSO OLHOS D'ÁGUA</v>
          </cell>
          <cell r="F3252">
            <v>0</v>
          </cell>
          <cell r="G3252">
            <v>45.1</v>
          </cell>
          <cell r="H3252">
            <v>45.1</v>
          </cell>
          <cell r="I3252" t="str">
            <v>PLA</v>
          </cell>
          <cell r="J3252">
            <v>0</v>
          </cell>
          <cell r="L3252">
            <v>0</v>
          </cell>
          <cell r="M3252">
            <v>0</v>
          </cell>
          <cell r="N3252" t="str">
            <v>MGT-451</v>
          </cell>
          <cell r="O3252" t="str">
            <v>PAV</v>
          </cell>
          <cell r="P3252">
            <v>0</v>
          </cell>
        </row>
        <row r="3253">
          <cell r="C3253" t="str">
            <v>451BMG0020</v>
          </cell>
          <cell r="D3253" t="str">
            <v>ACESSO OLHOS D'ÁGUA</v>
          </cell>
          <cell r="E3253" t="str">
            <v>SERRA</v>
          </cell>
          <cell r="F3253">
            <v>45.1</v>
          </cell>
          <cell r="G3253">
            <v>57.1</v>
          </cell>
          <cell r="H3253">
            <v>12</v>
          </cell>
          <cell r="I3253" t="str">
            <v>PLA</v>
          </cell>
          <cell r="J3253">
            <v>0</v>
          </cell>
          <cell r="L3253">
            <v>0</v>
          </cell>
          <cell r="M3253">
            <v>0</v>
          </cell>
          <cell r="N3253" t="str">
            <v>MGT-451</v>
          </cell>
          <cell r="O3253" t="str">
            <v>PAV</v>
          </cell>
          <cell r="P3253">
            <v>0</v>
          </cell>
        </row>
        <row r="3254">
          <cell r="C3254" t="str">
            <v>451BMG0022</v>
          </cell>
          <cell r="D3254" t="str">
            <v>SERRA</v>
          </cell>
          <cell r="E3254" t="str">
            <v>RIO JEQUITINHONHA</v>
          </cell>
          <cell r="F3254">
            <v>57.1</v>
          </cell>
          <cell r="G3254">
            <v>63.1</v>
          </cell>
          <cell r="H3254">
            <v>6</v>
          </cell>
          <cell r="I3254" t="str">
            <v>PLA</v>
          </cell>
          <cell r="J3254">
            <v>0</v>
          </cell>
          <cell r="L3254">
            <v>0</v>
          </cell>
          <cell r="M3254">
            <v>0</v>
          </cell>
          <cell r="N3254" t="str">
            <v>MGT-451</v>
          </cell>
          <cell r="O3254" t="str">
            <v>PAV</v>
          </cell>
          <cell r="P3254">
            <v>0</v>
          </cell>
        </row>
        <row r="3255">
          <cell r="C3255" t="str">
            <v>451BMG0024</v>
          </cell>
          <cell r="D3255" t="str">
            <v>RIO JEQUITINHONHA</v>
          </cell>
          <cell r="E3255" t="str">
            <v>ALTO DA SERRA</v>
          </cell>
          <cell r="F3255">
            <v>63.1</v>
          </cell>
          <cell r="G3255">
            <v>81.099999999999994</v>
          </cell>
          <cell r="H3255">
            <v>18</v>
          </cell>
          <cell r="I3255" t="str">
            <v>PLA</v>
          </cell>
          <cell r="J3255">
            <v>0</v>
          </cell>
          <cell r="L3255">
            <v>0</v>
          </cell>
          <cell r="M3255">
            <v>0</v>
          </cell>
          <cell r="N3255" t="str">
            <v>MGT-451</v>
          </cell>
          <cell r="O3255" t="str">
            <v>PAV</v>
          </cell>
          <cell r="P3255">
            <v>0</v>
          </cell>
        </row>
        <row r="3256">
          <cell r="C3256" t="str">
            <v>451BMG0025</v>
          </cell>
          <cell r="D3256" t="str">
            <v>ALTO DA SERRA</v>
          </cell>
          <cell r="E3256" t="str">
            <v>ENTR BR-367(A)</v>
          </cell>
          <cell r="F3256">
            <v>81.099999999999994</v>
          </cell>
          <cell r="G3256">
            <v>97.1</v>
          </cell>
          <cell r="H3256">
            <v>16</v>
          </cell>
          <cell r="I3256" t="str">
            <v>PLA</v>
          </cell>
          <cell r="J3256">
            <v>0</v>
          </cell>
          <cell r="L3256">
            <v>0</v>
          </cell>
          <cell r="M3256">
            <v>0</v>
          </cell>
          <cell r="N3256" t="str">
            <v>MGT-451</v>
          </cell>
          <cell r="O3256" t="str">
            <v>PAV</v>
          </cell>
          <cell r="P3256">
            <v>0</v>
          </cell>
        </row>
        <row r="3257">
          <cell r="C3257" t="str">
            <v>451BMG0028</v>
          </cell>
          <cell r="D3257" t="str">
            <v>ENTR BR-367(A)</v>
          </cell>
          <cell r="E3257" t="str">
            <v>ENTR BR-367(B)</v>
          </cell>
          <cell r="F3257">
            <v>97.1</v>
          </cell>
          <cell r="G3257">
            <v>122.3</v>
          </cell>
          <cell r="H3257">
            <v>25.2</v>
          </cell>
          <cell r="I3257" t="str">
            <v>PLA</v>
          </cell>
          <cell r="J3257">
            <v>0</v>
          </cell>
          <cell r="K3257" t="str">
            <v>367BMG0260</v>
          </cell>
          <cell r="L3257">
            <v>0</v>
          </cell>
          <cell r="M3257">
            <v>0</v>
          </cell>
          <cell r="N3257" t="str">
            <v>MGT-451</v>
          </cell>
          <cell r="O3257" t="str">
            <v>PAV</v>
          </cell>
          <cell r="P3257">
            <v>0</v>
          </cell>
        </row>
        <row r="3258">
          <cell r="C3258" t="str">
            <v>451BMG0030</v>
          </cell>
          <cell r="D3258" t="str">
            <v>ENTR BR-367(B)</v>
          </cell>
          <cell r="E3258" t="str">
            <v>CARBONITA</v>
          </cell>
          <cell r="F3258">
            <v>122.3</v>
          </cell>
          <cell r="G3258">
            <v>150.19999999999999</v>
          </cell>
          <cell r="H3258">
            <v>27.9</v>
          </cell>
          <cell r="I3258" t="str">
            <v>PLA</v>
          </cell>
          <cell r="J3258">
            <v>0</v>
          </cell>
          <cell r="L3258">
            <v>0</v>
          </cell>
          <cell r="M3258">
            <v>0</v>
          </cell>
          <cell r="N3258" t="str">
            <v>MGT-451</v>
          </cell>
          <cell r="O3258" t="str">
            <v>PAV</v>
          </cell>
          <cell r="P3258">
            <v>0</v>
          </cell>
        </row>
        <row r="3259">
          <cell r="C3259" t="str">
            <v>451BMG0037</v>
          </cell>
          <cell r="D3259" t="str">
            <v>CARBONITA</v>
          </cell>
          <cell r="E3259" t="str">
            <v>ENTR MG-117/214 (ITAMARANDIBA)</v>
          </cell>
          <cell r="F3259">
            <v>150.19999999999999</v>
          </cell>
          <cell r="G3259">
            <v>192.7</v>
          </cell>
          <cell r="H3259">
            <v>42.5</v>
          </cell>
          <cell r="I3259" t="str">
            <v>PLA</v>
          </cell>
          <cell r="J3259">
            <v>0</v>
          </cell>
          <cell r="L3259">
            <v>0</v>
          </cell>
          <cell r="M3259">
            <v>0</v>
          </cell>
          <cell r="N3259" t="str">
            <v>MGT-451</v>
          </cell>
          <cell r="O3259" t="str">
            <v>PAV</v>
          </cell>
          <cell r="P3259">
            <v>0</v>
          </cell>
        </row>
        <row r="3260">
          <cell r="C3260" t="str">
            <v>451BMG0050</v>
          </cell>
          <cell r="D3260" t="str">
            <v>ENTR MG-117/214 (ITAMARANDIBA)</v>
          </cell>
          <cell r="E3260" t="str">
            <v>ENTR BR-120(A) (SANTA MARIA DO SUAÇUÍ)</v>
          </cell>
          <cell r="F3260">
            <v>192.7</v>
          </cell>
          <cell r="G3260">
            <v>265.7</v>
          </cell>
          <cell r="H3260">
            <v>73</v>
          </cell>
          <cell r="I3260" t="str">
            <v>PLA</v>
          </cell>
          <cell r="J3260">
            <v>0</v>
          </cell>
          <cell r="L3260">
            <v>0</v>
          </cell>
          <cell r="M3260">
            <v>0</v>
          </cell>
          <cell r="O3260">
            <v>0</v>
          </cell>
          <cell r="P3260">
            <v>0</v>
          </cell>
        </row>
        <row r="3261">
          <cell r="C3261" t="str">
            <v>451BMG0060</v>
          </cell>
          <cell r="D3261" t="str">
            <v>ENTR BR-120(A) (SANTA MARIA DO SUAÇUÍ)</v>
          </cell>
          <cell r="E3261" t="str">
            <v>ENTR BR-120(B)/MG-416</v>
          </cell>
          <cell r="F3261">
            <v>265.7</v>
          </cell>
          <cell r="G3261">
            <v>304.7</v>
          </cell>
          <cell r="H3261">
            <v>39</v>
          </cell>
          <cell r="I3261" t="str">
            <v>PLA</v>
          </cell>
          <cell r="J3261">
            <v>0</v>
          </cell>
          <cell r="K3261" t="str">
            <v>120BMG0090</v>
          </cell>
          <cell r="L3261">
            <v>0</v>
          </cell>
          <cell r="M3261">
            <v>0</v>
          </cell>
          <cell r="N3261" t="str">
            <v xml:space="preserve">MG-120 </v>
          </cell>
          <cell r="O3261" t="str">
            <v>PAV</v>
          </cell>
          <cell r="P3261">
            <v>0</v>
          </cell>
        </row>
        <row r="3262">
          <cell r="C3262" t="str">
            <v>451BMG0065</v>
          </cell>
          <cell r="D3262" t="str">
            <v>ENTR BR-120(B)/MG-416</v>
          </cell>
          <cell r="E3262" t="str">
            <v>SÃO PEDRO DO SUAÇUÍ</v>
          </cell>
          <cell r="F3262">
            <v>304.7</v>
          </cell>
          <cell r="G3262">
            <v>307.7</v>
          </cell>
          <cell r="H3262">
            <v>3</v>
          </cell>
          <cell r="I3262" t="str">
            <v>PLA</v>
          </cell>
          <cell r="J3262">
            <v>0</v>
          </cell>
          <cell r="L3262">
            <v>0</v>
          </cell>
          <cell r="M3262">
            <v>0</v>
          </cell>
          <cell r="N3262" t="str">
            <v xml:space="preserve">MG-416 </v>
          </cell>
          <cell r="O3262" t="str">
            <v>PAV</v>
          </cell>
          <cell r="P3262">
            <v>0</v>
          </cell>
        </row>
        <row r="3263">
          <cell r="C3263" t="str">
            <v>451BMG0070</v>
          </cell>
          <cell r="D3263" t="str">
            <v>SÃO PEDRO DO SUAÇUÍ</v>
          </cell>
          <cell r="E3263" t="str">
            <v>MARILAC</v>
          </cell>
          <cell r="F3263">
            <v>307.7</v>
          </cell>
          <cell r="G3263">
            <v>386.6</v>
          </cell>
          <cell r="H3263">
            <v>78.900000000000006</v>
          </cell>
          <cell r="I3263" t="str">
            <v>PLA</v>
          </cell>
          <cell r="J3263">
            <v>0</v>
          </cell>
          <cell r="L3263">
            <v>0</v>
          </cell>
          <cell r="M3263">
            <v>0</v>
          </cell>
          <cell r="O3263">
            <v>0</v>
          </cell>
          <cell r="P3263">
            <v>0</v>
          </cell>
        </row>
        <row r="3264">
          <cell r="C3264" t="str">
            <v>451BMG0080</v>
          </cell>
          <cell r="D3264" t="str">
            <v>MARILAC</v>
          </cell>
          <cell r="E3264" t="str">
            <v>ENTR BR-116(A)</v>
          </cell>
          <cell r="F3264">
            <v>386.6</v>
          </cell>
          <cell r="G3264">
            <v>419.5</v>
          </cell>
          <cell r="H3264">
            <v>32.9</v>
          </cell>
          <cell r="I3264" t="str">
            <v>PLA</v>
          </cell>
          <cell r="J3264">
            <v>0</v>
          </cell>
          <cell r="L3264">
            <v>0</v>
          </cell>
          <cell r="M3264">
            <v>0</v>
          </cell>
          <cell r="N3264" t="str">
            <v>MGT-451</v>
          </cell>
          <cell r="O3264" t="str">
            <v>PAV</v>
          </cell>
          <cell r="P3264">
            <v>0</v>
          </cell>
        </row>
        <row r="3265">
          <cell r="C3265" t="str">
            <v>451BMG0085</v>
          </cell>
          <cell r="D3265" t="str">
            <v>ENTR BR-116(A)</v>
          </cell>
          <cell r="E3265" t="str">
            <v>ENTR BR-259(A)</v>
          </cell>
          <cell r="F3265">
            <v>419.5</v>
          </cell>
          <cell r="G3265">
            <v>430.5</v>
          </cell>
          <cell r="H3265">
            <v>11</v>
          </cell>
          <cell r="I3265" t="str">
            <v>PAV</v>
          </cell>
          <cell r="J3265">
            <v>0</v>
          </cell>
          <cell r="K3265" t="str">
            <v>116BMG1175</v>
          </cell>
          <cell r="L3265">
            <v>0</v>
          </cell>
          <cell r="M3265">
            <v>0</v>
          </cell>
          <cell r="O3265">
            <v>0</v>
          </cell>
          <cell r="P3265">
            <v>0</v>
          </cell>
        </row>
        <row r="3266">
          <cell r="C3266" t="str">
            <v>451BMG0090</v>
          </cell>
          <cell r="D3266" t="str">
            <v>ENTR BR-259(A)</v>
          </cell>
          <cell r="E3266" t="str">
            <v>ENTR BR-116(B)/259/381 (VIADUTO CONTORNO GOV VALADARES)</v>
          </cell>
          <cell r="F3266">
            <v>430.5</v>
          </cell>
          <cell r="G3266">
            <v>439.5</v>
          </cell>
          <cell r="H3266">
            <v>9</v>
          </cell>
          <cell r="I3266" t="str">
            <v>PAV</v>
          </cell>
          <cell r="J3266">
            <v>0</v>
          </cell>
          <cell r="K3266" t="str">
            <v>116BMG1180</v>
          </cell>
          <cell r="L3266" t="str">
            <v>259BMG0180</v>
          </cell>
          <cell r="M3266">
            <v>0</v>
          </cell>
          <cell r="O3266">
            <v>0</v>
          </cell>
          <cell r="P3266">
            <v>0</v>
          </cell>
        </row>
        <row r="3267">
          <cell r="J3267">
            <v>0</v>
          </cell>
        </row>
        <row r="3268">
          <cell r="C3268" t="str">
            <v>452BMG0110</v>
          </cell>
          <cell r="D3268" t="str">
            <v>ENTR BR-153(A) (DIV GO/MG)</v>
          </cell>
          <cell r="E3268" t="str">
            <v>ENTR BR-153(B) (ARAPORÃ)</v>
          </cell>
          <cell r="F3268">
            <v>0</v>
          </cell>
          <cell r="G3268">
            <v>2.4</v>
          </cell>
          <cell r="H3268">
            <v>2.4</v>
          </cell>
          <cell r="I3268" t="str">
            <v>EOD</v>
          </cell>
          <cell r="J3268">
            <v>0</v>
          </cell>
          <cell r="K3268" t="str">
            <v>153BMG0790</v>
          </cell>
          <cell r="L3268">
            <v>0</v>
          </cell>
          <cell r="M3268">
            <v>0</v>
          </cell>
          <cell r="O3268">
            <v>0</v>
          </cell>
          <cell r="P3268">
            <v>0</v>
          </cell>
        </row>
        <row r="3269">
          <cell r="C3269" t="str">
            <v>452BMG0120</v>
          </cell>
          <cell r="D3269" t="str">
            <v>ENTR BR-153(B) (ARAPORÃ)</v>
          </cell>
          <cell r="E3269" t="str">
            <v>ENTR MG-223 (TUPACIGUARA)</v>
          </cell>
          <cell r="F3269">
            <v>2.4</v>
          </cell>
          <cell r="G3269">
            <v>58.4</v>
          </cell>
          <cell r="H3269">
            <v>56</v>
          </cell>
          <cell r="I3269" t="str">
            <v>PLA</v>
          </cell>
          <cell r="J3269">
            <v>0</v>
          </cell>
          <cell r="L3269">
            <v>0</v>
          </cell>
          <cell r="M3269">
            <v>0</v>
          </cell>
          <cell r="N3269" t="str">
            <v>MGT-452</v>
          </cell>
          <cell r="O3269" t="str">
            <v>PAV</v>
          </cell>
          <cell r="P3269">
            <v>0</v>
          </cell>
        </row>
        <row r="3270">
          <cell r="C3270" t="str">
            <v>452BMG0130</v>
          </cell>
          <cell r="D3270" t="str">
            <v>ENTR MG-223 (TUPACIGUARA)</v>
          </cell>
          <cell r="E3270" t="str">
            <v>ENTR BR-365(A) (XAPETUBA)</v>
          </cell>
          <cell r="F3270">
            <v>58.4</v>
          </cell>
          <cell r="G3270">
            <v>91.8</v>
          </cell>
          <cell r="H3270">
            <v>33.4</v>
          </cell>
          <cell r="I3270" t="str">
            <v>PAV</v>
          </cell>
          <cell r="J3270" t="str">
            <v>*</v>
          </cell>
          <cell r="L3270">
            <v>0</v>
          </cell>
          <cell r="M3270">
            <v>0</v>
          </cell>
          <cell r="O3270">
            <v>0</v>
          </cell>
          <cell r="P3270" t="str">
            <v>2005</v>
          </cell>
        </row>
        <row r="3271">
          <cell r="C3271" t="str">
            <v>452BMG0150</v>
          </cell>
          <cell r="D3271" t="str">
            <v>ENTR BR-365(A) (XAPETUBA)</v>
          </cell>
          <cell r="E3271" t="str">
            <v>ENTR BR-050(A)/455/497 (UBERLÂNDIA)</v>
          </cell>
          <cell r="F3271">
            <v>91.8</v>
          </cell>
          <cell r="G3271">
            <v>128.1</v>
          </cell>
          <cell r="H3271">
            <v>36.299999999999997</v>
          </cell>
          <cell r="I3271" t="str">
            <v>PAV</v>
          </cell>
          <cell r="J3271">
            <v>0</v>
          </cell>
          <cell r="K3271" t="str">
            <v>365BMG0310</v>
          </cell>
          <cell r="L3271">
            <v>0</v>
          </cell>
          <cell r="M3271">
            <v>0</v>
          </cell>
          <cell r="O3271">
            <v>0</v>
          </cell>
          <cell r="P3271">
            <v>0</v>
          </cell>
        </row>
        <row r="3272">
          <cell r="C3272" t="str">
            <v>452BMG0170</v>
          </cell>
          <cell r="D3272" t="str">
            <v>ENTR BR-050(A)/455/497 (UBERLÂNDIA)</v>
          </cell>
          <cell r="E3272" t="str">
            <v>INÍCIO DA DUPLICAÇÃO</v>
          </cell>
          <cell r="F3272">
            <v>128.1</v>
          </cell>
          <cell r="G3272">
            <v>132.19999999999999</v>
          </cell>
          <cell r="H3272">
            <v>4.0999999999999996</v>
          </cell>
          <cell r="I3272" t="str">
            <v>PAV</v>
          </cell>
          <cell r="J3272">
            <v>0</v>
          </cell>
          <cell r="K3272" t="str">
            <v>050BMG0230</v>
          </cell>
          <cell r="L3272" t="str">
            <v>365BMG0300</v>
          </cell>
          <cell r="M3272">
            <v>0</v>
          </cell>
          <cell r="O3272">
            <v>0</v>
          </cell>
          <cell r="P3272">
            <v>0</v>
          </cell>
        </row>
        <row r="3273">
          <cell r="C3273" t="str">
            <v>452BMG0180</v>
          </cell>
          <cell r="D3273" t="str">
            <v>INÍCIO DA DUPLICAÇÃO</v>
          </cell>
          <cell r="E3273" t="str">
            <v>ENTR BR-050(B)</v>
          </cell>
          <cell r="F3273">
            <v>132.19999999999999</v>
          </cell>
          <cell r="G3273">
            <v>133.4</v>
          </cell>
          <cell r="H3273">
            <v>1.2</v>
          </cell>
          <cell r="I3273" t="str">
            <v>DUP</v>
          </cell>
          <cell r="J3273">
            <v>0</v>
          </cell>
          <cell r="K3273" t="str">
            <v>050BMG0240</v>
          </cell>
          <cell r="L3273" t="str">
            <v>365BMG0290</v>
          </cell>
          <cell r="M3273">
            <v>0</v>
          </cell>
          <cell r="O3273">
            <v>0</v>
          </cell>
          <cell r="P3273">
            <v>0</v>
          </cell>
        </row>
        <row r="3274">
          <cell r="C3274" t="str">
            <v>452BMG0190</v>
          </cell>
          <cell r="D3274" t="str">
            <v>ENTR BR-050(B)</v>
          </cell>
          <cell r="E3274" t="str">
            <v>ENTR BR-365(B)</v>
          </cell>
          <cell r="F3274">
            <v>133.4</v>
          </cell>
          <cell r="G3274">
            <v>137.30000000000001</v>
          </cell>
          <cell r="H3274">
            <v>3.9</v>
          </cell>
          <cell r="I3274" t="str">
            <v>PAV</v>
          </cell>
          <cell r="J3274">
            <v>0</v>
          </cell>
          <cell r="K3274" t="str">
            <v>365BMG0270</v>
          </cell>
          <cell r="L3274">
            <v>0</v>
          </cell>
          <cell r="M3274">
            <v>0</v>
          </cell>
          <cell r="O3274">
            <v>0</v>
          </cell>
          <cell r="P3274">
            <v>0</v>
          </cell>
        </row>
        <row r="3275">
          <cell r="C3275" t="str">
            <v>452BMG0210</v>
          </cell>
          <cell r="D3275" t="str">
            <v>ENTR BR-365(B)</v>
          </cell>
          <cell r="E3275" t="str">
            <v>ACESSO TAPUIRAMA</v>
          </cell>
          <cell r="F3275">
            <v>137.30000000000001</v>
          </cell>
          <cell r="G3275">
            <v>173.9</v>
          </cell>
          <cell r="H3275">
            <v>36.6</v>
          </cell>
          <cell r="I3275" t="str">
            <v>PAV</v>
          </cell>
          <cell r="J3275" t="str">
            <v>*</v>
          </cell>
          <cell r="L3275">
            <v>0</v>
          </cell>
          <cell r="M3275">
            <v>0</v>
          </cell>
          <cell r="O3275">
            <v>0</v>
          </cell>
          <cell r="P3275" t="str">
            <v>2003</v>
          </cell>
        </row>
        <row r="3276">
          <cell r="C3276" t="str">
            <v>452BMG0220</v>
          </cell>
          <cell r="D3276" t="str">
            <v>ACESSO TAPUIRAMA</v>
          </cell>
          <cell r="E3276" t="str">
            <v>ACESSO ITIGUAPIRA</v>
          </cell>
          <cell r="F3276">
            <v>173.9</v>
          </cell>
          <cell r="G3276">
            <v>201.2</v>
          </cell>
          <cell r="H3276">
            <v>27.3</v>
          </cell>
          <cell r="I3276" t="str">
            <v>PAV</v>
          </cell>
          <cell r="J3276" t="str">
            <v>*</v>
          </cell>
          <cell r="L3276">
            <v>0</v>
          </cell>
          <cell r="M3276">
            <v>0</v>
          </cell>
          <cell r="O3276">
            <v>0</v>
          </cell>
          <cell r="P3276" t="str">
            <v>2005</v>
          </cell>
        </row>
        <row r="3277">
          <cell r="C3277" t="str">
            <v>452BMG0225</v>
          </cell>
          <cell r="D3277" t="str">
            <v>ACESSO ITIGUAPIRA</v>
          </cell>
          <cell r="E3277" t="str">
            <v>ENTR MG-190 (P/NOVA PONTE)</v>
          </cell>
          <cell r="F3277">
            <v>201.2</v>
          </cell>
          <cell r="G3277">
            <v>202.8</v>
          </cell>
          <cell r="H3277">
            <v>1.6</v>
          </cell>
          <cell r="I3277" t="str">
            <v>PAV</v>
          </cell>
          <cell r="J3277" t="str">
            <v>*</v>
          </cell>
          <cell r="L3277">
            <v>0</v>
          </cell>
          <cell r="M3277">
            <v>0</v>
          </cell>
          <cell r="O3277">
            <v>0</v>
          </cell>
          <cell r="P3277" t="str">
            <v>2005</v>
          </cell>
        </row>
        <row r="3278">
          <cell r="C3278" t="str">
            <v>452BMG0230</v>
          </cell>
          <cell r="D3278" t="str">
            <v>ENTR MG-190 (P/NOVA PONTE)</v>
          </cell>
          <cell r="E3278" t="str">
            <v>ACESSO SANTA JULIANA</v>
          </cell>
          <cell r="F3278">
            <v>202.8</v>
          </cell>
          <cell r="G3278">
            <v>224.9</v>
          </cell>
          <cell r="H3278">
            <v>22.1</v>
          </cell>
          <cell r="I3278" t="str">
            <v>PAV</v>
          </cell>
          <cell r="J3278" t="str">
            <v>*</v>
          </cell>
          <cell r="L3278">
            <v>0</v>
          </cell>
          <cell r="M3278">
            <v>0</v>
          </cell>
          <cell r="O3278">
            <v>0</v>
          </cell>
          <cell r="P3278" t="str">
            <v>2005</v>
          </cell>
        </row>
        <row r="3279">
          <cell r="C3279" t="str">
            <v>452BMG0235</v>
          </cell>
          <cell r="D3279" t="str">
            <v>ACESSO SANTA JULIANA</v>
          </cell>
          <cell r="E3279" t="str">
            <v>ACESSO PEDRINÓPOLIS</v>
          </cell>
          <cell r="F3279">
            <v>224.9</v>
          </cell>
          <cell r="G3279">
            <v>233.7</v>
          </cell>
          <cell r="H3279">
            <v>8.8000000000000007</v>
          </cell>
          <cell r="I3279" t="str">
            <v>PAV</v>
          </cell>
          <cell r="J3279" t="str">
            <v>*</v>
          </cell>
          <cell r="L3279">
            <v>0</v>
          </cell>
          <cell r="M3279">
            <v>0</v>
          </cell>
          <cell r="O3279">
            <v>0</v>
          </cell>
          <cell r="P3279" t="str">
            <v>2003</v>
          </cell>
        </row>
        <row r="3280">
          <cell r="C3280" t="str">
            <v>452BMG0237</v>
          </cell>
          <cell r="D3280" t="str">
            <v>ACESSO PEDRINÓPOLIS</v>
          </cell>
          <cell r="E3280" t="str">
            <v>ENTR BR-462(A) (P/PERDIZES)</v>
          </cell>
          <cell r="F3280">
            <v>233.7</v>
          </cell>
          <cell r="G3280">
            <v>254.8</v>
          </cell>
          <cell r="H3280">
            <v>21.1</v>
          </cell>
          <cell r="I3280" t="str">
            <v>PAV</v>
          </cell>
          <cell r="J3280" t="str">
            <v>*</v>
          </cell>
          <cell r="L3280">
            <v>0</v>
          </cell>
          <cell r="M3280">
            <v>0</v>
          </cell>
          <cell r="O3280">
            <v>0</v>
          </cell>
          <cell r="P3280" t="str">
            <v>2003</v>
          </cell>
        </row>
        <row r="3281">
          <cell r="C3281" t="str">
            <v>452BMG0240</v>
          </cell>
          <cell r="D3281" t="str">
            <v>ENTR BR-462(A) (P/PERDIZES)</v>
          </cell>
          <cell r="E3281" t="str">
            <v>ENTR BR-462(B)</v>
          </cell>
          <cell r="F3281">
            <v>254.8</v>
          </cell>
          <cell r="G3281">
            <v>259.39999999999998</v>
          </cell>
          <cell r="H3281">
            <v>4.5999999999999996</v>
          </cell>
          <cell r="I3281" t="str">
            <v>PAV</v>
          </cell>
          <cell r="J3281" t="str">
            <v>*</v>
          </cell>
          <cell r="K3281" t="str">
            <v>462BMG0012</v>
          </cell>
          <cell r="L3281">
            <v>0</v>
          </cell>
          <cell r="M3281">
            <v>0</v>
          </cell>
          <cell r="O3281">
            <v>0</v>
          </cell>
          <cell r="P3281" t="str">
            <v>2003</v>
          </cell>
        </row>
        <row r="3282">
          <cell r="C3282" t="str">
            <v>452BMG0250</v>
          </cell>
          <cell r="D3282" t="str">
            <v>ENTR BR-462(B)</v>
          </cell>
          <cell r="E3282" t="str">
            <v>ENTR BR-262</v>
          </cell>
          <cell r="F3282">
            <v>259.39999999999998</v>
          </cell>
          <cell r="G3282">
            <v>298.7</v>
          </cell>
          <cell r="H3282">
            <v>39.299999999999997</v>
          </cell>
          <cell r="I3282" t="str">
            <v>PAV</v>
          </cell>
          <cell r="J3282" t="str">
            <v>*</v>
          </cell>
          <cell r="L3282">
            <v>0</v>
          </cell>
          <cell r="M3282">
            <v>0</v>
          </cell>
          <cell r="O3282">
            <v>0</v>
          </cell>
          <cell r="P3282" t="str">
            <v>2003</v>
          </cell>
        </row>
        <row r="3283">
          <cell r="C3283" t="str">
            <v>452BMG0270</v>
          </cell>
          <cell r="D3283" t="str">
            <v>ENTR BR-262</v>
          </cell>
          <cell r="E3283" t="str">
            <v>ENTR BR-146 (ARAXÁ)</v>
          </cell>
          <cell r="F3283">
            <v>298.7</v>
          </cell>
          <cell r="G3283">
            <v>305</v>
          </cell>
          <cell r="H3283">
            <v>6.3</v>
          </cell>
          <cell r="I3283" t="str">
            <v>PAV</v>
          </cell>
          <cell r="J3283" t="str">
            <v>*</v>
          </cell>
          <cell r="L3283">
            <v>0</v>
          </cell>
          <cell r="M3283">
            <v>0</v>
          </cell>
          <cell r="O3283">
            <v>0</v>
          </cell>
          <cell r="P3283" t="str">
            <v>2003</v>
          </cell>
        </row>
        <row r="3284">
          <cell r="J3284">
            <v>0</v>
          </cell>
        </row>
        <row r="3285">
          <cell r="C3285" t="str">
            <v>455BMG0010</v>
          </cell>
          <cell r="D3285" t="str">
            <v>ENTR BR-050/365/452/497 (UBERLÂNDIA)</v>
          </cell>
          <cell r="E3285" t="str">
            <v>POLO CÍTRICO</v>
          </cell>
          <cell r="F3285">
            <v>0</v>
          </cell>
          <cell r="G3285">
            <v>25</v>
          </cell>
          <cell r="H3285">
            <v>25</v>
          </cell>
          <cell r="I3285" t="str">
            <v>PLA</v>
          </cell>
          <cell r="J3285">
            <v>0</v>
          </cell>
          <cell r="L3285">
            <v>0</v>
          </cell>
          <cell r="M3285">
            <v>0</v>
          </cell>
          <cell r="N3285" t="str">
            <v>MGT-455</v>
          </cell>
          <cell r="O3285" t="str">
            <v>IMP</v>
          </cell>
          <cell r="P3285">
            <v>0</v>
          </cell>
        </row>
        <row r="3286">
          <cell r="C3286" t="str">
            <v>455BMG0011</v>
          </cell>
          <cell r="D3286" t="str">
            <v>POLO CÍTRICO</v>
          </cell>
          <cell r="E3286" t="str">
            <v>ENTR BR-464 (PATRIMÔNIO)</v>
          </cell>
          <cell r="F3286">
            <v>25</v>
          </cell>
          <cell r="G3286">
            <v>58</v>
          </cell>
          <cell r="H3286">
            <v>33</v>
          </cell>
          <cell r="I3286" t="str">
            <v>PLA</v>
          </cell>
          <cell r="J3286">
            <v>0</v>
          </cell>
          <cell r="L3286">
            <v>0</v>
          </cell>
          <cell r="M3286">
            <v>0</v>
          </cell>
          <cell r="N3286" t="str">
            <v>MGT-455</v>
          </cell>
          <cell r="O3286" t="str">
            <v>LEN</v>
          </cell>
          <cell r="P3286">
            <v>0</v>
          </cell>
        </row>
        <row r="3287">
          <cell r="C3287" t="str">
            <v>455BMG0012</v>
          </cell>
          <cell r="D3287" t="str">
            <v>ENTR BR-464 (PATRIMÔNIO)</v>
          </cell>
          <cell r="E3287" t="str">
            <v>ENTR BR-262 (CAMPO FLORIDO)</v>
          </cell>
          <cell r="F3287">
            <v>58</v>
          </cell>
          <cell r="G3287">
            <v>83</v>
          </cell>
          <cell r="H3287">
            <v>25</v>
          </cell>
          <cell r="I3287" t="str">
            <v>PLA</v>
          </cell>
          <cell r="J3287">
            <v>0</v>
          </cell>
          <cell r="L3287">
            <v>0</v>
          </cell>
          <cell r="M3287">
            <v>0</v>
          </cell>
          <cell r="O3287">
            <v>0</v>
          </cell>
          <cell r="P3287">
            <v>0</v>
          </cell>
        </row>
        <row r="3288">
          <cell r="C3288" t="str">
            <v>455BMG0020</v>
          </cell>
          <cell r="D3288" t="str">
            <v>ENTR BR-262 (CAMPO FLORIDO)</v>
          </cell>
          <cell r="E3288" t="str">
            <v>PIRAJUBA</v>
          </cell>
          <cell r="F3288">
            <v>83</v>
          </cell>
          <cell r="G3288">
            <v>110</v>
          </cell>
          <cell r="H3288">
            <v>27</v>
          </cell>
          <cell r="I3288" t="str">
            <v>PLA</v>
          </cell>
          <cell r="J3288">
            <v>0</v>
          </cell>
          <cell r="L3288">
            <v>0</v>
          </cell>
          <cell r="M3288">
            <v>0</v>
          </cell>
          <cell r="N3288" t="str">
            <v>MGT-455</v>
          </cell>
          <cell r="O3288" t="str">
            <v>PAV</v>
          </cell>
          <cell r="P3288">
            <v>0</v>
          </cell>
        </row>
        <row r="3289">
          <cell r="C3289" t="str">
            <v>455BMG0030</v>
          </cell>
          <cell r="D3289" t="str">
            <v>PIRAJUBA</v>
          </cell>
          <cell r="E3289" t="str">
            <v>ENTR BR-364 (DIV MG/SP) (PLANURA)</v>
          </cell>
          <cell r="F3289">
            <v>110</v>
          </cell>
          <cell r="G3289">
            <v>137.30000000000001</v>
          </cell>
          <cell r="H3289">
            <v>27.3</v>
          </cell>
          <cell r="I3289" t="str">
            <v>PLA</v>
          </cell>
          <cell r="J3289">
            <v>0</v>
          </cell>
          <cell r="L3289">
            <v>0</v>
          </cell>
          <cell r="M3289">
            <v>0</v>
          </cell>
          <cell r="N3289" t="str">
            <v>MGT-455</v>
          </cell>
          <cell r="O3289" t="str">
            <v>PAV</v>
          </cell>
          <cell r="P3289">
            <v>0</v>
          </cell>
        </row>
        <row r="3290">
          <cell r="J3290">
            <v>0</v>
          </cell>
        </row>
        <row r="3291">
          <cell r="C3291" t="str">
            <v>458BMG0010</v>
          </cell>
          <cell r="D3291" t="str">
            <v>ENTR BR-259</v>
          </cell>
          <cell r="E3291" t="str">
            <v>CONSELHEIRO PENA</v>
          </cell>
          <cell r="F3291">
            <v>0</v>
          </cell>
          <cell r="G3291">
            <v>33</v>
          </cell>
          <cell r="H3291">
            <v>33</v>
          </cell>
          <cell r="I3291" t="str">
            <v>PLA</v>
          </cell>
          <cell r="J3291">
            <v>0</v>
          </cell>
          <cell r="L3291">
            <v>0</v>
          </cell>
          <cell r="M3291">
            <v>0</v>
          </cell>
          <cell r="N3291" t="str">
            <v>MGT-458</v>
          </cell>
          <cell r="O3291" t="str">
            <v>PAV</v>
          </cell>
          <cell r="P3291">
            <v>0</v>
          </cell>
        </row>
        <row r="3292">
          <cell r="C3292" t="str">
            <v>458BMG0020</v>
          </cell>
          <cell r="D3292" t="str">
            <v>CONSELHEIRO PENA</v>
          </cell>
          <cell r="E3292" t="str">
            <v>CUITÉ VELHO</v>
          </cell>
          <cell r="F3292">
            <v>33</v>
          </cell>
          <cell r="G3292">
            <v>64</v>
          </cell>
          <cell r="H3292">
            <v>31</v>
          </cell>
          <cell r="I3292" t="str">
            <v>PLA</v>
          </cell>
          <cell r="J3292">
            <v>0</v>
          </cell>
          <cell r="L3292">
            <v>0</v>
          </cell>
          <cell r="M3292">
            <v>0</v>
          </cell>
          <cell r="N3292" t="str">
            <v>MGT-458</v>
          </cell>
          <cell r="O3292" t="str">
            <v>PAV</v>
          </cell>
          <cell r="P3292">
            <v>0</v>
          </cell>
        </row>
        <row r="3293">
          <cell r="C3293" t="str">
            <v>458BMG0030</v>
          </cell>
          <cell r="D3293" t="str">
            <v>CUITÉ VELHO</v>
          </cell>
          <cell r="E3293" t="str">
            <v>TARUMIRIM</v>
          </cell>
          <cell r="F3293">
            <v>64</v>
          </cell>
          <cell r="G3293">
            <v>97.7</v>
          </cell>
          <cell r="H3293">
            <v>33.700000000000003</v>
          </cell>
          <cell r="I3293" t="str">
            <v>PLA</v>
          </cell>
          <cell r="J3293">
            <v>0</v>
          </cell>
          <cell r="L3293">
            <v>0</v>
          </cell>
          <cell r="M3293">
            <v>0</v>
          </cell>
          <cell r="O3293">
            <v>0</v>
          </cell>
          <cell r="P3293">
            <v>0</v>
          </cell>
        </row>
        <row r="3294">
          <cell r="C3294" t="str">
            <v>458BMG0035</v>
          </cell>
          <cell r="D3294" t="str">
            <v>TARUMIRIM</v>
          </cell>
          <cell r="E3294" t="str">
            <v>ENTR BR-116(A) (TARUAÇÚ)</v>
          </cell>
          <cell r="F3294">
            <v>97.7</v>
          </cell>
          <cell r="G3294">
            <v>110.2</v>
          </cell>
          <cell r="H3294">
            <v>12.5</v>
          </cell>
          <cell r="I3294" t="str">
            <v>PAV</v>
          </cell>
          <cell r="J3294" t="str">
            <v>*</v>
          </cell>
          <cell r="L3294">
            <v>0</v>
          </cell>
          <cell r="M3294">
            <v>0</v>
          </cell>
          <cell r="O3294">
            <v>0</v>
          </cell>
          <cell r="P3294" t="str">
            <v>2003</v>
          </cell>
        </row>
        <row r="3295">
          <cell r="C3295" t="str">
            <v>458BMG0050</v>
          </cell>
          <cell r="D3295" t="str">
            <v>ENTR BR-116(A) (TARUAÇÚ)</v>
          </cell>
          <cell r="E3295" t="str">
            <v>ENTR BR-116(B)</v>
          </cell>
          <cell r="F3295">
            <v>110.2</v>
          </cell>
          <cell r="G3295">
            <v>125.9</v>
          </cell>
          <cell r="H3295">
            <v>15.7</v>
          </cell>
          <cell r="I3295" t="str">
            <v>PAV</v>
          </cell>
          <cell r="J3295">
            <v>0</v>
          </cell>
          <cell r="K3295" t="str">
            <v>116BMG1210</v>
          </cell>
          <cell r="L3295">
            <v>0</v>
          </cell>
          <cell r="M3295">
            <v>0</v>
          </cell>
          <cell r="O3295">
            <v>0</v>
          </cell>
          <cell r="P3295">
            <v>0</v>
          </cell>
        </row>
        <row r="3296">
          <cell r="C3296" t="str">
            <v>458BMG0070</v>
          </cell>
          <cell r="D3296" t="str">
            <v>ENTR BR-116(B)</v>
          </cell>
          <cell r="E3296" t="str">
            <v>ENTR BR-381 (IPATINGA)</v>
          </cell>
          <cell r="F3296">
            <v>125.9</v>
          </cell>
          <cell r="G3296">
            <v>175.9</v>
          </cell>
          <cell r="H3296">
            <v>50</v>
          </cell>
          <cell r="I3296" t="str">
            <v>PAV</v>
          </cell>
          <cell r="J3296" t="str">
            <v>*</v>
          </cell>
          <cell r="L3296">
            <v>0</v>
          </cell>
          <cell r="M3296">
            <v>0</v>
          </cell>
          <cell r="O3296">
            <v>0</v>
          </cell>
          <cell r="P3296" t="str">
            <v>2006</v>
          </cell>
        </row>
        <row r="3297">
          <cell r="J3297">
            <v>0</v>
          </cell>
        </row>
        <row r="3298">
          <cell r="C3298" t="str">
            <v>459BMG0010</v>
          </cell>
          <cell r="D3298" t="str">
            <v>ENTR BR-146(A)/267(A) (POÇOS DE CALDAS)</v>
          </cell>
          <cell r="E3298" t="str">
            <v>ENTR BR-146(B)/267(B)</v>
          </cell>
          <cell r="F3298">
            <v>0</v>
          </cell>
          <cell r="G3298">
            <v>7.8</v>
          </cell>
          <cell r="H3298">
            <v>7.8</v>
          </cell>
          <cell r="I3298" t="str">
            <v>PAV</v>
          </cell>
          <cell r="J3298">
            <v>0</v>
          </cell>
          <cell r="K3298" t="str">
            <v>146BMG0300</v>
          </cell>
          <cell r="L3298" t="str">
            <v>267BMG0410</v>
          </cell>
          <cell r="M3298">
            <v>0</v>
          </cell>
          <cell r="O3298">
            <v>0</v>
          </cell>
          <cell r="P3298" t="str">
            <v>2006</v>
          </cell>
        </row>
        <row r="3299">
          <cell r="C3299" t="str">
            <v>459BMG0015</v>
          </cell>
          <cell r="D3299" t="str">
            <v>ENTR BR-146(B)/267(B)</v>
          </cell>
          <cell r="E3299" t="str">
            <v>CALDAS</v>
          </cell>
          <cell r="F3299">
            <v>7.8</v>
          </cell>
          <cell r="G3299">
            <v>26.8</v>
          </cell>
          <cell r="H3299">
            <v>19</v>
          </cell>
          <cell r="I3299" t="str">
            <v>PAV</v>
          </cell>
          <cell r="J3299" t="str">
            <v>*</v>
          </cell>
          <cell r="L3299">
            <v>0</v>
          </cell>
          <cell r="M3299">
            <v>0</v>
          </cell>
          <cell r="O3299">
            <v>0</v>
          </cell>
          <cell r="P3299" t="str">
            <v>2006</v>
          </cell>
        </row>
        <row r="3300">
          <cell r="C3300" t="str">
            <v>459BMG0020</v>
          </cell>
          <cell r="D3300" t="str">
            <v>CALDAS</v>
          </cell>
          <cell r="E3300" t="str">
            <v>ACESSO SANTA RITA DAS CALDAS</v>
          </cell>
          <cell r="F3300">
            <v>26.8</v>
          </cell>
          <cell r="G3300">
            <v>42.8</v>
          </cell>
          <cell r="H3300">
            <v>16</v>
          </cell>
          <cell r="I3300" t="str">
            <v>PAV</v>
          </cell>
          <cell r="J3300" t="str">
            <v>*</v>
          </cell>
          <cell r="L3300">
            <v>0</v>
          </cell>
          <cell r="M3300">
            <v>0</v>
          </cell>
          <cell r="O3300">
            <v>0</v>
          </cell>
          <cell r="P3300" t="str">
            <v>2006</v>
          </cell>
        </row>
        <row r="3301">
          <cell r="C3301" t="str">
            <v>459BMG0023</v>
          </cell>
          <cell r="D3301" t="str">
            <v>ACESSO SANTA RITA DAS CALDAS</v>
          </cell>
          <cell r="E3301" t="str">
            <v>ENTR MG-179 (POUSO ALEGRE)</v>
          </cell>
          <cell r="F3301">
            <v>42.8</v>
          </cell>
          <cell r="G3301">
            <v>101.1</v>
          </cell>
          <cell r="H3301">
            <v>58.3</v>
          </cell>
          <cell r="I3301" t="str">
            <v>PAV</v>
          </cell>
          <cell r="J3301" t="str">
            <v>*</v>
          </cell>
          <cell r="L3301">
            <v>0</v>
          </cell>
          <cell r="M3301">
            <v>0</v>
          </cell>
          <cell r="O3301">
            <v>0</v>
          </cell>
          <cell r="P3301" t="str">
            <v>2006</v>
          </cell>
        </row>
        <row r="3302">
          <cell r="C3302" t="str">
            <v>459BMG0030</v>
          </cell>
          <cell r="D3302" t="str">
            <v>ENTR MG-179 (POUSO ALEGRE)</v>
          </cell>
          <cell r="E3302" t="str">
            <v>ENTR BR-381</v>
          </cell>
          <cell r="F3302">
            <v>101.1</v>
          </cell>
          <cell r="G3302">
            <v>109</v>
          </cell>
          <cell r="H3302">
            <v>7.9</v>
          </cell>
          <cell r="I3302" t="str">
            <v>PAV</v>
          </cell>
          <cell r="J3302" t="str">
            <v>*</v>
          </cell>
          <cell r="L3302">
            <v>0</v>
          </cell>
          <cell r="M3302">
            <v>0</v>
          </cell>
          <cell r="O3302">
            <v>0</v>
          </cell>
          <cell r="P3302" t="str">
            <v>2006</v>
          </cell>
        </row>
        <row r="3303">
          <cell r="C3303" t="str">
            <v>459BMG0050</v>
          </cell>
          <cell r="D3303" t="str">
            <v>ENTR BR-381</v>
          </cell>
          <cell r="E3303" t="str">
            <v>ENTR MG-173 (P/CACHOEIRA DE MINAS)</v>
          </cell>
          <cell r="F3303">
            <v>109</v>
          </cell>
          <cell r="G3303">
            <v>121.9</v>
          </cell>
          <cell r="H3303">
            <v>12.9</v>
          </cell>
          <cell r="I3303" t="str">
            <v>PAV</v>
          </cell>
          <cell r="J3303" t="str">
            <v>*</v>
          </cell>
          <cell r="L3303">
            <v>0</v>
          </cell>
          <cell r="M3303">
            <v>0</v>
          </cell>
          <cell r="O3303">
            <v>0</v>
          </cell>
          <cell r="P3303" t="str">
            <v>2006</v>
          </cell>
        </row>
        <row r="3304">
          <cell r="C3304" t="str">
            <v>459BMG0070</v>
          </cell>
          <cell r="D3304" t="str">
            <v>ENTR MG-173 (P/CACHOEIRA DE MINAS)</v>
          </cell>
          <cell r="E3304" t="str">
            <v>ENTR MG-347 (P/SÃO JOÃO DO ALEGRE)</v>
          </cell>
          <cell r="F3304">
            <v>121.9</v>
          </cell>
          <cell r="G3304">
            <v>145.5</v>
          </cell>
          <cell r="H3304">
            <v>23.6</v>
          </cell>
          <cell r="I3304" t="str">
            <v>PAV</v>
          </cell>
          <cell r="J3304" t="str">
            <v>*</v>
          </cell>
          <cell r="L3304">
            <v>0</v>
          </cell>
          <cell r="M3304">
            <v>0</v>
          </cell>
          <cell r="O3304">
            <v>0</v>
          </cell>
          <cell r="P3304" t="str">
            <v>2006</v>
          </cell>
        </row>
        <row r="3305">
          <cell r="C3305" t="str">
            <v>459BMG0090</v>
          </cell>
          <cell r="D3305" t="str">
            <v>ENTR MG-347 (P/SÃO JOÃO DO ALEGRE)</v>
          </cell>
          <cell r="E3305" t="str">
            <v>ENTR MG-295 (PIRANGUINHO)</v>
          </cell>
          <cell r="F3305">
            <v>145.5</v>
          </cell>
          <cell r="G3305">
            <v>151.5</v>
          </cell>
          <cell r="H3305">
            <v>6</v>
          </cell>
          <cell r="I3305" t="str">
            <v>PAV</v>
          </cell>
          <cell r="J3305" t="str">
            <v>*</v>
          </cell>
          <cell r="L3305">
            <v>0</v>
          </cell>
          <cell r="M3305">
            <v>0</v>
          </cell>
          <cell r="O3305">
            <v>0</v>
          </cell>
          <cell r="P3305" t="str">
            <v>2006</v>
          </cell>
        </row>
        <row r="3306">
          <cell r="C3306" t="str">
            <v>459BMG0110</v>
          </cell>
          <cell r="D3306" t="str">
            <v>ENTR MG-295 (PIRANGUINHO)</v>
          </cell>
          <cell r="E3306" t="str">
            <v>ENTR BR-383 (ITAJUBÁ)</v>
          </cell>
          <cell r="F3306">
            <v>151.5</v>
          </cell>
          <cell r="G3306">
            <v>158.80000000000001</v>
          </cell>
          <cell r="H3306">
            <v>7.3</v>
          </cell>
          <cell r="I3306" t="str">
            <v>PAV</v>
          </cell>
          <cell r="J3306" t="str">
            <v>*</v>
          </cell>
          <cell r="L3306">
            <v>0</v>
          </cell>
          <cell r="M3306">
            <v>0</v>
          </cell>
          <cell r="O3306">
            <v>0</v>
          </cell>
          <cell r="P3306" t="str">
            <v>2006</v>
          </cell>
        </row>
        <row r="3307">
          <cell r="C3307" t="str">
            <v>459BMG0130</v>
          </cell>
          <cell r="D3307" t="str">
            <v>ENTR BR-383 (ITAJUBÁ)</v>
          </cell>
          <cell r="E3307" t="str">
            <v>ENTR MG-350 (WENCESLAU BRÁS)</v>
          </cell>
          <cell r="F3307">
            <v>158.80000000000001</v>
          </cell>
          <cell r="G3307">
            <v>169</v>
          </cell>
          <cell r="H3307">
            <v>10.199999999999999</v>
          </cell>
          <cell r="I3307" t="str">
            <v>PAV</v>
          </cell>
          <cell r="J3307" t="str">
            <v>*</v>
          </cell>
          <cell r="L3307">
            <v>0</v>
          </cell>
          <cell r="M3307">
            <v>0</v>
          </cell>
          <cell r="O3307">
            <v>0</v>
          </cell>
          <cell r="P3307" t="str">
            <v>2005</v>
          </cell>
        </row>
        <row r="3308">
          <cell r="C3308" t="str">
            <v>459BMG0150</v>
          </cell>
          <cell r="D3308" t="str">
            <v>ENTR MG-350 (WENCESLAU BRÁS)</v>
          </cell>
          <cell r="E3308" t="str">
            <v>DIV MG/SP</v>
          </cell>
          <cell r="F3308">
            <v>169</v>
          </cell>
          <cell r="G3308">
            <v>207.1</v>
          </cell>
          <cell r="H3308">
            <v>38.1</v>
          </cell>
          <cell r="I3308" t="str">
            <v>PAV</v>
          </cell>
          <cell r="J3308" t="str">
            <v>*</v>
          </cell>
          <cell r="L3308">
            <v>0</v>
          </cell>
          <cell r="M3308">
            <v>0</v>
          </cell>
          <cell r="O3308">
            <v>0</v>
          </cell>
          <cell r="P3308" t="str">
            <v>2005</v>
          </cell>
        </row>
        <row r="3309">
          <cell r="J3309">
            <v>0</v>
          </cell>
        </row>
        <row r="3310">
          <cell r="C3310" t="str">
            <v>460BMG0010</v>
          </cell>
          <cell r="D3310" t="str">
            <v>ENTR BR-267</v>
          </cell>
          <cell r="E3310" t="str">
            <v>ENTR MG-456 (LAMBARI)</v>
          </cell>
          <cell r="F3310">
            <v>0</v>
          </cell>
          <cell r="G3310">
            <v>15.1</v>
          </cell>
          <cell r="H3310">
            <v>15.1</v>
          </cell>
          <cell r="I3310" t="str">
            <v>PAV</v>
          </cell>
          <cell r="J3310" t="str">
            <v>*</v>
          </cell>
          <cell r="L3310">
            <v>0</v>
          </cell>
          <cell r="M3310">
            <v>0</v>
          </cell>
          <cell r="O3310">
            <v>0</v>
          </cell>
          <cell r="P3310" t="str">
            <v>2005</v>
          </cell>
        </row>
        <row r="3311">
          <cell r="C3311" t="str">
            <v>460BMG0030</v>
          </cell>
          <cell r="D3311" t="str">
            <v>ENTR MG-456 (LAMBARI)</v>
          </cell>
          <cell r="E3311" t="str">
            <v>ENTR MG-347 (CARMO DE MINAS)</v>
          </cell>
          <cell r="F3311">
            <v>15.1</v>
          </cell>
          <cell r="G3311">
            <v>59</v>
          </cell>
          <cell r="H3311">
            <v>43.9</v>
          </cell>
          <cell r="I3311" t="str">
            <v>PAV</v>
          </cell>
          <cell r="J3311" t="str">
            <v>*</v>
          </cell>
          <cell r="L3311">
            <v>0</v>
          </cell>
          <cell r="M3311">
            <v>0</v>
          </cell>
          <cell r="O3311">
            <v>0</v>
          </cell>
          <cell r="P3311" t="str">
            <v>2005</v>
          </cell>
        </row>
        <row r="3312">
          <cell r="C3312" t="str">
            <v>460BMG0050</v>
          </cell>
          <cell r="D3312" t="str">
            <v>ENTR MG-347 (CARMO DE MINAS)</v>
          </cell>
          <cell r="E3312" t="str">
            <v>ENTR BR-383 (SÃO LOURENÇO)</v>
          </cell>
          <cell r="F3312">
            <v>59</v>
          </cell>
          <cell r="G3312">
            <v>69.8</v>
          </cell>
          <cell r="H3312">
            <v>10.8</v>
          </cell>
          <cell r="I3312" t="str">
            <v>PAV</v>
          </cell>
          <cell r="J3312" t="str">
            <v>*</v>
          </cell>
          <cell r="L3312">
            <v>0</v>
          </cell>
          <cell r="M3312">
            <v>0</v>
          </cell>
          <cell r="O3312">
            <v>0</v>
          </cell>
          <cell r="P3312" t="str">
            <v>2005</v>
          </cell>
        </row>
        <row r="3313">
          <cell r="C3313" t="str">
            <v>460BMG0070</v>
          </cell>
          <cell r="D3313" t="str">
            <v>ENTR BR-383 (SÃO LOURENÇO)</v>
          </cell>
          <cell r="E3313" t="str">
            <v>ENTR BR-354 (P/POUSO ALTO)</v>
          </cell>
          <cell r="F3313">
            <v>69.8</v>
          </cell>
          <cell r="G3313">
            <v>84.3</v>
          </cell>
          <cell r="H3313">
            <v>14.5</v>
          </cell>
          <cell r="I3313" t="str">
            <v>PAV</v>
          </cell>
          <cell r="J3313" t="str">
            <v>*</v>
          </cell>
          <cell r="L3313">
            <v>0</v>
          </cell>
          <cell r="M3313">
            <v>0</v>
          </cell>
          <cell r="O3313">
            <v>0</v>
          </cell>
          <cell r="P3313" t="str">
            <v>2005</v>
          </cell>
        </row>
        <row r="3314">
          <cell r="J3314">
            <v>0</v>
          </cell>
        </row>
        <row r="3315">
          <cell r="C3315" t="str">
            <v>461BMG0010</v>
          </cell>
          <cell r="D3315" t="str">
            <v>ENTR BR-154/365/464 (ITUIUTABA)</v>
          </cell>
          <cell r="E3315" t="str">
            <v>GURINHATÃ</v>
          </cell>
          <cell r="F3315">
            <v>0</v>
          </cell>
          <cell r="G3315">
            <v>47.4</v>
          </cell>
          <cell r="H3315">
            <v>47.4</v>
          </cell>
          <cell r="I3315" t="str">
            <v>PLA</v>
          </cell>
          <cell r="J3315">
            <v>0</v>
          </cell>
          <cell r="L3315">
            <v>0</v>
          </cell>
          <cell r="M3315">
            <v>0</v>
          </cell>
          <cell r="O3315">
            <v>0</v>
          </cell>
          <cell r="P3315">
            <v>0</v>
          </cell>
        </row>
        <row r="3316">
          <cell r="C3316" t="str">
            <v>461BMG0020</v>
          </cell>
          <cell r="D3316" t="str">
            <v>GURINHATÃ</v>
          </cell>
          <cell r="E3316" t="str">
            <v>ENTR BR-364</v>
          </cell>
          <cell r="F3316">
            <v>47.4</v>
          </cell>
          <cell r="G3316">
            <v>56.9</v>
          </cell>
          <cell r="H3316">
            <v>9.5</v>
          </cell>
          <cell r="I3316" t="str">
            <v>PLA</v>
          </cell>
          <cell r="J3316">
            <v>0</v>
          </cell>
          <cell r="L3316">
            <v>0</v>
          </cell>
          <cell r="M3316">
            <v>0</v>
          </cell>
          <cell r="O3316">
            <v>0</v>
          </cell>
          <cell r="P3316">
            <v>0</v>
          </cell>
        </row>
        <row r="3317">
          <cell r="C3317" t="str">
            <v>461BMG0030</v>
          </cell>
          <cell r="D3317" t="str">
            <v>ENTR BR-364</v>
          </cell>
          <cell r="E3317" t="str">
            <v>ENTR BR-497/MG-255/426 (ITURAMA)</v>
          </cell>
          <cell r="F3317">
            <v>56.9</v>
          </cell>
          <cell r="G3317">
            <v>134.9</v>
          </cell>
          <cell r="H3317">
            <v>78</v>
          </cell>
          <cell r="I3317" t="str">
            <v>PLA</v>
          </cell>
          <cell r="J3317">
            <v>0</v>
          </cell>
          <cell r="L3317">
            <v>0</v>
          </cell>
          <cell r="M3317">
            <v>0</v>
          </cell>
          <cell r="O3317">
            <v>0</v>
          </cell>
          <cell r="P3317">
            <v>0</v>
          </cell>
        </row>
        <row r="3318">
          <cell r="J3318">
            <v>0</v>
          </cell>
        </row>
        <row r="3319">
          <cell r="C3319" t="str">
            <v>462BMG0010</v>
          </cell>
          <cell r="D3319" t="str">
            <v>ENTR BR-365 (PATROCÍNIO)</v>
          </cell>
          <cell r="E3319" t="str">
            <v>PERDIZES</v>
          </cell>
          <cell r="F3319">
            <v>0</v>
          </cell>
          <cell r="G3319">
            <v>66</v>
          </cell>
          <cell r="H3319">
            <v>66</v>
          </cell>
          <cell r="I3319" t="str">
            <v>PLA</v>
          </cell>
          <cell r="J3319">
            <v>0</v>
          </cell>
          <cell r="L3319">
            <v>0</v>
          </cell>
          <cell r="M3319">
            <v>0</v>
          </cell>
          <cell r="N3319" t="str">
            <v>MGT-462</v>
          </cell>
          <cell r="O3319" t="str">
            <v>PAV</v>
          </cell>
          <cell r="P3319">
            <v>0</v>
          </cell>
        </row>
        <row r="3320">
          <cell r="C3320" t="str">
            <v>462BMG0011</v>
          </cell>
          <cell r="D3320" t="str">
            <v>PERDIZES</v>
          </cell>
          <cell r="E3320" t="str">
            <v>ENTR BR-452(A)</v>
          </cell>
          <cell r="F3320">
            <v>66</v>
          </cell>
          <cell r="G3320">
            <v>72</v>
          </cell>
          <cell r="H3320">
            <v>6</v>
          </cell>
          <cell r="I3320" t="str">
            <v>PLA</v>
          </cell>
          <cell r="J3320">
            <v>0</v>
          </cell>
          <cell r="L3320">
            <v>0</v>
          </cell>
          <cell r="M3320">
            <v>0</v>
          </cell>
          <cell r="N3320" t="str">
            <v>MGT-462</v>
          </cell>
          <cell r="O3320" t="str">
            <v>PAV</v>
          </cell>
          <cell r="P3320">
            <v>0</v>
          </cell>
        </row>
        <row r="3321">
          <cell r="C3321" t="str">
            <v>462BMG0012</v>
          </cell>
          <cell r="D3321" t="str">
            <v>ENTR BR-452(A)</v>
          </cell>
          <cell r="E3321" t="str">
            <v>ENTR BR-452(B)</v>
          </cell>
          <cell r="F3321">
            <v>72</v>
          </cell>
          <cell r="G3321">
            <v>76.599999999999994</v>
          </cell>
          <cell r="H3321">
            <v>4.5999999999999996</v>
          </cell>
          <cell r="I3321" t="str">
            <v>PAV</v>
          </cell>
          <cell r="J3321">
            <v>0</v>
          </cell>
          <cell r="K3321" t="str">
            <v>452BMG0240</v>
          </cell>
          <cell r="L3321">
            <v>0</v>
          </cell>
          <cell r="M3321">
            <v>0</v>
          </cell>
          <cell r="O3321">
            <v>0</v>
          </cell>
          <cell r="P3321" t="str">
            <v>2003</v>
          </cell>
        </row>
        <row r="3322">
          <cell r="C3322" t="str">
            <v>462BMG0030</v>
          </cell>
          <cell r="D3322" t="str">
            <v>ENTR BR-452(B)</v>
          </cell>
          <cell r="E3322" t="str">
            <v>ENTR BR-262</v>
          </cell>
          <cell r="F3322">
            <v>76.599999999999994</v>
          </cell>
          <cell r="G3322">
            <v>100.6</v>
          </cell>
          <cell r="H3322">
            <v>24</v>
          </cell>
          <cell r="I3322" t="str">
            <v>PLA</v>
          </cell>
          <cell r="J3322">
            <v>0</v>
          </cell>
          <cell r="L3322">
            <v>0</v>
          </cell>
          <cell r="M3322">
            <v>0</v>
          </cell>
          <cell r="N3322" t="str">
            <v>MGT-462</v>
          </cell>
          <cell r="O3322" t="str">
            <v>IMP</v>
          </cell>
          <cell r="P3322">
            <v>0</v>
          </cell>
        </row>
        <row r="3323">
          <cell r="J3323">
            <v>0</v>
          </cell>
        </row>
        <row r="3324">
          <cell r="C3324" t="str">
            <v>464BMG0010</v>
          </cell>
          <cell r="D3324" t="str">
            <v>ENTR BR-154/365/461 (ITUIUTABA)</v>
          </cell>
          <cell r="E3324" t="str">
            <v>ENTR BR-153/497 (PRATA)</v>
          </cell>
          <cell r="F3324">
            <v>0</v>
          </cell>
          <cell r="G3324">
            <v>70</v>
          </cell>
          <cell r="H3324">
            <v>70</v>
          </cell>
          <cell r="I3324" t="str">
            <v>PLA</v>
          </cell>
          <cell r="J3324">
            <v>0</v>
          </cell>
          <cell r="L3324">
            <v>0</v>
          </cell>
          <cell r="M3324">
            <v>0</v>
          </cell>
          <cell r="O3324">
            <v>0</v>
          </cell>
          <cell r="P3324">
            <v>0</v>
          </cell>
        </row>
        <row r="3325">
          <cell r="C3325" t="str">
            <v>464BMG0030</v>
          </cell>
          <cell r="D3325" t="str">
            <v>ENTR BR-153/497 (PRATA)</v>
          </cell>
          <cell r="E3325" t="str">
            <v>ENTR BR-455 (PATRIMÔNIO)</v>
          </cell>
          <cell r="F3325">
            <v>70</v>
          </cell>
          <cell r="G3325">
            <v>125</v>
          </cell>
          <cell r="H3325">
            <v>55</v>
          </cell>
          <cell r="I3325" t="str">
            <v>PLA</v>
          </cell>
          <cell r="J3325">
            <v>0</v>
          </cell>
          <cell r="L3325">
            <v>0</v>
          </cell>
          <cell r="M3325">
            <v>0</v>
          </cell>
          <cell r="O3325">
            <v>0</v>
          </cell>
          <cell r="P3325">
            <v>0</v>
          </cell>
        </row>
        <row r="3326">
          <cell r="C3326" t="str">
            <v>464BMG0040</v>
          </cell>
          <cell r="D3326" t="str">
            <v>ENTR BR-455 (PATRIMÔNIO)</v>
          </cell>
          <cell r="E3326" t="str">
            <v>ENTR BR-050(A)/262 (UBERABA)</v>
          </cell>
          <cell r="F3326">
            <v>125</v>
          </cell>
          <cell r="G3326">
            <v>217</v>
          </cell>
          <cell r="H3326">
            <v>92</v>
          </cell>
          <cell r="I3326" t="str">
            <v>PLA</v>
          </cell>
          <cell r="J3326">
            <v>0</v>
          </cell>
          <cell r="L3326">
            <v>0</v>
          </cell>
          <cell r="M3326">
            <v>0</v>
          </cell>
          <cell r="O3326">
            <v>0</v>
          </cell>
          <cell r="P3326">
            <v>0</v>
          </cell>
        </row>
        <row r="3327">
          <cell r="C3327" t="str">
            <v>464BMG0050</v>
          </cell>
          <cell r="D3327" t="str">
            <v>ENTR BR-050(A)/262 (UBERABA)</v>
          </cell>
          <cell r="E3327" t="str">
            <v>ACEESO VALE FÉRTIL</v>
          </cell>
          <cell r="F3327">
            <v>217</v>
          </cell>
          <cell r="G3327">
            <v>242.6</v>
          </cell>
          <cell r="H3327">
            <v>25.6</v>
          </cell>
          <cell r="I3327" t="str">
            <v>DUP</v>
          </cell>
          <cell r="J3327">
            <v>0</v>
          </cell>
          <cell r="K3327" t="str">
            <v>050BMG0270</v>
          </cell>
          <cell r="L3327">
            <v>0</v>
          </cell>
          <cell r="M3327">
            <v>0</v>
          </cell>
          <cell r="O3327">
            <v>0</v>
          </cell>
          <cell r="P3327">
            <v>0</v>
          </cell>
        </row>
        <row r="3328">
          <cell r="C3328" t="str">
            <v>464BMG0065</v>
          </cell>
          <cell r="D3328" t="str">
            <v>ACEESO VALE FÉRTIL</v>
          </cell>
          <cell r="E3328" t="str">
            <v>ENTR BR-050(B) (DELTA)</v>
          </cell>
          <cell r="F3328">
            <v>242.6</v>
          </cell>
          <cell r="G3328">
            <v>251.9</v>
          </cell>
          <cell r="H3328">
            <v>9.3000000000000007</v>
          </cell>
          <cell r="I3328" t="str">
            <v>DUP</v>
          </cell>
          <cell r="J3328">
            <v>0</v>
          </cell>
          <cell r="K3328" t="str">
            <v>050BMG0285</v>
          </cell>
          <cell r="L3328">
            <v>0</v>
          </cell>
          <cell r="M3328">
            <v>0</v>
          </cell>
          <cell r="O3328">
            <v>0</v>
          </cell>
          <cell r="P3328">
            <v>0</v>
          </cell>
        </row>
        <row r="3329">
          <cell r="C3329" t="str">
            <v>464BMG0070</v>
          </cell>
          <cell r="D3329" t="str">
            <v>ENTR BR-050(B) (DELTA)</v>
          </cell>
          <cell r="E3329" t="str">
            <v>CONQUISTA</v>
          </cell>
          <cell r="F3329">
            <v>251.9</v>
          </cell>
          <cell r="G3329">
            <v>284.2</v>
          </cell>
          <cell r="H3329">
            <v>32.299999999999997</v>
          </cell>
          <cell r="I3329" t="str">
            <v>PLA</v>
          </cell>
          <cell r="J3329">
            <v>0</v>
          </cell>
          <cell r="L3329">
            <v>0</v>
          </cell>
          <cell r="M3329">
            <v>0</v>
          </cell>
          <cell r="N3329" t="str">
            <v>MGT-464</v>
          </cell>
          <cell r="O3329" t="str">
            <v>PAV</v>
          </cell>
          <cell r="P3329">
            <v>0</v>
          </cell>
        </row>
        <row r="3330">
          <cell r="C3330" t="str">
            <v>464BMG0085</v>
          </cell>
          <cell r="D3330" t="str">
            <v>CONQUISTA</v>
          </cell>
          <cell r="E3330" t="str">
            <v>ENTR MG-190 (SACRAMENTO)</v>
          </cell>
          <cell r="F3330">
            <v>284.2</v>
          </cell>
          <cell r="G3330">
            <v>303.89999999999998</v>
          </cell>
          <cell r="H3330">
            <v>19.7</v>
          </cell>
          <cell r="I3330" t="str">
            <v>PLA</v>
          </cell>
          <cell r="J3330">
            <v>0</v>
          </cell>
          <cell r="L3330">
            <v>0</v>
          </cell>
          <cell r="M3330">
            <v>0</v>
          </cell>
          <cell r="N3330" t="str">
            <v>MGT-464</v>
          </cell>
          <cell r="O3330" t="str">
            <v>PAV</v>
          </cell>
          <cell r="P3330">
            <v>0</v>
          </cell>
        </row>
        <row r="3331">
          <cell r="C3331" t="str">
            <v>464BMG0090</v>
          </cell>
          <cell r="D3331" t="str">
            <v>ENTR MG-190 (SACRAMENTO)</v>
          </cell>
          <cell r="E3331" t="str">
            <v>ENTR MG-428</v>
          </cell>
          <cell r="F3331">
            <v>303.89999999999998</v>
          </cell>
          <cell r="G3331">
            <v>310.89999999999998</v>
          </cell>
          <cell r="H3331">
            <v>7</v>
          </cell>
          <cell r="I3331" t="str">
            <v>PLA</v>
          </cell>
          <cell r="J3331">
            <v>0</v>
          </cell>
          <cell r="L3331">
            <v>0</v>
          </cell>
          <cell r="M3331">
            <v>0</v>
          </cell>
          <cell r="N3331" t="str">
            <v>MGT-464</v>
          </cell>
          <cell r="O3331" t="str">
            <v>PAV</v>
          </cell>
          <cell r="P3331">
            <v>0</v>
          </cell>
        </row>
        <row r="3332">
          <cell r="C3332" t="str">
            <v>464BMG0100</v>
          </cell>
          <cell r="D3332" t="str">
            <v>ENTR MG-428</v>
          </cell>
          <cell r="E3332" t="str">
            <v>ACESSO DELFINÓPOLIS</v>
          </cell>
          <cell r="F3332">
            <v>310.89999999999998</v>
          </cell>
          <cell r="G3332">
            <v>409.9</v>
          </cell>
          <cell r="H3332">
            <v>99</v>
          </cell>
          <cell r="I3332" t="str">
            <v>PLA</v>
          </cell>
          <cell r="J3332">
            <v>0</v>
          </cell>
          <cell r="L3332">
            <v>0</v>
          </cell>
          <cell r="M3332">
            <v>0</v>
          </cell>
          <cell r="O3332">
            <v>0</v>
          </cell>
          <cell r="P3332">
            <v>0</v>
          </cell>
        </row>
        <row r="3333">
          <cell r="C3333" t="str">
            <v>464BMG0110</v>
          </cell>
          <cell r="D3333" t="str">
            <v>ACESSO DELFINÓPOLIS</v>
          </cell>
          <cell r="E3333" t="str">
            <v>ENTR BR-146 (SÃO JOÃO BATISTA DO GLÓRIA)</v>
          </cell>
          <cell r="F3333">
            <v>409.9</v>
          </cell>
          <cell r="G3333">
            <v>494.9</v>
          </cell>
          <cell r="H3333">
            <v>85</v>
          </cell>
          <cell r="I3333" t="str">
            <v>PLA</v>
          </cell>
          <cell r="J3333">
            <v>0</v>
          </cell>
          <cell r="L3333">
            <v>0</v>
          </cell>
          <cell r="M3333">
            <v>0</v>
          </cell>
          <cell r="O3333">
            <v>0</v>
          </cell>
          <cell r="P3333">
            <v>0</v>
          </cell>
        </row>
        <row r="3334">
          <cell r="J3334">
            <v>0</v>
          </cell>
        </row>
        <row r="3335">
          <cell r="C3335" t="str">
            <v>474BMG0010</v>
          </cell>
          <cell r="D3335" t="str">
            <v>ENTR BR-259 (AIMORÉS)</v>
          </cell>
          <cell r="E3335" t="str">
            <v>CONCEIÇÃO DO CAPIM</v>
          </cell>
          <cell r="F3335">
            <v>0</v>
          </cell>
          <cell r="G3335">
            <v>22.5</v>
          </cell>
          <cell r="H3335">
            <v>22.5</v>
          </cell>
          <cell r="I3335" t="str">
            <v>PAV</v>
          </cell>
          <cell r="J3335" t="str">
            <v>*</v>
          </cell>
          <cell r="L3335">
            <v>0</v>
          </cell>
          <cell r="M3335">
            <v>0</v>
          </cell>
          <cell r="O3335">
            <v>0</v>
          </cell>
          <cell r="P3335">
            <v>0</v>
          </cell>
        </row>
        <row r="3336">
          <cell r="C3336" t="str">
            <v>474BMG0012</v>
          </cell>
          <cell r="D3336" t="str">
            <v>CONCEIÇÃO DO CAPIM</v>
          </cell>
          <cell r="E3336" t="str">
            <v>EXPEDICIONÁRIO ALÍCIO</v>
          </cell>
          <cell r="F3336">
            <v>22.5</v>
          </cell>
          <cell r="G3336">
            <v>35.5</v>
          </cell>
          <cell r="H3336">
            <v>13</v>
          </cell>
          <cell r="I3336" t="str">
            <v>PAV</v>
          </cell>
          <cell r="J3336" t="str">
            <v>*</v>
          </cell>
          <cell r="L3336">
            <v>0</v>
          </cell>
          <cell r="M3336">
            <v>0</v>
          </cell>
          <cell r="O3336">
            <v>0</v>
          </cell>
          <cell r="P3336">
            <v>0</v>
          </cell>
        </row>
        <row r="3337">
          <cell r="C3337" t="str">
            <v>474BMG0015</v>
          </cell>
          <cell r="D3337" t="str">
            <v>EXPEDICIONÁRIO ALÍCIO</v>
          </cell>
          <cell r="E3337" t="str">
            <v>ENTR MG-108(A) (P/MUTUM)</v>
          </cell>
          <cell r="F3337">
            <v>35.5</v>
          </cell>
          <cell r="G3337">
            <v>41.6</v>
          </cell>
          <cell r="H3337">
            <v>6.1</v>
          </cell>
          <cell r="I3337" t="str">
            <v>EOP</v>
          </cell>
          <cell r="J3337">
            <v>0</v>
          </cell>
          <cell r="L3337">
            <v>0</v>
          </cell>
          <cell r="M3337">
            <v>0</v>
          </cell>
          <cell r="O3337">
            <v>0</v>
          </cell>
          <cell r="P3337">
            <v>0</v>
          </cell>
        </row>
        <row r="3338">
          <cell r="C3338" t="str">
            <v>474BMG0020</v>
          </cell>
          <cell r="D3338" t="str">
            <v>ENTR MG-108(A) (P/MUTUM)</v>
          </cell>
          <cell r="E3338" t="str">
            <v>ENTR MG-108(B) (P/POCRANE)</v>
          </cell>
          <cell r="F3338">
            <v>41.6</v>
          </cell>
          <cell r="G3338">
            <v>69.400000000000006</v>
          </cell>
          <cell r="H3338">
            <v>27.8</v>
          </cell>
          <cell r="I3338" t="str">
            <v>EOP</v>
          </cell>
          <cell r="J3338">
            <v>0</v>
          </cell>
          <cell r="L3338">
            <v>0</v>
          </cell>
          <cell r="M3338">
            <v>0</v>
          </cell>
          <cell r="O3338">
            <v>0</v>
          </cell>
          <cell r="P3338">
            <v>0</v>
          </cell>
        </row>
        <row r="3339">
          <cell r="C3339" t="str">
            <v>474BMG0025</v>
          </cell>
          <cell r="D3339" t="str">
            <v>ENTR MG-108(B) (P/POCRANE)</v>
          </cell>
          <cell r="E3339" t="str">
            <v>ENTR MG-111 (IPANEMA)</v>
          </cell>
          <cell r="F3339">
            <v>69.400000000000006</v>
          </cell>
          <cell r="G3339">
            <v>91.9</v>
          </cell>
          <cell r="H3339">
            <v>22.5</v>
          </cell>
          <cell r="I3339" t="str">
            <v>PAV</v>
          </cell>
          <cell r="J3339" t="str">
            <v>*</v>
          </cell>
          <cell r="L3339">
            <v>0</v>
          </cell>
          <cell r="M3339">
            <v>0</v>
          </cell>
          <cell r="O3339">
            <v>0</v>
          </cell>
          <cell r="P3339">
            <v>0</v>
          </cell>
        </row>
        <row r="3340">
          <cell r="C3340" t="str">
            <v>474BMG0035</v>
          </cell>
          <cell r="D3340" t="str">
            <v>ENTR MG-111 (IPANEMA)</v>
          </cell>
          <cell r="E3340" t="str">
            <v>FIM DO TRECHO PAVIMENTADO</v>
          </cell>
          <cell r="F3340">
            <v>91.9</v>
          </cell>
          <cell r="G3340">
            <v>96.9</v>
          </cell>
          <cell r="H3340">
            <v>5</v>
          </cell>
          <cell r="I3340" t="str">
            <v>PAV</v>
          </cell>
          <cell r="J3340" t="str">
            <v>*</v>
          </cell>
          <cell r="L3340">
            <v>0</v>
          </cell>
          <cell r="M3340">
            <v>0</v>
          </cell>
          <cell r="O3340">
            <v>0</v>
          </cell>
          <cell r="P3340">
            <v>0</v>
          </cell>
        </row>
        <row r="3341">
          <cell r="C3341" t="str">
            <v>474BMG0040</v>
          </cell>
          <cell r="D3341" t="str">
            <v>FIM DO TRECHO PAVIMENTADO</v>
          </cell>
          <cell r="E3341" t="str">
            <v>ACESSO SANTO ANTÔNIO DO MANHAÇU</v>
          </cell>
          <cell r="F3341">
            <v>96.9</v>
          </cell>
          <cell r="G3341">
            <v>125.9</v>
          </cell>
          <cell r="H3341">
            <v>29</v>
          </cell>
          <cell r="I3341" t="str">
            <v>EOP</v>
          </cell>
          <cell r="J3341">
            <v>0</v>
          </cell>
          <cell r="L3341">
            <v>0</v>
          </cell>
          <cell r="M3341">
            <v>0</v>
          </cell>
          <cell r="O3341">
            <v>0</v>
          </cell>
          <cell r="P3341">
            <v>0</v>
          </cell>
        </row>
        <row r="3342">
          <cell r="C3342" t="str">
            <v>474BMG0045</v>
          </cell>
          <cell r="D3342" t="str">
            <v>ACESSO SANTO ANTÔNIO DO MANHAÇU</v>
          </cell>
          <cell r="E3342" t="str">
            <v>INÍCIO TRECHO PAVIMENTADO</v>
          </cell>
          <cell r="F3342">
            <v>125.9</v>
          </cell>
          <cell r="G3342">
            <v>136.9</v>
          </cell>
          <cell r="H3342">
            <v>11</v>
          </cell>
          <cell r="I3342" t="str">
            <v>PLA</v>
          </cell>
          <cell r="J3342">
            <v>0</v>
          </cell>
          <cell r="L3342">
            <v>0</v>
          </cell>
          <cell r="M3342">
            <v>0</v>
          </cell>
          <cell r="O3342">
            <v>0</v>
          </cell>
          <cell r="P3342">
            <v>0</v>
          </cell>
        </row>
        <row r="3343">
          <cell r="C3343" t="str">
            <v>474BMG0047</v>
          </cell>
          <cell r="D3343" t="str">
            <v>INÍCIO TRECHO PAVIMENTADO</v>
          </cell>
          <cell r="E3343" t="str">
            <v>PIEDADE DE CARATINGA</v>
          </cell>
          <cell r="F3343">
            <v>136.9</v>
          </cell>
          <cell r="G3343">
            <v>158.5</v>
          </cell>
          <cell r="H3343">
            <v>21.6</v>
          </cell>
          <cell r="I3343" t="str">
            <v>PLA</v>
          </cell>
          <cell r="J3343">
            <v>0</v>
          </cell>
          <cell r="L3343">
            <v>0</v>
          </cell>
          <cell r="M3343">
            <v>0</v>
          </cell>
          <cell r="N3343" t="str">
            <v>MGT-474</v>
          </cell>
          <cell r="O3343" t="str">
            <v>PAV</v>
          </cell>
          <cell r="P3343">
            <v>0</v>
          </cell>
        </row>
        <row r="3344">
          <cell r="C3344" t="str">
            <v>474BMG0050</v>
          </cell>
          <cell r="D3344" t="str">
            <v>PIEDADE DE CARATINGA</v>
          </cell>
          <cell r="E3344" t="str">
            <v>ENTR BR-116 (CARATINGA)</v>
          </cell>
          <cell r="F3344">
            <v>158.5</v>
          </cell>
          <cell r="G3344">
            <v>166.9</v>
          </cell>
          <cell r="H3344">
            <v>8.4</v>
          </cell>
          <cell r="I3344" t="str">
            <v>PAV</v>
          </cell>
          <cell r="J3344" t="str">
            <v>*</v>
          </cell>
          <cell r="L3344">
            <v>0</v>
          </cell>
          <cell r="M3344">
            <v>0</v>
          </cell>
          <cell r="O3344">
            <v>0</v>
          </cell>
          <cell r="P3344" t="str">
            <v>2003</v>
          </cell>
        </row>
        <row r="3345">
          <cell r="J3345">
            <v>0</v>
          </cell>
        </row>
        <row r="3346">
          <cell r="C3346" t="str">
            <v>479BMG0010</v>
          </cell>
          <cell r="D3346" t="str">
            <v>ENTR BR-135 (JANUÁRIA)</v>
          </cell>
          <cell r="E3346" t="str">
            <v>PANDEIRO</v>
          </cell>
          <cell r="F3346">
            <v>0</v>
          </cell>
          <cell r="G3346">
            <v>48.4</v>
          </cell>
          <cell r="H3346">
            <v>48.4</v>
          </cell>
          <cell r="I3346" t="str">
            <v>PLA</v>
          </cell>
          <cell r="J3346">
            <v>0</v>
          </cell>
          <cell r="L3346">
            <v>0</v>
          </cell>
          <cell r="M3346">
            <v>0</v>
          </cell>
          <cell r="N3346" t="str">
            <v>MGT-479</v>
          </cell>
          <cell r="O3346" t="str">
            <v>IMP</v>
          </cell>
          <cell r="P3346">
            <v>0</v>
          </cell>
        </row>
        <row r="3347">
          <cell r="C3347" t="str">
            <v>479BMG0020</v>
          </cell>
          <cell r="D3347" t="str">
            <v>PANDEIRO</v>
          </cell>
          <cell r="E3347" t="str">
            <v>SERRA DAS ARARAS</v>
          </cell>
          <cell r="F3347">
            <v>48.4</v>
          </cell>
          <cell r="G3347">
            <v>121.4</v>
          </cell>
          <cell r="H3347">
            <v>73</v>
          </cell>
          <cell r="I3347" t="str">
            <v>PLA</v>
          </cell>
          <cell r="J3347">
            <v>0</v>
          </cell>
          <cell r="L3347">
            <v>0</v>
          </cell>
          <cell r="M3347">
            <v>0</v>
          </cell>
          <cell r="N3347" t="str">
            <v>MGT-479</v>
          </cell>
          <cell r="O3347" t="str">
            <v>IMP</v>
          </cell>
          <cell r="P3347">
            <v>0</v>
          </cell>
        </row>
        <row r="3348">
          <cell r="C3348" t="str">
            <v>479BMG0025</v>
          </cell>
          <cell r="D3348" t="str">
            <v>SERRA DAS ARARAS</v>
          </cell>
          <cell r="E3348" t="str">
            <v>CHAPADA GAÚCHA</v>
          </cell>
          <cell r="F3348">
            <v>121.4</v>
          </cell>
          <cell r="G3348">
            <v>161.5</v>
          </cell>
          <cell r="H3348">
            <v>40.1</v>
          </cell>
          <cell r="I3348" t="str">
            <v>PLA</v>
          </cell>
          <cell r="J3348">
            <v>0</v>
          </cell>
          <cell r="L3348">
            <v>0</v>
          </cell>
          <cell r="M3348">
            <v>0</v>
          </cell>
          <cell r="N3348" t="str">
            <v>MGT-479</v>
          </cell>
          <cell r="O3348" t="str">
            <v>IMP</v>
          </cell>
          <cell r="P3348">
            <v>0</v>
          </cell>
        </row>
        <row r="3349">
          <cell r="C3349" t="str">
            <v>479BMG0030</v>
          </cell>
          <cell r="D3349" t="str">
            <v>CHAPADA GAÚCHA</v>
          </cell>
          <cell r="E3349" t="str">
            <v>ENTR MG-202(A)</v>
          </cell>
          <cell r="F3349">
            <v>161.5</v>
          </cell>
          <cell r="G3349">
            <v>251.5</v>
          </cell>
          <cell r="H3349">
            <v>90</v>
          </cell>
          <cell r="I3349" t="str">
            <v>PLA</v>
          </cell>
          <cell r="J3349">
            <v>0</v>
          </cell>
          <cell r="L3349">
            <v>0</v>
          </cell>
          <cell r="M3349">
            <v>0</v>
          </cell>
          <cell r="N3349" t="str">
            <v>MGT-479</v>
          </cell>
          <cell r="O3349" t="str">
            <v>IMP</v>
          </cell>
          <cell r="P3349">
            <v>0</v>
          </cell>
        </row>
        <row r="3350">
          <cell r="C3350" t="str">
            <v>479BMG0033</v>
          </cell>
          <cell r="D3350" t="str">
            <v>ENTR MG-202(A)</v>
          </cell>
          <cell r="E3350" t="str">
            <v>ARINOS</v>
          </cell>
          <cell r="F3350">
            <v>251.5</v>
          </cell>
          <cell r="G3350">
            <v>256.5</v>
          </cell>
          <cell r="H3350">
            <v>5</v>
          </cell>
          <cell r="I3350" t="str">
            <v>PLA</v>
          </cell>
          <cell r="J3350">
            <v>0</v>
          </cell>
          <cell r="L3350">
            <v>0</v>
          </cell>
          <cell r="M3350">
            <v>0</v>
          </cell>
          <cell r="N3350" t="str">
            <v xml:space="preserve">MG-202 </v>
          </cell>
          <cell r="O3350" t="str">
            <v>IMP</v>
          </cell>
          <cell r="P3350">
            <v>0</v>
          </cell>
        </row>
        <row r="3351">
          <cell r="C3351" t="str">
            <v>479BMG0035</v>
          </cell>
          <cell r="D3351" t="str">
            <v>ARINOS</v>
          </cell>
          <cell r="E3351" t="str">
            <v>ENTR MG-628 (FAROFA)</v>
          </cell>
          <cell r="F3351">
            <v>256.5</v>
          </cell>
          <cell r="G3351">
            <v>303.2</v>
          </cell>
          <cell r="H3351">
            <v>46.7</v>
          </cell>
          <cell r="I3351" t="str">
            <v>PLA</v>
          </cell>
          <cell r="J3351">
            <v>0</v>
          </cell>
          <cell r="L3351">
            <v>0</v>
          </cell>
          <cell r="M3351">
            <v>0</v>
          </cell>
          <cell r="N3351" t="str">
            <v xml:space="preserve">MG-202 </v>
          </cell>
          <cell r="O3351" t="str">
            <v>PAV</v>
          </cell>
          <cell r="P3351">
            <v>0</v>
          </cell>
        </row>
        <row r="3352">
          <cell r="C3352" t="str">
            <v>479BMG0037</v>
          </cell>
          <cell r="D3352" t="str">
            <v>ENTR MG-628 (FAROFA)</v>
          </cell>
          <cell r="E3352" t="str">
            <v>ENTR MG-202(B) (FAROFÃO)</v>
          </cell>
          <cell r="F3352">
            <v>303.2</v>
          </cell>
          <cell r="G3352">
            <v>323.5</v>
          </cell>
          <cell r="H3352">
            <v>20.3</v>
          </cell>
          <cell r="I3352" t="str">
            <v>PLA</v>
          </cell>
          <cell r="J3352">
            <v>0</v>
          </cell>
          <cell r="L3352">
            <v>0</v>
          </cell>
          <cell r="M3352">
            <v>0</v>
          </cell>
          <cell r="N3352" t="str">
            <v xml:space="preserve">MG-202 </v>
          </cell>
          <cell r="O3352" t="str">
            <v>PAV</v>
          </cell>
          <cell r="P3352">
            <v>0</v>
          </cell>
        </row>
        <row r="3353">
          <cell r="C3353" t="str">
            <v>479BMG0040</v>
          </cell>
          <cell r="D3353" t="str">
            <v>ENTR MG-202(B) (FAROFÃO)</v>
          </cell>
          <cell r="E3353" t="str">
            <v>DIV MG/GO</v>
          </cell>
          <cell r="F3353">
            <v>323.5</v>
          </cell>
          <cell r="G3353">
            <v>350.5</v>
          </cell>
          <cell r="H3353">
            <v>27</v>
          </cell>
          <cell r="I3353" t="str">
            <v>PLA</v>
          </cell>
          <cell r="J3353">
            <v>0</v>
          </cell>
          <cell r="L3353">
            <v>0</v>
          </cell>
          <cell r="M3353">
            <v>0</v>
          </cell>
          <cell r="N3353" t="str">
            <v>MGT-479</v>
          </cell>
          <cell r="O3353" t="str">
            <v>PAV</v>
          </cell>
          <cell r="P3353">
            <v>0</v>
          </cell>
        </row>
        <row r="3354">
          <cell r="J3354">
            <v>0</v>
          </cell>
        </row>
        <row r="3355">
          <cell r="C3355" t="str">
            <v>482BMG0150</v>
          </cell>
          <cell r="D3355" t="str">
            <v>DIV ES/MG</v>
          </cell>
          <cell r="E3355" t="str">
            <v>ESPERA FELIZ</v>
          </cell>
          <cell r="F3355">
            <v>0</v>
          </cell>
          <cell r="G3355">
            <v>9.3000000000000007</v>
          </cell>
          <cell r="H3355">
            <v>9.3000000000000007</v>
          </cell>
          <cell r="I3355" t="str">
            <v>PAV</v>
          </cell>
          <cell r="J3355" t="str">
            <v>*</v>
          </cell>
          <cell r="L3355">
            <v>0</v>
          </cell>
          <cell r="M3355">
            <v>0</v>
          </cell>
          <cell r="O3355">
            <v>0</v>
          </cell>
          <cell r="P3355" t="str">
            <v>2003</v>
          </cell>
        </row>
        <row r="3356">
          <cell r="C3356" t="str">
            <v>482BMG0160</v>
          </cell>
          <cell r="D3356" t="str">
            <v>ESPERA FELIZ</v>
          </cell>
          <cell r="E3356" t="str">
            <v>ENTR MG-111(A)</v>
          </cell>
          <cell r="F3356">
            <v>9.3000000000000007</v>
          </cell>
          <cell r="G3356">
            <v>16.2</v>
          </cell>
          <cell r="H3356">
            <v>6.9</v>
          </cell>
          <cell r="I3356" t="str">
            <v>PAV</v>
          </cell>
          <cell r="J3356" t="str">
            <v>*</v>
          </cell>
          <cell r="L3356">
            <v>0</v>
          </cell>
          <cell r="M3356">
            <v>0</v>
          </cell>
          <cell r="O3356">
            <v>0</v>
          </cell>
          <cell r="P3356" t="str">
            <v>2005</v>
          </cell>
        </row>
        <row r="3357">
          <cell r="C3357" t="str">
            <v>482BMG0170</v>
          </cell>
          <cell r="D3357" t="str">
            <v>ENTR MG-111(A)</v>
          </cell>
          <cell r="E3357" t="str">
            <v>ENTR MG-111(B) (CARANGOLA)</v>
          </cell>
          <cell r="F3357">
            <v>16.2</v>
          </cell>
          <cell r="G3357">
            <v>30</v>
          </cell>
          <cell r="H3357">
            <v>13.8</v>
          </cell>
          <cell r="I3357" t="str">
            <v>PAV</v>
          </cell>
          <cell r="J3357" t="str">
            <v>*</v>
          </cell>
          <cell r="L3357">
            <v>0</v>
          </cell>
          <cell r="M3357">
            <v>0</v>
          </cell>
          <cell r="O3357">
            <v>0</v>
          </cell>
          <cell r="P3357" t="str">
            <v>2003</v>
          </cell>
        </row>
        <row r="3358">
          <cell r="C3358" t="str">
            <v>482BMG0190</v>
          </cell>
          <cell r="D3358" t="str">
            <v>ENTR MG-111(B) (CARANGOLA)</v>
          </cell>
          <cell r="E3358" t="str">
            <v>ENTR BR-116 (FERVEDOURO)</v>
          </cell>
          <cell r="F3358">
            <v>30</v>
          </cell>
          <cell r="G3358">
            <v>58.9</v>
          </cell>
          <cell r="H3358">
            <v>28.9</v>
          </cell>
          <cell r="I3358" t="str">
            <v>PAV</v>
          </cell>
          <cell r="J3358" t="str">
            <v>*</v>
          </cell>
          <cell r="L3358">
            <v>0</v>
          </cell>
          <cell r="M3358">
            <v>0</v>
          </cell>
          <cell r="O3358">
            <v>0</v>
          </cell>
          <cell r="P3358" t="str">
            <v>2005</v>
          </cell>
        </row>
        <row r="3359">
          <cell r="C3359" t="str">
            <v>482BMG0210</v>
          </cell>
          <cell r="D3359" t="str">
            <v>ENTR BR-116 (FERVEDOURO)</v>
          </cell>
          <cell r="E3359" t="str">
            <v>ARAPONGA</v>
          </cell>
          <cell r="F3359">
            <v>58.9</v>
          </cell>
          <cell r="G3359">
            <v>101.9</v>
          </cell>
          <cell r="H3359">
            <v>43</v>
          </cell>
          <cell r="I3359" t="str">
            <v>PLA</v>
          </cell>
          <cell r="J3359">
            <v>0</v>
          </cell>
          <cell r="L3359">
            <v>0</v>
          </cell>
          <cell r="M3359">
            <v>0</v>
          </cell>
          <cell r="O3359">
            <v>0</v>
          </cell>
          <cell r="P3359">
            <v>0</v>
          </cell>
        </row>
        <row r="3360">
          <cell r="C3360" t="str">
            <v>482BMG0220</v>
          </cell>
          <cell r="D3360" t="str">
            <v>ARAPONGA</v>
          </cell>
          <cell r="E3360" t="str">
            <v>ENTR BR-120/356(A)/MG-280 (VIÇOSA)</v>
          </cell>
          <cell r="F3360">
            <v>101.9</v>
          </cell>
          <cell r="G3360">
            <v>146.9</v>
          </cell>
          <cell r="H3360">
            <v>45</v>
          </cell>
          <cell r="I3360" t="str">
            <v>PLA</v>
          </cell>
          <cell r="J3360">
            <v>0</v>
          </cell>
          <cell r="L3360">
            <v>0</v>
          </cell>
          <cell r="M3360">
            <v>0</v>
          </cell>
          <cell r="O3360">
            <v>0</v>
          </cell>
          <cell r="P3360">
            <v>0</v>
          </cell>
        </row>
        <row r="3361">
          <cell r="C3361" t="str">
            <v>482BMG0230</v>
          </cell>
          <cell r="D3361" t="str">
            <v>ENTR BR-120/356(A)/MG-280 (VIÇOSA)</v>
          </cell>
          <cell r="E3361" t="str">
            <v>ENTR BR-356(B) (PORTO FIRME)</v>
          </cell>
          <cell r="F3361">
            <v>146.9</v>
          </cell>
          <cell r="G3361">
            <v>176.8</v>
          </cell>
          <cell r="H3361">
            <v>29.9</v>
          </cell>
          <cell r="I3361" t="str">
            <v>PLA</v>
          </cell>
          <cell r="J3361">
            <v>0</v>
          </cell>
          <cell r="K3361" t="str">
            <v>356BMG0150</v>
          </cell>
          <cell r="L3361">
            <v>0</v>
          </cell>
          <cell r="M3361">
            <v>0</v>
          </cell>
          <cell r="N3361" t="str">
            <v>MGT-482</v>
          </cell>
          <cell r="O3361" t="str">
            <v>PAV</v>
          </cell>
          <cell r="P3361">
            <v>0</v>
          </cell>
        </row>
        <row r="3362">
          <cell r="C3362" t="str">
            <v>482BMG0250</v>
          </cell>
          <cell r="D3362" t="str">
            <v>ENTR BR-356(B) (PORTO FIRME)</v>
          </cell>
          <cell r="E3362" t="str">
            <v>PIRANGA</v>
          </cell>
          <cell r="F3362">
            <v>176.8</v>
          </cell>
          <cell r="G3362">
            <v>206.7</v>
          </cell>
          <cell r="H3362">
            <v>29.9</v>
          </cell>
          <cell r="I3362" t="str">
            <v>PAV</v>
          </cell>
          <cell r="J3362" t="str">
            <v>*</v>
          </cell>
          <cell r="L3362">
            <v>0</v>
          </cell>
          <cell r="M3362">
            <v>0</v>
          </cell>
          <cell r="O3362">
            <v>0</v>
          </cell>
          <cell r="P3362" t="str">
            <v>2003</v>
          </cell>
        </row>
        <row r="3363">
          <cell r="C3363" t="str">
            <v>482BMG0270</v>
          </cell>
          <cell r="D3363" t="str">
            <v>PIRANGA</v>
          </cell>
          <cell r="E3363" t="str">
            <v>ENTR MG-132 (CATAS ALTAS DA NORUEGA)</v>
          </cell>
          <cell r="F3363">
            <v>206.7</v>
          </cell>
          <cell r="G3363">
            <v>235.7</v>
          </cell>
          <cell r="H3363">
            <v>29</v>
          </cell>
          <cell r="I3363" t="str">
            <v>PAV</v>
          </cell>
          <cell r="J3363" t="str">
            <v>*</v>
          </cell>
          <cell r="L3363">
            <v>0</v>
          </cell>
          <cell r="M3363">
            <v>0</v>
          </cell>
          <cell r="O3363">
            <v>0</v>
          </cell>
          <cell r="P3363" t="str">
            <v>2004</v>
          </cell>
        </row>
        <row r="3364">
          <cell r="C3364" t="str">
            <v>482BMG0290</v>
          </cell>
          <cell r="D3364" t="str">
            <v>ENTR MG-132 (CATAS ALTAS DA NORUEGA)</v>
          </cell>
          <cell r="E3364" t="str">
            <v>ITAVERAVA</v>
          </cell>
          <cell r="F3364">
            <v>235.7</v>
          </cell>
          <cell r="G3364">
            <v>251.7</v>
          </cell>
          <cell r="H3364">
            <v>16</v>
          </cell>
          <cell r="I3364" t="str">
            <v>PLA</v>
          </cell>
          <cell r="J3364">
            <v>0</v>
          </cell>
          <cell r="L3364">
            <v>0</v>
          </cell>
          <cell r="M3364">
            <v>0</v>
          </cell>
          <cell r="N3364" t="str">
            <v>MGT-482</v>
          </cell>
          <cell r="O3364" t="str">
            <v>PAV</v>
          </cell>
          <cell r="P3364">
            <v>0</v>
          </cell>
        </row>
        <row r="3365">
          <cell r="C3365" t="str">
            <v>482BMG0295</v>
          </cell>
          <cell r="D3365" t="str">
            <v>ITAVERAVA</v>
          </cell>
          <cell r="E3365" t="str">
            <v>ENTR BR-040 (CONSELHEIRO LAFAIETE)</v>
          </cell>
          <cell r="F3365">
            <v>251.7</v>
          </cell>
          <cell r="G3365">
            <v>275.7</v>
          </cell>
          <cell r="H3365">
            <v>24</v>
          </cell>
          <cell r="I3365" t="str">
            <v>PAV</v>
          </cell>
          <cell r="J3365" t="str">
            <v>*</v>
          </cell>
          <cell r="L3365">
            <v>0</v>
          </cell>
          <cell r="M3365">
            <v>0</v>
          </cell>
          <cell r="O3365">
            <v>0</v>
          </cell>
          <cell r="P3365" t="str">
            <v>2003</v>
          </cell>
        </row>
        <row r="3366">
          <cell r="J3366">
            <v>0</v>
          </cell>
        </row>
        <row r="3367">
          <cell r="C3367" t="str">
            <v>485BMG0060</v>
          </cell>
          <cell r="D3367" t="str">
            <v>DIV RJ/MG</v>
          </cell>
          <cell r="E3367" t="str">
            <v>ENTR BR-354 (GARGANTA DO REGISTRO)</v>
          </cell>
          <cell r="F3367">
            <v>0</v>
          </cell>
          <cell r="G3367">
            <v>10.5</v>
          </cell>
          <cell r="H3367">
            <v>10.5</v>
          </cell>
          <cell r="I3367" t="str">
            <v>IMP</v>
          </cell>
          <cell r="J3367">
            <v>0</v>
          </cell>
          <cell r="L3367">
            <v>0</v>
          </cell>
          <cell r="M3367">
            <v>0</v>
          </cell>
          <cell r="O3367">
            <v>0</v>
          </cell>
          <cell r="P3367" t="str">
            <v>2004</v>
          </cell>
        </row>
        <row r="3368">
          <cell r="J3368">
            <v>0</v>
          </cell>
        </row>
        <row r="3369">
          <cell r="C3369" t="str">
            <v>491BMG0010</v>
          </cell>
          <cell r="D3369" t="str">
            <v>ENTR BR-265/MG-050 (SÃO SEBASTIÃO DO PARAÍSO)</v>
          </cell>
          <cell r="E3369" t="str">
            <v>ACESSO ITAMOJÍ</v>
          </cell>
          <cell r="F3369">
            <v>0</v>
          </cell>
          <cell r="G3369">
            <v>23</v>
          </cell>
          <cell r="H3369">
            <v>23</v>
          </cell>
          <cell r="I3369" t="str">
            <v>PAV</v>
          </cell>
          <cell r="J3369" t="str">
            <v>*</v>
          </cell>
          <cell r="L3369">
            <v>0</v>
          </cell>
          <cell r="M3369">
            <v>0</v>
          </cell>
          <cell r="O3369">
            <v>0</v>
          </cell>
          <cell r="P3369" t="str">
            <v>2004</v>
          </cell>
        </row>
        <row r="3370">
          <cell r="C3370" t="str">
            <v>491BMG0023</v>
          </cell>
          <cell r="D3370" t="str">
            <v>ACESSO ITAMOJÍ</v>
          </cell>
          <cell r="E3370" t="str">
            <v>ACESSO MONTE SANTO DE MINAS</v>
          </cell>
          <cell r="F3370">
            <v>23</v>
          </cell>
          <cell r="G3370">
            <v>37.799999999999997</v>
          </cell>
          <cell r="H3370">
            <v>14.8</v>
          </cell>
          <cell r="I3370" t="str">
            <v>PAV</v>
          </cell>
          <cell r="J3370" t="str">
            <v>*</v>
          </cell>
          <cell r="L3370">
            <v>0</v>
          </cell>
          <cell r="M3370">
            <v>0</v>
          </cell>
          <cell r="O3370">
            <v>0</v>
          </cell>
          <cell r="P3370" t="str">
            <v>2004</v>
          </cell>
        </row>
        <row r="3371">
          <cell r="C3371" t="str">
            <v>491BMG0030</v>
          </cell>
          <cell r="D3371" t="str">
            <v>ACESSO MONTE SANTO DE MINAS</v>
          </cell>
          <cell r="E3371" t="str">
            <v>ENTR MG-449</v>
          </cell>
          <cell r="F3371">
            <v>37.799999999999997</v>
          </cell>
          <cell r="G3371">
            <v>54.7</v>
          </cell>
          <cell r="H3371">
            <v>16.899999999999999</v>
          </cell>
          <cell r="I3371" t="str">
            <v>PAV</v>
          </cell>
          <cell r="J3371" t="str">
            <v>*</v>
          </cell>
          <cell r="L3371">
            <v>0</v>
          </cell>
          <cell r="M3371">
            <v>0</v>
          </cell>
          <cell r="O3371">
            <v>0</v>
          </cell>
          <cell r="P3371" t="str">
            <v>2004</v>
          </cell>
        </row>
        <row r="3372">
          <cell r="C3372" t="str">
            <v>491BMG0050</v>
          </cell>
          <cell r="D3372" t="str">
            <v>ENTR MG-449</v>
          </cell>
          <cell r="E3372" t="str">
            <v>ENTR BR-146(A)/MG-450 (GUAXUPÉ)</v>
          </cell>
          <cell r="F3372">
            <v>54.7</v>
          </cell>
          <cell r="G3372">
            <v>82.1</v>
          </cell>
          <cell r="H3372">
            <v>27.4</v>
          </cell>
          <cell r="I3372" t="str">
            <v>PAV</v>
          </cell>
          <cell r="J3372" t="str">
            <v>*</v>
          </cell>
          <cell r="L3372">
            <v>0</v>
          </cell>
          <cell r="M3372">
            <v>0</v>
          </cell>
          <cell r="O3372">
            <v>0</v>
          </cell>
          <cell r="P3372" t="str">
            <v>2003</v>
          </cell>
        </row>
        <row r="3373">
          <cell r="C3373" t="str">
            <v>491BMG0070</v>
          </cell>
          <cell r="D3373" t="str">
            <v>ENTR BR-146(A)/MG-450 (GUAXUPÉ)</v>
          </cell>
          <cell r="E3373" t="str">
            <v>ENTR MG-446 (P/MUZAMBINHO)</v>
          </cell>
          <cell r="F3373">
            <v>82.1</v>
          </cell>
          <cell r="G3373">
            <v>106</v>
          </cell>
          <cell r="H3373">
            <v>23.9</v>
          </cell>
          <cell r="I3373" t="str">
            <v>PAV</v>
          </cell>
          <cell r="J3373">
            <v>0</v>
          </cell>
          <cell r="K3373" t="str">
            <v>146BMG0250</v>
          </cell>
          <cell r="L3373">
            <v>0</v>
          </cell>
          <cell r="M3373">
            <v>0</v>
          </cell>
          <cell r="O3373">
            <v>0</v>
          </cell>
          <cell r="P3373" t="str">
            <v>2003</v>
          </cell>
        </row>
        <row r="3374">
          <cell r="C3374" t="str">
            <v>491BMG0085</v>
          </cell>
          <cell r="D3374" t="str">
            <v>ENTR MG-446 (P/MUZAMBINHO)</v>
          </cell>
          <cell r="E3374" t="str">
            <v>ENTR BR-146(B)</v>
          </cell>
          <cell r="F3374">
            <v>106</v>
          </cell>
          <cell r="G3374">
            <v>111.3</v>
          </cell>
          <cell r="H3374">
            <v>5.3</v>
          </cell>
          <cell r="I3374" t="str">
            <v>PAV</v>
          </cell>
          <cell r="J3374">
            <v>0</v>
          </cell>
          <cell r="K3374" t="str">
            <v>146BMG0252</v>
          </cell>
          <cell r="L3374">
            <v>0</v>
          </cell>
          <cell r="M3374">
            <v>0</v>
          </cell>
          <cell r="O3374">
            <v>0</v>
          </cell>
          <cell r="P3374" t="str">
            <v>2004</v>
          </cell>
        </row>
        <row r="3375">
          <cell r="C3375" t="str">
            <v>491BMG0090</v>
          </cell>
          <cell r="D3375" t="str">
            <v>ENTR BR-146(B)</v>
          </cell>
          <cell r="E3375" t="str">
            <v>ACESSO MONTE BELO</v>
          </cell>
          <cell r="F3375">
            <v>111.3</v>
          </cell>
          <cell r="G3375">
            <v>125.4</v>
          </cell>
          <cell r="H3375">
            <v>14.1</v>
          </cell>
          <cell r="I3375" t="str">
            <v>PAV</v>
          </cell>
          <cell r="J3375" t="str">
            <v>*</v>
          </cell>
          <cell r="L3375">
            <v>0</v>
          </cell>
          <cell r="M3375">
            <v>0</v>
          </cell>
          <cell r="O3375">
            <v>0</v>
          </cell>
          <cell r="P3375" t="str">
            <v>2004</v>
          </cell>
        </row>
        <row r="3376">
          <cell r="C3376" t="str">
            <v>491BMG0100</v>
          </cell>
          <cell r="D3376" t="str">
            <v>ACESSO MONTE BELO</v>
          </cell>
          <cell r="E3376" t="str">
            <v>ENTR MG-184 (P/AREADO)</v>
          </cell>
          <cell r="F3376">
            <v>125.4</v>
          </cell>
          <cell r="G3376">
            <v>150.6</v>
          </cell>
          <cell r="H3376">
            <v>25.2</v>
          </cell>
          <cell r="I3376" t="str">
            <v>PAV</v>
          </cell>
          <cell r="J3376" t="str">
            <v>*</v>
          </cell>
          <cell r="L3376">
            <v>0</v>
          </cell>
          <cell r="M3376">
            <v>0</v>
          </cell>
          <cell r="O3376">
            <v>0</v>
          </cell>
          <cell r="P3376" t="str">
            <v>2004</v>
          </cell>
        </row>
        <row r="3377">
          <cell r="C3377" t="str">
            <v>491BMG0110</v>
          </cell>
          <cell r="D3377" t="str">
            <v>ENTR MG-184 (P/AREADO)</v>
          </cell>
          <cell r="E3377" t="str">
            <v>ENTR BR-369 (ALFENAS)</v>
          </cell>
          <cell r="F3377">
            <v>150.6</v>
          </cell>
          <cell r="G3377">
            <v>178.5</v>
          </cell>
          <cell r="H3377">
            <v>27.9</v>
          </cell>
          <cell r="I3377" t="str">
            <v>PAV</v>
          </cell>
          <cell r="J3377" t="str">
            <v>*</v>
          </cell>
          <cell r="L3377">
            <v>0</v>
          </cell>
          <cell r="M3377">
            <v>0</v>
          </cell>
          <cell r="O3377">
            <v>0</v>
          </cell>
          <cell r="P3377" t="str">
            <v>2006</v>
          </cell>
        </row>
        <row r="3378">
          <cell r="C3378" t="str">
            <v>491BMG0130</v>
          </cell>
          <cell r="D3378" t="str">
            <v>ENTR BR-369 (ALFENAS)</v>
          </cell>
          <cell r="E3378" t="str">
            <v>ENTR MG-453 (PARAGUAÇU)</v>
          </cell>
          <cell r="F3378">
            <v>178.5</v>
          </cell>
          <cell r="G3378">
            <v>203.7</v>
          </cell>
          <cell r="H3378">
            <v>25.2</v>
          </cell>
          <cell r="I3378" t="str">
            <v>PAV</v>
          </cell>
          <cell r="J3378" t="str">
            <v>*</v>
          </cell>
          <cell r="L3378">
            <v>0</v>
          </cell>
          <cell r="M3378">
            <v>0</v>
          </cell>
          <cell r="O3378">
            <v>0</v>
          </cell>
          <cell r="P3378" t="str">
            <v>2006</v>
          </cell>
        </row>
        <row r="3379">
          <cell r="C3379" t="str">
            <v>491BMG0150</v>
          </cell>
          <cell r="D3379" t="str">
            <v>ENTR MG-453 (PARAGUAÇU)</v>
          </cell>
          <cell r="E3379" t="str">
            <v>ACESSO ELÓI MENDES</v>
          </cell>
          <cell r="F3379">
            <v>203.7</v>
          </cell>
          <cell r="G3379">
            <v>226.8</v>
          </cell>
          <cell r="H3379">
            <v>23.1</v>
          </cell>
          <cell r="I3379" t="str">
            <v>PAV</v>
          </cell>
          <cell r="J3379" t="str">
            <v>*</v>
          </cell>
          <cell r="L3379">
            <v>0</v>
          </cell>
          <cell r="M3379">
            <v>0</v>
          </cell>
          <cell r="O3379">
            <v>0</v>
          </cell>
          <cell r="P3379" t="str">
            <v>2006</v>
          </cell>
        </row>
        <row r="3380">
          <cell r="C3380" t="str">
            <v>491BMG0170</v>
          </cell>
          <cell r="D3380" t="str">
            <v>ACESSO ELÓI MENDES</v>
          </cell>
          <cell r="E3380" t="str">
            <v>ENTR MG-167(A) (VARGINHA)</v>
          </cell>
          <cell r="F3380">
            <v>226.8</v>
          </cell>
          <cell r="G3380">
            <v>241.8</v>
          </cell>
          <cell r="H3380">
            <v>15</v>
          </cell>
          <cell r="I3380" t="str">
            <v>PAV</v>
          </cell>
          <cell r="J3380" t="str">
            <v>*</v>
          </cell>
          <cell r="L3380">
            <v>0</v>
          </cell>
          <cell r="M3380">
            <v>0</v>
          </cell>
          <cell r="O3380">
            <v>0</v>
          </cell>
          <cell r="P3380" t="str">
            <v>2006</v>
          </cell>
        </row>
        <row r="3381">
          <cell r="C3381" t="str">
            <v>491BMG0190</v>
          </cell>
          <cell r="D3381" t="str">
            <v>ENTR MG-167(A) (VARGINHA)</v>
          </cell>
          <cell r="E3381" t="str">
            <v>INÍCIO PISTA DUPLA</v>
          </cell>
          <cell r="F3381">
            <v>241.8</v>
          </cell>
          <cell r="G3381">
            <v>244.8</v>
          </cell>
          <cell r="H3381">
            <v>3</v>
          </cell>
          <cell r="I3381" t="str">
            <v>PAV</v>
          </cell>
          <cell r="J3381" t="str">
            <v>*</v>
          </cell>
          <cell r="L3381">
            <v>0</v>
          </cell>
          <cell r="M3381">
            <v>0</v>
          </cell>
          <cell r="O3381">
            <v>0</v>
          </cell>
          <cell r="P3381" t="str">
            <v>2006</v>
          </cell>
        </row>
        <row r="3382">
          <cell r="C3382" t="str">
            <v>491BMG0210</v>
          </cell>
          <cell r="D3382" t="str">
            <v>INÍCIO PISTA DUPLA</v>
          </cell>
          <cell r="E3382" t="str">
            <v>FIM PISTA DUPLA</v>
          </cell>
          <cell r="F3382">
            <v>244.8</v>
          </cell>
          <cell r="G3382">
            <v>247</v>
          </cell>
          <cell r="H3382">
            <v>2.2000000000000002</v>
          </cell>
          <cell r="I3382" t="str">
            <v>DUP</v>
          </cell>
          <cell r="J3382" t="str">
            <v>*</v>
          </cell>
          <cell r="L3382">
            <v>0</v>
          </cell>
          <cell r="M3382">
            <v>0</v>
          </cell>
          <cell r="O3382">
            <v>0</v>
          </cell>
          <cell r="P3382" t="str">
            <v>2006</v>
          </cell>
        </row>
        <row r="3383">
          <cell r="C3383" t="str">
            <v>491BMG0230</v>
          </cell>
          <cell r="D3383" t="str">
            <v>FIM PISTA DUPLA</v>
          </cell>
          <cell r="E3383" t="str">
            <v>ENTR BR-381/MG-167(B)</v>
          </cell>
          <cell r="F3383">
            <v>247</v>
          </cell>
          <cell r="G3383">
            <v>263.60000000000002</v>
          </cell>
          <cell r="H3383">
            <v>16.600000000000001</v>
          </cell>
          <cell r="I3383" t="str">
            <v>PAV</v>
          </cell>
          <cell r="J3383" t="str">
            <v>*</v>
          </cell>
          <cell r="L3383">
            <v>0</v>
          </cell>
          <cell r="M3383">
            <v>0</v>
          </cell>
          <cell r="O3383">
            <v>0</v>
          </cell>
          <cell r="P3383" t="str">
            <v>2003</v>
          </cell>
        </row>
        <row r="3384">
          <cell r="J3384">
            <v>0</v>
          </cell>
        </row>
        <row r="3385">
          <cell r="C3385" t="str">
            <v>494BMG0010</v>
          </cell>
          <cell r="D3385" t="str">
            <v>ENTR BR-262</v>
          </cell>
          <cell r="E3385" t="str">
            <v>ENTR MG-252 (P/SÃO GONÇALO DO PARÁ)</v>
          </cell>
          <cell r="F3385">
            <v>0</v>
          </cell>
          <cell r="G3385">
            <v>12.6</v>
          </cell>
          <cell r="H3385">
            <v>12.6</v>
          </cell>
          <cell r="I3385" t="str">
            <v>PAV</v>
          </cell>
          <cell r="J3385" t="str">
            <v>*</v>
          </cell>
          <cell r="L3385">
            <v>0</v>
          </cell>
          <cell r="M3385">
            <v>0</v>
          </cell>
          <cell r="O3385">
            <v>0</v>
          </cell>
          <cell r="P3385" t="str">
            <v>2006</v>
          </cell>
        </row>
        <row r="3386">
          <cell r="C3386" t="str">
            <v>494BMG0030</v>
          </cell>
          <cell r="D3386" t="str">
            <v>ENTR MG-252 (P/SÃO GONÇALO DO PARÁ)</v>
          </cell>
          <cell r="E3386" t="str">
            <v>ENTR MG-050(A)</v>
          </cell>
          <cell r="F3386">
            <v>12.6</v>
          </cell>
          <cell r="G3386">
            <v>30.2</v>
          </cell>
          <cell r="H3386">
            <v>17.600000000000001</v>
          </cell>
          <cell r="I3386" t="str">
            <v>PAV</v>
          </cell>
          <cell r="J3386" t="str">
            <v>*</v>
          </cell>
          <cell r="L3386">
            <v>0</v>
          </cell>
          <cell r="M3386">
            <v>0</v>
          </cell>
          <cell r="O3386">
            <v>0</v>
          </cell>
          <cell r="P3386" t="str">
            <v>2006</v>
          </cell>
        </row>
        <row r="3387">
          <cell r="C3387" t="str">
            <v>494BMG0045</v>
          </cell>
          <cell r="D3387" t="str">
            <v>ENTR MG-050(A)</v>
          </cell>
          <cell r="E3387" t="str">
            <v>ENTR MG-050(B) (P/DIVINOPÓLIS)</v>
          </cell>
          <cell r="F3387">
            <v>30.2</v>
          </cell>
          <cell r="G3387">
            <v>34.799999999999997</v>
          </cell>
          <cell r="H3387">
            <v>4.5999999999999996</v>
          </cell>
          <cell r="I3387" t="str">
            <v>DUP</v>
          </cell>
          <cell r="J3387" t="str">
            <v>*</v>
          </cell>
          <cell r="L3387">
            <v>0</v>
          </cell>
          <cell r="M3387">
            <v>0</v>
          </cell>
          <cell r="O3387">
            <v>0</v>
          </cell>
          <cell r="P3387" t="str">
            <v>2006</v>
          </cell>
        </row>
        <row r="3388">
          <cell r="C3388" t="str">
            <v>494BMG0050</v>
          </cell>
          <cell r="D3388" t="str">
            <v>ENTR MG-050(B) (P/DIVINOPÓLIS)</v>
          </cell>
          <cell r="E3388" t="str">
            <v>ENTR MG-260 (P/CLÁUDIO)</v>
          </cell>
          <cell r="F3388">
            <v>34.799999999999997</v>
          </cell>
          <cell r="G3388">
            <v>71.099999999999994</v>
          </cell>
          <cell r="H3388">
            <v>36.299999999999997</v>
          </cell>
          <cell r="I3388" t="str">
            <v>PAV</v>
          </cell>
          <cell r="J3388" t="str">
            <v>*</v>
          </cell>
          <cell r="L3388">
            <v>0</v>
          </cell>
          <cell r="M3388">
            <v>0</v>
          </cell>
          <cell r="O3388">
            <v>0</v>
          </cell>
          <cell r="P3388" t="str">
            <v>2006</v>
          </cell>
        </row>
        <row r="3389">
          <cell r="C3389" t="str">
            <v>494BMG0060</v>
          </cell>
          <cell r="D3389" t="str">
            <v>ENTR MG-260 (P/CLÁUDIO)</v>
          </cell>
          <cell r="E3389" t="str">
            <v>ENTR BR-369 (OLIVEIRA)</v>
          </cell>
          <cell r="F3389">
            <v>71.099999999999994</v>
          </cell>
          <cell r="G3389">
            <v>99.2</v>
          </cell>
          <cell r="H3389">
            <v>28.1</v>
          </cell>
          <cell r="I3389" t="str">
            <v>PAV</v>
          </cell>
          <cell r="J3389" t="str">
            <v>*</v>
          </cell>
          <cell r="L3389">
            <v>0</v>
          </cell>
          <cell r="M3389">
            <v>0</v>
          </cell>
          <cell r="O3389">
            <v>0</v>
          </cell>
          <cell r="P3389" t="str">
            <v>2006</v>
          </cell>
        </row>
        <row r="3390">
          <cell r="C3390" t="str">
            <v>494BMG0075</v>
          </cell>
          <cell r="D3390" t="str">
            <v>ENTR BR-369 (OLIVEIRA)</v>
          </cell>
          <cell r="E3390" t="str">
            <v>ENTR BR-381(A)</v>
          </cell>
          <cell r="F3390">
            <v>99.2</v>
          </cell>
          <cell r="G3390">
            <v>108.4</v>
          </cell>
          <cell r="H3390">
            <v>9.1999999999999993</v>
          </cell>
          <cell r="I3390" t="str">
            <v>DUP</v>
          </cell>
          <cell r="J3390" t="str">
            <v>*</v>
          </cell>
          <cell r="L3390">
            <v>0</v>
          </cell>
          <cell r="M3390">
            <v>0</v>
          </cell>
          <cell r="O3390">
            <v>0</v>
          </cell>
          <cell r="P3390" t="str">
            <v>2004</v>
          </cell>
        </row>
        <row r="3391">
          <cell r="C3391" t="str">
            <v>494BMG0080</v>
          </cell>
          <cell r="D3391" t="str">
            <v>ENTR BR-381(A)</v>
          </cell>
          <cell r="E3391" t="str">
            <v>ENTR BR-381(B)</v>
          </cell>
          <cell r="F3391">
            <v>108.4</v>
          </cell>
          <cell r="G3391">
            <v>111.4</v>
          </cell>
          <cell r="H3391">
            <v>3</v>
          </cell>
          <cell r="I3391" t="str">
            <v>DUP</v>
          </cell>
          <cell r="J3391">
            <v>0</v>
          </cell>
          <cell r="K3391" t="str">
            <v>381BMG0610</v>
          </cell>
          <cell r="L3391">
            <v>0</v>
          </cell>
          <cell r="M3391">
            <v>0</v>
          </cell>
          <cell r="O3391">
            <v>0</v>
          </cell>
          <cell r="P3391">
            <v>0</v>
          </cell>
        </row>
        <row r="3392">
          <cell r="C3392" t="str">
            <v>494BMG0090</v>
          </cell>
          <cell r="D3392" t="str">
            <v>ENTR BR-381(B)</v>
          </cell>
          <cell r="E3392" t="str">
            <v>MORRO DO FERRO</v>
          </cell>
          <cell r="F3392">
            <v>111.4</v>
          </cell>
          <cell r="G3392">
            <v>135</v>
          </cell>
          <cell r="H3392">
            <v>23.6</v>
          </cell>
          <cell r="I3392" t="str">
            <v>PAV</v>
          </cell>
          <cell r="J3392" t="str">
            <v>*</v>
          </cell>
          <cell r="L3392">
            <v>0</v>
          </cell>
          <cell r="M3392">
            <v>0</v>
          </cell>
          <cell r="O3392">
            <v>0</v>
          </cell>
          <cell r="P3392" t="str">
            <v>2003</v>
          </cell>
        </row>
        <row r="3393">
          <cell r="C3393" t="str">
            <v>494BMG0091</v>
          </cell>
          <cell r="D3393" t="str">
            <v>MORRO DO FERRO</v>
          </cell>
          <cell r="E3393" t="str">
            <v>ENTR MG-335 (SÃO TIAGO)</v>
          </cell>
          <cell r="F3393">
            <v>135</v>
          </cell>
          <cell r="G3393">
            <v>152.4</v>
          </cell>
          <cell r="H3393">
            <v>17.399999999999999</v>
          </cell>
          <cell r="I3393" t="str">
            <v>PAV</v>
          </cell>
          <cell r="J3393" t="str">
            <v>*</v>
          </cell>
          <cell r="L3393">
            <v>0</v>
          </cell>
          <cell r="M3393">
            <v>0</v>
          </cell>
          <cell r="O3393">
            <v>0</v>
          </cell>
          <cell r="P3393" t="str">
            <v>2003</v>
          </cell>
        </row>
        <row r="3394">
          <cell r="C3394" t="str">
            <v>494BMG0100</v>
          </cell>
          <cell r="D3394" t="str">
            <v>ENTR MG-335 (SÃO TIAGO)</v>
          </cell>
          <cell r="E3394" t="str">
            <v>KM 171,0</v>
          </cell>
          <cell r="F3394">
            <v>152.4</v>
          </cell>
          <cell r="G3394">
            <v>171</v>
          </cell>
          <cell r="H3394">
            <v>18.600000000000001</v>
          </cell>
          <cell r="I3394" t="str">
            <v>PAV</v>
          </cell>
          <cell r="J3394" t="str">
            <v>*</v>
          </cell>
          <cell r="L3394">
            <v>0</v>
          </cell>
          <cell r="M3394">
            <v>0</v>
          </cell>
          <cell r="O3394">
            <v>0</v>
          </cell>
          <cell r="P3394" t="str">
            <v>2005</v>
          </cell>
        </row>
        <row r="3395">
          <cell r="C3395" t="str">
            <v>494BMG0101</v>
          </cell>
          <cell r="D3395" t="str">
            <v>KM 171,0</v>
          </cell>
          <cell r="E3395" t="str">
            <v>KM 173,0</v>
          </cell>
          <cell r="F3395">
            <v>171</v>
          </cell>
          <cell r="G3395">
            <v>173</v>
          </cell>
          <cell r="H3395">
            <v>2</v>
          </cell>
          <cell r="I3395" t="str">
            <v>PAV</v>
          </cell>
          <cell r="J3395" t="str">
            <v>*</v>
          </cell>
          <cell r="L3395">
            <v>0</v>
          </cell>
          <cell r="M3395">
            <v>0</v>
          </cell>
          <cell r="O3395">
            <v>0</v>
          </cell>
          <cell r="P3395" t="str">
            <v>2006</v>
          </cell>
        </row>
        <row r="3396">
          <cell r="C3396" t="str">
            <v>494BMG0102</v>
          </cell>
          <cell r="D3396" t="str">
            <v>KM 173,0</v>
          </cell>
          <cell r="E3396" t="str">
            <v>KM 185,0</v>
          </cell>
          <cell r="F3396">
            <v>173</v>
          </cell>
          <cell r="G3396">
            <v>185</v>
          </cell>
          <cell r="H3396">
            <v>12</v>
          </cell>
          <cell r="I3396" t="str">
            <v>PAV</v>
          </cell>
          <cell r="J3396" t="str">
            <v>*</v>
          </cell>
          <cell r="L3396">
            <v>0</v>
          </cell>
          <cell r="M3396">
            <v>0</v>
          </cell>
          <cell r="O3396">
            <v>0</v>
          </cell>
          <cell r="P3396" t="str">
            <v>2005</v>
          </cell>
        </row>
        <row r="3397">
          <cell r="C3397" t="str">
            <v>494BMG0103</v>
          </cell>
          <cell r="D3397" t="str">
            <v>KM 185,0</v>
          </cell>
          <cell r="E3397" t="str">
            <v>KM 187,0</v>
          </cell>
          <cell r="F3397">
            <v>185</v>
          </cell>
          <cell r="G3397">
            <v>187</v>
          </cell>
          <cell r="H3397">
            <v>2</v>
          </cell>
          <cell r="I3397" t="str">
            <v>PAV</v>
          </cell>
          <cell r="J3397" t="str">
            <v>*</v>
          </cell>
          <cell r="L3397">
            <v>0</v>
          </cell>
          <cell r="M3397">
            <v>0</v>
          </cell>
          <cell r="O3397">
            <v>0</v>
          </cell>
          <cell r="P3397" t="str">
            <v>2006</v>
          </cell>
        </row>
        <row r="3398">
          <cell r="C3398" t="str">
            <v>494BMG0104</v>
          </cell>
          <cell r="D3398" t="str">
            <v>KM 187,0</v>
          </cell>
          <cell r="E3398" t="str">
            <v>ENTR BR-383(A) (SÃO JOÃO DEL REI)</v>
          </cell>
          <cell r="F3398">
            <v>187</v>
          </cell>
          <cell r="G3398">
            <v>195.3</v>
          </cell>
          <cell r="H3398">
            <v>8.3000000000000007</v>
          </cell>
          <cell r="I3398" t="str">
            <v>PAV</v>
          </cell>
          <cell r="J3398" t="str">
            <v>*</v>
          </cell>
          <cell r="L3398">
            <v>0</v>
          </cell>
          <cell r="M3398">
            <v>0</v>
          </cell>
          <cell r="O3398">
            <v>0</v>
          </cell>
          <cell r="P3398" t="str">
            <v>2005</v>
          </cell>
        </row>
        <row r="3399">
          <cell r="C3399" t="str">
            <v>494BMG0110</v>
          </cell>
          <cell r="D3399" t="str">
            <v>ENTR BR-383(A) (SÃO JOÃO DEL REI)</v>
          </cell>
          <cell r="E3399" t="str">
            <v>ENTR BR-265</v>
          </cell>
          <cell r="F3399">
            <v>195.3</v>
          </cell>
          <cell r="G3399">
            <v>200.2</v>
          </cell>
          <cell r="H3399">
            <v>4.9000000000000004</v>
          </cell>
          <cell r="I3399" t="str">
            <v>PAV</v>
          </cell>
          <cell r="J3399">
            <v>0</v>
          </cell>
          <cell r="K3399" t="str">
            <v>383BMG0110</v>
          </cell>
          <cell r="L3399">
            <v>0</v>
          </cell>
          <cell r="M3399">
            <v>0</v>
          </cell>
          <cell r="O3399">
            <v>0</v>
          </cell>
          <cell r="P3399" t="str">
            <v>2003</v>
          </cell>
        </row>
        <row r="3400">
          <cell r="C3400" t="str">
            <v>494BMG0120</v>
          </cell>
          <cell r="D3400" t="str">
            <v>ENTR BR-265</v>
          </cell>
          <cell r="E3400" t="str">
            <v>ENTR MG-338 (MADRE DE DEUS DE MINAS)</v>
          </cell>
          <cell r="F3400">
            <v>200.2</v>
          </cell>
          <cell r="G3400">
            <v>238.2</v>
          </cell>
          <cell r="H3400">
            <v>38</v>
          </cell>
          <cell r="I3400" t="str">
            <v>PLA</v>
          </cell>
          <cell r="J3400">
            <v>0</v>
          </cell>
          <cell r="K3400" t="str">
            <v>383BMG0120</v>
          </cell>
          <cell r="L3400">
            <v>0</v>
          </cell>
          <cell r="M3400">
            <v>0</v>
          </cell>
          <cell r="N3400" t="str">
            <v>MGT-494</v>
          </cell>
          <cell r="O3400" t="str">
            <v>PAV</v>
          </cell>
          <cell r="P3400">
            <v>0</v>
          </cell>
        </row>
        <row r="3401">
          <cell r="C3401" t="str">
            <v>494BMG0130</v>
          </cell>
          <cell r="D3401" t="str">
            <v>ENTR MG-338 (MADRE DE DEUS DE MINAS)</v>
          </cell>
          <cell r="E3401" t="str">
            <v>ENTR BR-383(B)</v>
          </cell>
          <cell r="F3401">
            <v>238.2</v>
          </cell>
          <cell r="G3401">
            <v>254.2</v>
          </cell>
          <cell r="H3401">
            <v>16</v>
          </cell>
          <cell r="I3401" t="str">
            <v>PLA</v>
          </cell>
          <cell r="J3401">
            <v>0</v>
          </cell>
          <cell r="K3401" t="str">
            <v>383BMG0130</v>
          </cell>
          <cell r="L3401">
            <v>0</v>
          </cell>
          <cell r="M3401">
            <v>0</v>
          </cell>
          <cell r="N3401" t="str">
            <v>MGT-494</v>
          </cell>
          <cell r="O3401" t="str">
            <v>PAV</v>
          </cell>
          <cell r="P3401">
            <v>0</v>
          </cell>
        </row>
        <row r="3402">
          <cell r="C3402" t="str">
            <v>494BMG0150</v>
          </cell>
          <cell r="D3402" t="str">
            <v>ENTR BR-383(B)</v>
          </cell>
          <cell r="E3402" t="str">
            <v>ANDRELÂNDIA</v>
          </cell>
          <cell r="F3402">
            <v>254.2</v>
          </cell>
          <cell r="G3402">
            <v>292.39999999999998</v>
          </cell>
          <cell r="H3402">
            <v>38.200000000000003</v>
          </cell>
          <cell r="I3402" t="str">
            <v>PLA</v>
          </cell>
          <cell r="J3402">
            <v>0</v>
          </cell>
          <cell r="L3402">
            <v>0</v>
          </cell>
          <cell r="M3402">
            <v>0</v>
          </cell>
          <cell r="N3402" t="str">
            <v>MGT-494</v>
          </cell>
          <cell r="O3402" t="str">
            <v>IMP</v>
          </cell>
          <cell r="P3402">
            <v>0</v>
          </cell>
        </row>
        <row r="3403">
          <cell r="C3403" t="str">
            <v>494BMG0170</v>
          </cell>
          <cell r="D3403" t="str">
            <v>ANDRELÂNDIA</v>
          </cell>
          <cell r="E3403" t="str">
            <v>ENTR BR-267 (ARANTINA)</v>
          </cell>
          <cell r="F3403">
            <v>292.39999999999998</v>
          </cell>
          <cell r="G3403">
            <v>324.89999999999998</v>
          </cell>
          <cell r="H3403">
            <v>32.5</v>
          </cell>
          <cell r="I3403" t="str">
            <v>PLA</v>
          </cell>
          <cell r="J3403">
            <v>0</v>
          </cell>
          <cell r="L3403">
            <v>0</v>
          </cell>
          <cell r="M3403">
            <v>0</v>
          </cell>
          <cell r="N3403" t="str">
            <v>MGT-494</v>
          </cell>
          <cell r="O3403" t="str">
            <v>PAV</v>
          </cell>
          <cell r="P3403">
            <v>0</v>
          </cell>
        </row>
        <row r="3404">
          <cell r="C3404" t="str">
            <v>494BMG0190</v>
          </cell>
          <cell r="D3404" t="str">
            <v>ENTR BR-267 (ARANTINA)</v>
          </cell>
          <cell r="E3404" t="str">
            <v>DIV MG/RJ</v>
          </cell>
          <cell r="F3404">
            <v>324.89999999999998</v>
          </cell>
          <cell r="G3404">
            <v>381.9</v>
          </cell>
          <cell r="H3404">
            <v>57</v>
          </cell>
          <cell r="I3404" t="str">
            <v>PLA</v>
          </cell>
          <cell r="J3404">
            <v>0</v>
          </cell>
          <cell r="L3404">
            <v>0</v>
          </cell>
          <cell r="M3404">
            <v>0</v>
          </cell>
          <cell r="O3404">
            <v>0</v>
          </cell>
          <cell r="P3404">
            <v>0</v>
          </cell>
        </row>
        <row r="3405">
          <cell r="J3405">
            <v>0</v>
          </cell>
        </row>
        <row r="3406">
          <cell r="C3406" t="str">
            <v>496BMG0010</v>
          </cell>
          <cell r="D3406" t="str">
            <v>ENTR BR-365 (PIRAPORA)</v>
          </cell>
          <cell r="E3406" t="str">
            <v>VÁRZEA DA PALMA</v>
          </cell>
          <cell r="F3406">
            <v>0</v>
          </cell>
          <cell r="G3406">
            <v>38.4</v>
          </cell>
          <cell r="H3406">
            <v>38.4</v>
          </cell>
          <cell r="I3406" t="str">
            <v>PAV</v>
          </cell>
          <cell r="J3406" t="str">
            <v>*</v>
          </cell>
          <cell r="L3406">
            <v>0</v>
          </cell>
          <cell r="M3406">
            <v>0</v>
          </cell>
          <cell r="O3406">
            <v>0</v>
          </cell>
          <cell r="P3406" t="str">
            <v>2003</v>
          </cell>
        </row>
        <row r="3407">
          <cell r="C3407" t="str">
            <v>496BMG0030</v>
          </cell>
          <cell r="D3407" t="str">
            <v>VÁRZEA DA PALMA</v>
          </cell>
          <cell r="E3407" t="str">
            <v>ACESSO CONTRIA</v>
          </cell>
          <cell r="F3407">
            <v>38.4</v>
          </cell>
          <cell r="G3407">
            <v>112</v>
          </cell>
          <cell r="H3407">
            <v>73.599999999999994</v>
          </cell>
          <cell r="I3407" t="str">
            <v>PAV</v>
          </cell>
          <cell r="J3407" t="str">
            <v>*</v>
          </cell>
          <cell r="L3407">
            <v>0</v>
          </cell>
          <cell r="M3407">
            <v>0</v>
          </cell>
          <cell r="O3407">
            <v>0</v>
          </cell>
          <cell r="P3407" t="str">
            <v>2003</v>
          </cell>
        </row>
        <row r="3408">
          <cell r="C3408" t="str">
            <v>496BMG0050</v>
          </cell>
          <cell r="D3408" t="str">
            <v>ACESSO CONTRIA</v>
          </cell>
          <cell r="E3408" t="str">
            <v>ENTR BR-135 (CORINTO)</v>
          </cell>
          <cell r="F3408">
            <v>112</v>
          </cell>
          <cell r="G3408">
            <v>135.69999999999999</v>
          </cell>
          <cell r="H3408">
            <v>23.7</v>
          </cell>
          <cell r="I3408" t="str">
            <v>PAV</v>
          </cell>
          <cell r="J3408" t="str">
            <v>*</v>
          </cell>
          <cell r="L3408">
            <v>0</v>
          </cell>
          <cell r="M3408">
            <v>0</v>
          </cell>
          <cell r="O3408">
            <v>0</v>
          </cell>
          <cell r="P3408" t="str">
            <v>2003</v>
          </cell>
        </row>
        <row r="3409">
          <cell r="J3409">
            <v>0</v>
          </cell>
        </row>
        <row r="3410">
          <cell r="C3410" t="str">
            <v>497BMG0010</v>
          </cell>
          <cell r="D3410" t="str">
            <v>ENTR BR-050/365/452/455 (UBERLÂNDIA)</v>
          </cell>
          <cell r="E3410" t="str">
            <v>ENTR BR-153/464 (PRATA)</v>
          </cell>
          <cell r="F3410">
            <v>0</v>
          </cell>
          <cell r="G3410">
            <v>78.900000000000006</v>
          </cell>
          <cell r="H3410">
            <v>78.900000000000006</v>
          </cell>
          <cell r="I3410" t="str">
            <v>PAV</v>
          </cell>
          <cell r="J3410" t="str">
            <v>*</v>
          </cell>
          <cell r="L3410">
            <v>0</v>
          </cell>
          <cell r="M3410">
            <v>0</v>
          </cell>
          <cell r="O3410">
            <v>0</v>
          </cell>
          <cell r="P3410" t="str">
            <v>2003</v>
          </cell>
        </row>
        <row r="3411">
          <cell r="C3411" t="str">
            <v>497BMG0030</v>
          </cell>
          <cell r="D3411" t="str">
            <v>ENTR BR-153/464 (PRATA)</v>
          </cell>
          <cell r="E3411" t="str">
            <v>ENTR BR-364(A) (CAMPINA VERDE)</v>
          </cell>
          <cell r="F3411">
            <v>78.900000000000006</v>
          </cell>
          <cell r="G3411">
            <v>151.30000000000001</v>
          </cell>
          <cell r="H3411">
            <v>72.400000000000006</v>
          </cell>
          <cell r="I3411" t="str">
            <v>PLA</v>
          </cell>
          <cell r="J3411">
            <v>0</v>
          </cell>
          <cell r="L3411">
            <v>0</v>
          </cell>
          <cell r="M3411">
            <v>0</v>
          </cell>
          <cell r="N3411" t="str">
            <v>MGT-497</v>
          </cell>
          <cell r="O3411" t="str">
            <v>PAV</v>
          </cell>
          <cell r="P3411">
            <v>0</v>
          </cell>
        </row>
        <row r="3412">
          <cell r="C3412" t="str">
            <v>497BMG0050</v>
          </cell>
          <cell r="D3412" t="str">
            <v>ENTR BR-364(A) (CAMPINA VERDE)</v>
          </cell>
          <cell r="E3412" t="str">
            <v>ENTR BR-364(B)</v>
          </cell>
          <cell r="F3412">
            <v>151.30000000000001</v>
          </cell>
          <cell r="G3412">
            <v>160.30000000000001</v>
          </cell>
          <cell r="H3412">
            <v>9</v>
          </cell>
          <cell r="I3412" t="str">
            <v>IMP</v>
          </cell>
          <cell r="J3412">
            <v>0</v>
          </cell>
          <cell r="K3412" t="str">
            <v>154BMG0120</v>
          </cell>
          <cell r="L3412" t="str">
            <v>364BMG0330</v>
          </cell>
          <cell r="M3412">
            <v>0</v>
          </cell>
          <cell r="O3412">
            <v>0</v>
          </cell>
          <cell r="P3412" t="str">
            <v>2005</v>
          </cell>
        </row>
        <row r="3413">
          <cell r="C3413" t="str">
            <v>497BMG0052</v>
          </cell>
          <cell r="D3413" t="str">
            <v>ENTR BR-364(B)</v>
          </cell>
          <cell r="E3413" t="str">
            <v>ACESSO HONORÓPOLIS</v>
          </cell>
          <cell r="F3413">
            <v>160.30000000000001</v>
          </cell>
          <cell r="G3413">
            <v>210.8</v>
          </cell>
          <cell r="H3413">
            <v>50.5</v>
          </cell>
          <cell r="I3413" t="str">
            <v>PLA</v>
          </cell>
          <cell r="J3413">
            <v>0</v>
          </cell>
          <cell r="L3413">
            <v>0</v>
          </cell>
          <cell r="M3413">
            <v>0</v>
          </cell>
          <cell r="N3413" t="str">
            <v>MGT-497</v>
          </cell>
          <cell r="O3413" t="str">
            <v>PAV</v>
          </cell>
          <cell r="P3413">
            <v>0</v>
          </cell>
        </row>
        <row r="3414">
          <cell r="C3414" t="str">
            <v>497BMG0055</v>
          </cell>
          <cell r="D3414" t="str">
            <v>ACESSO HONORÓPOLIS</v>
          </cell>
          <cell r="E3414" t="str">
            <v>ENTR BR-461/MG-255/426 (ITURAMA)</v>
          </cell>
          <cell r="F3414">
            <v>210.8</v>
          </cell>
          <cell r="G3414">
            <v>238.8</v>
          </cell>
          <cell r="H3414">
            <v>28</v>
          </cell>
          <cell r="I3414" t="str">
            <v>PLA</v>
          </cell>
          <cell r="J3414">
            <v>0</v>
          </cell>
          <cell r="L3414">
            <v>0</v>
          </cell>
          <cell r="M3414">
            <v>0</v>
          </cell>
          <cell r="N3414" t="str">
            <v>MGT-497</v>
          </cell>
          <cell r="O3414" t="str">
            <v>PAV</v>
          </cell>
          <cell r="P3414">
            <v>0</v>
          </cell>
        </row>
        <row r="3415">
          <cell r="C3415" t="str">
            <v>497BMG0070</v>
          </cell>
          <cell r="D3415" t="str">
            <v>ENTR BR-461/MG-255/426 (ITURAMA)</v>
          </cell>
          <cell r="E3415" t="str">
            <v>ALEXANDRITA</v>
          </cell>
          <cell r="F3415">
            <v>238.8</v>
          </cell>
          <cell r="G3415">
            <v>267.2</v>
          </cell>
          <cell r="H3415">
            <v>28.4</v>
          </cell>
          <cell r="I3415" t="str">
            <v>PLA</v>
          </cell>
          <cell r="J3415">
            <v>0</v>
          </cell>
          <cell r="L3415">
            <v>0</v>
          </cell>
          <cell r="M3415">
            <v>0</v>
          </cell>
          <cell r="N3415" t="str">
            <v>MGT-497</v>
          </cell>
          <cell r="O3415" t="str">
            <v>PAV</v>
          </cell>
          <cell r="P3415">
            <v>0</v>
          </cell>
        </row>
        <row r="3416">
          <cell r="C3416" t="str">
            <v>497BMG0080</v>
          </cell>
          <cell r="D3416" t="str">
            <v>ALEXANDRITA</v>
          </cell>
          <cell r="E3416" t="str">
            <v>PORTO ALENCASTRO</v>
          </cell>
          <cell r="F3416">
            <v>267.2</v>
          </cell>
          <cell r="G3416">
            <v>333.2</v>
          </cell>
          <cell r="H3416">
            <v>66</v>
          </cell>
          <cell r="I3416" t="str">
            <v>PLA</v>
          </cell>
          <cell r="J3416">
            <v>0</v>
          </cell>
          <cell r="L3416">
            <v>0</v>
          </cell>
          <cell r="M3416">
            <v>0</v>
          </cell>
          <cell r="N3416" t="str">
            <v>MGT-497</v>
          </cell>
          <cell r="O3416" t="str">
            <v>PAV</v>
          </cell>
          <cell r="P3416">
            <v>0</v>
          </cell>
        </row>
        <row r="3417">
          <cell r="C3417" t="str">
            <v>497BMG0085</v>
          </cell>
          <cell r="D3417" t="str">
            <v>PORTO ALENCASTRO</v>
          </cell>
          <cell r="E3417" t="str">
            <v>DIV MG/MS (RIO PARANAÍBA)</v>
          </cell>
          <cell r="F3417">
            <v>333.2</v>
          </cell>
          <cell r="G3417">
            <v>334.2</v>
          </cell>
          <cell r="H3417">
            <v>1</v>
          </cell>
          <cell r="I3417" t="str">
            <v>PLA</v>
          </cell>
          <cell r="J3417">
            <v>0</v>
          </cell>
          <cell r="L3417">
            <v>0</v>
          </cell>
          <cell r="M3417">
            <v>0</v>
          </cell>
          <cell r="N3417" t="str">
            <v>MGT-497</v>
          </cell>
          <cell r="O3417" t="str">
            <v>PAV</v>
          </cell>
          <cell r="P3417">
            <v>0</v>
          </cell>
        </row>
        <row r="3418">
          <cell r="J3418">
            <v>0</v>
          </cell>
        </row>
        <row r="3419">
          <cell r="C3419" t="str">
            <v>499BMG0010</v>
          </cell>
          <cell r="D3419" t="str">
            <v>ENTR BR-040 (SANTOS DUMONT)</v>
          </cell>
          <cell r="E3419" t="str">
            <v>CABANGÚ</v>
          </cell>
          <cell r="F3419">
            <v>0</v>
          </cell>
          <cell r="G3419">
            <v>14.9</v>
          </cell>
          <cell r="H3419">
            <v>14.9</v>
          </cell>
          <cell r="I3419" t="str">
            <v>PAV</v>
          </cell>
          <cell r="J3419" t="str">
            <v>*</v>
          </cell>
          <cell r="L3419">
            <v>0</v>
          </cell>
          <cell r="M3419">
            <v>0</v>
          </cell>
          <cell r="O3419">
            <v>0</v>
          </cell>
          <cell r="P3419" t="str">
            <v>2005</v>
          </cell>
        </row>
        <row r="3420">
          <cell r="J3420">
            <v>0</v>
          </cell>
        </row>
        <row r="3421">
          <cell r="J3421">
            <v>0</v>
          </cell>
        </row>
        <row r="3422">
          <cell r="C3422" t="str">
            <v>101BES2030</v>
          </cell>
          <cell r="D3422" t="str">
            <v>DIV BA/ES</v>
          </cell>
          <cell r="E3422" t="str">
            <v>ENTR ES-209 (PEDRO CANÁRIO)</v>
          </cell>
          <cell r="F3422">
            <v>0</v>
          </cell>
          <cell r="G3422">
            <v>16.100000000000001</v>
          </cell>
          <cell r="H3422">
            <v>16.100000000000001</v>
          </cell>
          <cell r="I3422" t="str">
            <v>PAV</v>
          </cell>
          <cell r="J3422" t="str">
            <v>*</v>
          </cell>
          <cell r="L3422">
            <v>0</v>
          </cell>
          <cell r="M3422">
            <v>0</v>
          </cell>
          <cell r="O3422">
            <v>0</v>
          </cell>
          <cell r="P3422">
            <v>0</v>
          </cell>
        </row>
        <row r="3423">
          <cell r="C3423" t="str">
            <v>101BES2050</v>
          </cell>
          <cell r="D3423" t="str">
            <v>ENTR ES-209 (PEDRO CANÁRIO)</v>
          </cell>
          <cell r="E3423" t="str">
            <v>ENTR ES-416 (BRAÇO DO RIO)</v>
          </cell>
          <cell r="F3423">
            <v>16.100000000000001</v>
          </cell>
          <cell r="G3423">
            <v>32.200000000000003</v>
          </cell>
          <cell r="H3423">
            <v>16.100000000000001</v>
          </cell>
          <cell r="I3423" t="str">
            <v>PAV</v>
          </cell>
          <cell r="J3423" t="str">
            <v>*</v>
          </cell>
          <cell r="L3423">
            <v>0</v>
          </cell>
          <cell r="M3423">
            <v>0</v>
          </cell>
          <cell r="O3423">
            <v>0</v>
          </cell>
          <cell r="P3423">
            <v>0</v>
          </cell>
        </row>
        <row r="3424">
          <cell r="C3424" t="str">
            <v>101BES2070</v>
          </cell>
          <cell r="D3424" t="str">
            <v>ENTR ES-416 (BRAÇO DO RIO)</v>
          </cell>
          <cell r="E3424" t="str">
            <v>ENTR ES-313 (P/PINHEIROS)</v>
          </cell>
          <cell r="F3424">
            <v>32.200000000000003</v>
          </cell>
          <cell r="G3424">
            <v>37.200000000000003</v>
          </cell>
          <cell r="H3424">
            <v>5</v>
          </cell>
          <cell r="I3424" t="str">
            <v>PAV</v>
          </cell>
          <cell r="J3424" t="str">
            <v>*</v>
          </cell>
          <cell r="L3424">
            <v>0</v>
          </cell>
          <cell r="M3424">
            <v>0</v>
          </cell>
          <cell r="O3424">
            <v>0</v>
          </cell>
          <cell r="P3424">
            <v>0</v>
          </cell>
        </row>
        <row r="3425">
          <cell r="C3425" t="str">
            <v>101BES2075</v>
          </cell>
          <cell r="D3425" t="str">
            <v>ENTR ES-313 (P/PINHEIROS)</v>
          </cell>
          <cell r="E3425" t="str">
            <v>ENTR ES-421 (P/CONCEIÇÃO DA BARRA)</v>
          </cell>
          <cell r="F3425">
            <v>37.200000000000003</v>
          </cell>
          <cell r="G3425">
            <v>49.2</v>
          </cell>
          <cell r="H3425">
            <v>12</v>
          </cell>
          <cell r="I3425" t="str">
            <v>PAV</v>
          </cell>
          <cell r="J3425" t="str">
            <v>*</v>
          </cell>
          <cell r="L3425">
            <v>0</v>
          </cell>
          <cell r="M3425">
            <v>0</v>
          </cell>
          <cell r="O3425">
            <v>0</v>
          </cell>
          <cell r="P3425">
            <v>0</v>
          </cell>
        </row>
        <row r="3426">
          <cell r="C3426" t="str">
            <v>101BES2090</v>
          </cell>
          <cell r="D3426" t="str">
            <v>ENTR ES-421 (P/CONCEIÇÃO DA BARRA)</v>
          </cell>
          <cell r="E3426" t="str">
            <v>ENTR ES-315(A)</v>
          </cell>
          <cell r="F3426">
            <v>49.2</v>
          </cell>
          <cell r="G3426">
            <v>60.2</v>
          </cell>
          <cell r="H3426">
            <v>11</v>
          </cell>
          <cell r="I3426" t="str">
            <v>PAV</v>
          </cell>
          <cell r="J3426" t="str">
            <v>*</v>
          </cell>
          <cell r="L3426">
            <v>0</v>
          </cell>
          <cell r="M3426">
            <v>0</v>
          </cell>
          <cell r="O3426">
            <v>0</v>
          </cell>
          <cell r="P3426">
            <v>0</v>
          </cell>
        </row>
        <row r="3427">
          <cell r="C3427" t="str">
            <v>101BES2110</v>
          </cell>
          <cell r="D3427" t="str">
            <v>ENTR ES-315(A)</v>
          </cell>
          <cell r="E3427" t="str">
            <v>ENTR BR-381/ES-315(B) (SÃO MATEUS)</v>
          </cell>
          <cell r="F3427">
            <v>60.2</v>
          </cell>
          <cell r="G3427">
            <v>65.599999999999994</v>
          </cell>
          <cell r="H3427">
            <v>5.4</v>
          </cell>
          <cell r="I3427" t="str">
            <v>PAV</v>
          </cell>
          <cell r="J3427" t="str">
            <v>*</v>
          </cell>
          <cell r="L3427">
            <v>0</v>
          </cell>
          <cell r="M3427">
            <v>0</v>
          </cell>
          <cell r="O3427">
            <v>0</v>
          </cell>
          <cell r="P3427">
            <v>0</v>
          </cell>
        </row>
        <row r="3428">
          <cell r="C3428" t="str">
            <v>101BES2130</v>
          </cell>
          <cell r="D3428" t="str">
            <v>ENTR BR-381/ES-315(B) (SÃO MATEUS)</v>
          </cell>
          <cell r="E3428" t="str">
            <v>ENTR ES-430 (P/JAGUARÉ)</v>
          </cell>
          <cell r="F3428">
            <v>65.599999999999994</v>
          </cell>
          <cell r="G3428">
            <v>93.2</v>
          </cell>
          <cell r="H3428">
            <v>27.6</v>
          </cell>
          <cell r="I3428" t="str">
            <v>PAV</v>
          </cell>
          <cell r="J3428" t="str">
            <v>*</v>
          </cell>
          <cell r="L3428">
            <v>0</v>
          </cell>
          <cell r="M3428">
            <v>0</v>
          </cell>
          <cell r="O3428">
            <v>0</v>
          </cell>
          <cell r="P3428">
            <v>0</v>
          </cell>
        </row>
        <row r="3429">
          <cell r="C3429" t="str">
            <v>101BES2135</v>
          </cell>
          <cell r="D3429" t="str">
            <v>ENTR ES-430 (P/JAGUARÉ)</v>
          </cell>
          <cell r="E3429" t="str">
            <v>ENTR BR-342</v>
          </cell>
          <cell r="F3429">
            <v>93.2</v>
          </cell>
          <cell r="G3429">
            <v>126.1</v>
          </cell>
          <cell r="H3429">
            <v>32.9</v>
          </cell>
          <cell r="I3429" t="str">
            <v>PAV</v>
          </cell>
          <cell r="J3429" t="str">
            <v>*</v>
          </cell>
          <cell r="L3429">
            <v>0</v>
          </cell>
          <cell r="M3429">
            <v>0</v>
          </cell>
          <cell r="O3429">
            <v>0</v>
          </cell>
          <cell r="P3429">
            <v>0</v>
          </cell>
        </row>
        <row r="3430">
          <cell r="C3430" t="str">
            <v>101BES2150</v>
          </cell>
          <cell r="D3430" t="str">
            <v>ENTR BR-342</v>
          </cell>
          <cell r="E3430" t="str">
            <v>ENTR ES-358 (P/LAGOA)</v>
          </cell>
          <cell r="F3430">
            <v>126.1</v>
          </cell>
          <cell r="G3430">
            <v>135.69999999999999</v>
          </cell>
          <cell r="H3430">
            <v>9.6</v>
          </cell>
          <cell r="I3430" t="str">
            <v>PAV</v>
          </cell>
          <cell r="J3430" t="str">
            <v>*</v>
          </cell>
          <cell r="L3430">
            <v>0</v>
          </cell>
          <cell r="M3430">
            <v>0</v>
          </cell>
          <cell r="O3430">
            <v>0</v>
          </cell>
          <cell r="P3430">
            <v>0</v>
          </cell>
        </row>
        <row r="3431">
          <cell r="C3431" t="str">
            <v>101BES2170</v>
          </cell>
          <cell r="D3431" t="str">
            <v>ENTR ES-358 (P/LAGOA)</v>
          </cell>
          <cell r="E3431" t="str">
            <v>ENTR ES-245(A)/248 (LINHARES)</v>
          </cell>
          <cell r="F3431">
            <v>135.69999999999999</v>
          </cell>
          <cell r="G3431">
            <v>149</v>
          </cell>
          <cell r="H3431">
            <v>13.3</v>
          </cell>
          <cell r="I3431" t="str">
            <v>PAV</v>
          </cell>
          <cell r="J3431" t="str">
            <v>*</v>
          </cell>
          <cell r="L3431">
            <v>0</v>
          </cell>
          <cell r="M3431">
            <v>0</v>
          </cell>
          <cell r="O3431">
            <v>0</v>
          </cell>
          <cell r="P3431">
            <v>0</v>
          </cell>
        </row>
        <row r="3432">
          <cell r="C3432" t="str">
            <v>101BES2190</v>
          </cell>
          <cell r="D3432" t="str">
            <v>ENTR ES-245(A)/248 (LINHARES)</v>
          </cell>
          <cell r="E3432" t="str">
            <v>ENTR ES-245(B)</v>
          </cell>
          <cell r="F3432">
            <v>149</v>
          </cell>
          <cell r="G3432">
            <v>150.19999999999999</v>
          </cell>
          <cell r="H3432">
            <v>1.2</v>
          </cell>
          <cell r="I3432" t="str">
            <v>PAV</v>
          </cell>
          <cell r="J3432" t="str">
            <v>*</v>
          </cell>
          <cell r="L3432">
            <v>0</v>
          </cell>
          <cell r="M3432">
            <v>0</v>
          </cell>
          <cell r="O3432">
            <v>0</v>
          </cell>
          <cell r="P3432">
            <v>0</v>
          </cell>
        </row>
        <row r="3433">
          <cell r="C3433" t="str">
            <v>101BES2195</v>
          </cell>
          <cell r="D3433" t="str">
            <v>ENTR ES-245(B)</v>
          </cell>
          <cell r="E3433" t="str">
            <v>ENTR ES-440</v>
          </cell>
          <cell r="F3433">
            <v>150.19999999999999</v>
          </cell>
          <cell r="G3433">
            <v>157.6</v>
          </cell>
          <cell r="H3433">
            <v>7.4</v>
          </cell>
          <cell r="I3433" t="str">
            <v>PAV</v>
          </cell>
          <cell r="J3433" t="str">
            <v>*</v>
          </cell>
          <cell r="L3433">
            <v>0</v>
          </cell>
          <cell r="M3433">
            <v>0</v>
          </cell>
          <cell r="O3433">
            <v>0</v>
          </cell>
          <cell r="P3433">
            <v>0</v>
          </cell>
        </row>
        <row r="3434">
          <cell r="C3434" t="str">
            <v>101BES2198</v>
          </cell>
          <cell r="D3434" t="str">
            <v>ENTR ES-440</v>
          </cell>
          <cell r="E3434" t="str">
            <v>ENTR ES-124 (GUARANÁ)</v>
          </cell>
          <cell r="F3434">
            <v>157.6</v>
          </cell>
          <cell r="G3434">
            <v>188.8</v>
          </cell>
          <cell r="H3434">
            <v>31.2</v>
          </cell>
          <cell r="I3434" t="str">
            <v>PAV</v>
          </cell>
          <cell r="J3434" t="str">
            <v>*</v>
          </cell>
          <cell r="L3434">
            <v>0</v>
          </cell>
          <cell r="M3434">
            <v>0</v>
          </cell>
          <cell r="O3434">
            <v>0</v>
          </cell>
          <cell r="P3434">
            <v>0</v>
          </cell>
        </row>
        <row r="3435">
          <cell r="C3435" t="str">
            <v>101BES2210</v>
          </cell>
          <cell r="D3435" t="str">
            <v>ENTR ES-124 (GUARANÁ)</v>
          </cell>
          <cell r="E3435" t="str">
            <v>ENTR BR-259 (JOÃO NEIVA)</v>
          </cell>
          <cell r="F3435">
            <v>188.8</v>
          </cell>
          <cell r="G3435">
            <v>201.8</v>
          </cell>
          <cell r="H3435">
            <v>13</v>
          </cell>
          <cell r="I3435" t="str">
            <v>PAV</v>
          </cell>
          <cell r="J3435" t="str">
            <v>*</v>
          </cell>
          <cell r="L3435">
            <v>0</v>
          </cell>
          <cell r="M3435">
            <v>0</v>
          </cell>
          <cell r="O3435">
            <v>0</v>
          </cell>
          <cell r="P3435">
            <v>0</v>
          </cell>
        </row>
        <row r="3436">
          <cell r="C3436" t="str">
            <v>101BES2230</v>
          </cell>
          <cell r="D3436" t="str">
            <v>ENTR BR-259 (JOÃO NEIVA)</v>
          </cell>
          <cell r="E3436" t="str">
            <v>ENTR ES-257 (IBIRAÇU)</v>
          </cell>
          <cell r="F3436">
            <v>201.8</v>
          </cell>
          <cell r="G3436">
            <v>211.8</v>
          </cell>
          <cell r="H3436">
            <v>10</v>
          </cell>
          <cell r="I3436" t="str">
            <v>PAV</v>
          </cell>
          <cell r="J3436" t="str">
            <v>*</v>
          </cell>
          <cell r="L3436">
            <v>0</v>
          </cell>
          <cell r="M3436">
            <v>0</v>
          </cell>
          <cell r="O3436">
            <v>0</v>
          </cell>
          <cell r="P3436">
            <v>0</v>
          </cell>
        </row>
        <row r="3437">
          <cell r="C3437" t="str">
            <v>101BES2250</v>
          </cell>
          <cell r="D3437" t="str">
            <v>ENTR ES-257 (IBIRAÇU)</v>
          </cell>
          <cell r="E3437" t="str">
            <v>ENTR ES-261 (FUNDÃO)</v>
          </cell>
          <cell r="F3437">
            <v>211.8</v>
          </cell>
          <cell r="G3437">
            <v>227.7</v>
          </cell>
          <cell r="H3437">
            <v>15.9</v>
          </cell>
          <cell r="I3437" t="str">
            <v>PAV</v>
          </cell>
          <cell r="J3437" t="str">
            <v>*</v>
          </cell>
          <cell r="L3437">
            <v>0</v>
          </cell>
          <cell r="M3437">
            <v>0</v>
          </cell>
          <cell r="O3437">
            <v>0</v>
          </cell>
          <cell r="P3437">
            <v>0</v>
          </cell>
        </row>
        <row r="3438">
          <cell r="C3438" t="str">
            <v>101BES2270</v>
          </cell>
          <cell r="D3438" t="str">
            <v>ENTR ES-261 (FUNDÃO)</v>
          </cell>
          <cell r="E3438" t="str">
            <v>ENTR ES-264</v>
          </cell>
          <cell r="F3438">
            <v>227.7</v>
          </cell>
          <cell r="G3438">
            <v>245.1</v>
          </cell>
          <cell r="H3438">
            <v>17.399999999999999</v>
          </cell>
          <cell r="I3438" t="str">
            <v>PAV</v>
          </cell>
          <cell r="J3438" t="str">
            <v>*</v>
          </cell>
          <cell r="L3438">
            <v>0</v>
          </cell>
          <cell r="M3438">
            <v>0</v>
          </cell>
          <cell r="O3438">
            <v>0</v>
          </cell>
          <cell r="P3438">
            <v>0</v>
          </cell>
        </row>
        <row r="3439">
          <cell r="C3439" t="str">
            <v>101BES2290</v>
          </cell>
          <cell r="D3439" t="str">
            <v>ENTR ES-264</v>
          </cell>
          <cell r="E3439" t="str">
            <v>ACESSO À SERRA</v>
          </cell>
          <cell r="F3439">
            <v>245.1</v>
          </cell>
          <cell r="G3439">
            <v>254.6</v>
          </cell>
          <cell r="H3439">
            <v>9.5</v>
          </cell>
          <cell r="I3439" t="str">
            <v>PAV</v>
          </cell>
          <cell r="J3439" t="str">
            <v>*</v>
          </cell>
          <cell r="L3439">
            <v>0</v>
          </cell>
          <cell r="M3439">
            <v>0</v>
          </cell>
          <cell r="O3439">
            <v>0</v>
          </cell>
          <cell r="P3439">
            <v>0</v>
          </cell>
        </row>
        <row r="3440">
          <cell r="C3440" t="str">
            <v>101BES2300</v>
          </cell>
          <cell r="D3440" t="str">
            <v>ACESSO À SERRA</v>
          </cell>
          <cell r="E3440" t="str">
            <v>ENTR ES-010(A) (LARANJEIRAS)</v>
          </cell>
          <cell r="F3440">
            <v>254.6</v>
          </cell>
          <cell r="G3440">
            <v>266.5</v>
          </cell>
          <cell r="H3440">
            <v>11.9</v>
          </cell>
          <cell r="I3440" t="str">
            <v>DUP</v>
          </cell>
          <cell r="J3440" t="str">
            <v>*</v>
          </cell>
          <cell r="L3440">
            <v>0</v>
          </cell>
          <cell r="M3440">
            <v>0</v>
          </cell>
          <cell r="O3440">
            <v>0</v>
          </cell>
          <cell r="P3440">
            <v>0</v>
          </cell>
        </row>
        <row r="3441">
          <cell r="C3441" t="str">
            <v>101BES2310</v>
          </cell>
          <cell r="D3441" t="str">
            <v>ENTR ES-010(A) (LARANJEIRAS)</v>
          </cell>
          <cell r="E3441" t="str">
            <v>ENTR ES-010(B) (CARAPINA)</v>
          </cell>
          <cell r="F3441">
            <v>266.5</v>
          </cell>
          <cell r="G3441">
            <v>268.8</v>
          </cell>
          <cell r="H3441">
            <v>2.2999999999999998</v>
          </cell>
          <cell r="I3441" t="str">
            <v>DUP</v>
          </cell>
          <cell r="J3441" t="str">
            <v>*</v>
          </cell>
          <cell r="L3441">
            <v>0</v>
          </cell>
          <cell r="M3441">
            <v>0</v>
          </cell>
          <cell r="O3441">
            <v>0</v>
          </cell>
          <cell r="P3441">
            <v>0</v>
          </cell>
        </row>
        <row r="3442">
          <cell r="C3442" t="str">
            <v>101BES2330</v>
          </cell>
          <cell r="D3442" t="str">
            <v>ENTR ES-010(B) (CARAPINA)</v>
          </cell>
          <cell r="E3442" t="str">
            <v>ENTR ES-080 (TABAJARA)</v>
          </cell>
          <cell r="F3442">
            <v>268.8</v>
          </cell>
          <cell r="G3442">
            <v>289.39999999999998</v>
          </cell>
          <cell r="H3442">
            <v>20.6</v>
          </cell>
          <cell r="I3442" t="str">
            <v>PAV</v>
          </cell>
          <cell r="J3442" t="str">
            <v>*</v>
          </cell>
          <cell r="L3442">
            <v>0</v>
          </cell>
          <cell r="M3442">
            <v>0</v>
          </cell>
          <cell r="O3442">
            <v>0</v>
          </cell>
          <cell r="P3442">
            <v>0</v>
          </cell>
        </row>
        <row r="3443">
          <cell r="C3443" t="str">
            <v>101BES2350</v>
          </cell>
          <cell r="D3443" t="str">
            <v>ENTR ES-080 (TABAJARA)</v>
          </cell>
          <cell r="E3443" t="str">
            <v>ENTR BR-262(A) (P/CAMPO GRANDE)</v>
          </cell>
          <cell r="F3443">
            <v>289.39999999999998</v>
          </cell>
          <cell r="G3443">
            <v>294.3</v>
          </cell>
          <cell r="H3443">
            <v>4.9000000000000004</v>
          </cell>
          <cell r="I3443" t="str">
            <v>PAV</v>
          </cell>
          <cell r="J3443" t="str">
            <v>*</v>
          </cell>
          <cell r="L3443">
            <v>0</v>
          </cell>
          <cell r="M3443">
            <v>0</v>
          </cell>
          <cell r="O3443">
            <v>0</v>
          </cell>
          <cell r="P3443">
            <v>0</v>
          </cell>
        </row>
        <row r="3444">
          <cell r="C3444" t="str">
            <v>101BES2370</v>
          </cell>
          <cell r="D3444" t="str">
            <v>ENTR BR-262(A) (P/CAMPO GRANDE)</v>
          </cell>
          <cell r="E3444" t="str">
            <v>ENTR BR-262(B)</v>
          </cell>
          <cell r="F3444">
            <v>294.3</v>
          </cell>
          <cell r="G3444">
            <v>302.7</v>
          </cell>
          <cell r="H3444">
            <v>8.4</v>
          </cell>
          <cell r="I3444" t="str">
            <v>DUP</v>
          </cell>
          <cell r="J3444" t="str">
            <v>*</v>
          </cell>
          <cell r="K3444" t="str">
            <v>262BES0050</v>
          </cell>
          <cell r="L3444">
            <v>0</v>
          </cell>
          <cell r="M3444">
            <v>0</v>
          </cell>
          <cell r="O3444">
            <v>0</v>
          </cell>
          <cell r="P3444">
            <v>0</v>
          </cell>
        </row>
        <row r="3445">
          <cell r="C3445" t="str">
            <v>101BES2390</v>
          </cell>
          <cell r="D3445" t="str">
            <v>ENTR BR-262(B)</v>
          </cell>
          <cell r="E3445" t="str">
            <v>ENTR ES-388</v>
          </cell>
          <cell r="F3445">
            <v>302.7</v>
          </cell>
          <cell r="G3445">
            <v>318.8</v>
          </cell>
          <cell r="H3445">
            <v>16.100000000000001</v>
          </cell>
          <cell r="I3445" t="str">
            <v>PAV</v>
          </cell>
          <cell r="J3445" t="str">
            <v>*</v>
          </cell>
          <cell r="L3445">
            <v>0</v>
          </cell>
          <cell r="M3445">
            <v>0</v>
          </cell>
          <cell r="O3445">
            <v>0</v>
          </cell>
          <cell r="P3445">
            <v>0</v>
          </cell>
        </row>
        <row r="3446">
          <cell r="C3446" t="str">
            <v>101BES2395</v>
          </cell>
          <cell r="D3446" t="str">
            <v>ENTR ES-388</v>
          </cell>
          <cell r="E3446" t="str">
            <v>ENTR ES-477 (P/PRAIA DO SOL)</v>
          </cell>
          <cell r="F3446">
            <v>318.8</v>
          </cell>
          <cell r="G3446">
            <v>319</v>
          </cell>
          <cell r="H3446">
            <v>0.2</v>
          </cell>
          <cell r="I3446" t="str">
            <v>PAV</v>
          </cell>
          <cell r="J3446" t="str">
            <v>*</v>
          </cell>
          <cell r="L3446">
            <v>0</v>
          </cell>
          <cell r="M3446">
            <v>0</v>
          </cell>
          <cell r="O3446">
            <v>0</v>
          </cell>
          <cell r="P3446">
            <v>0</v>
          </cell>
        </row>
        <row r="3447">
          <cell r="C3447" t="str">
            <v>101BES2397</v>
          </cell>
          <cell r="D3447" t="str">
            <v>ENTR ES-477 (P/PRAIA DO SOL)</v>
          </cell>
          <cell r="E3447" t="str">
            <v>ENTR ES-480 (P/GUARAPARI)</v>
          </cell>
          <cell r="F3447">
            <v>319</v>
          </cell>
          <cell r="G3447">
            <v>333.1</v>
          </cell>
          <cell r="H3447">
            <v>14.1</v>
          </cell>
          <cell r="I3447" t="str">
            <v>PAV</v>
          </cell>
          <cell r="J3447" t="str">
            <v>*</v>
          </cell>
          <cell r="L3447">
            <v>0</v>
          </cell>
          <cell r="M3447">
            <v>0</v>
          </cell>
          <cell r="O3447">
            <v>0</v>
          </cell>
          <cell r="P3447">
            <v>0</v>
          </cell>
        </row>
        <row r="3448">
          <cell r="C3448" t="str">
            <v>101BES2410</v>
          </cell>
          <cell r="D3448" t="str">
            <v>ENTR ES-480 (P/GUARAPARI)</v>
          </cell>
          <cell r="E3448" t="str">
            <v>ENTR ES-481</v>
          </cell>
          <cell r="F3448">
            <v>333.1</v>
          </cell>
          <cell r="G3448">
            <v>341.3</v>
          </cell>
          <cell r="H3448">
            <v>8.1999999999999993</v>
          </cell>
          <cell r="I3448" t="str">
            <v>PAV</v>
          </cell>
          <cell r="J3448" t="str">
            <v>*</v>
          </cell>
          <cell r="L3448">
            <v>0</v>
          </cell>
          <cell r="M3448">
            <v>0</v>
          </cell>
          <cell r="O3448">
            <v>0</v>
          </cell>
          <cell r="P3448">
            <v>0</v>
          </cell>
        </row>
        <row r="3449">
          <cell r="C3449" t="str">
            <v>101BES2420</v>
          </cell>
          <cell r="D3449" t="str">
            <v>ENTR ES-481</v>
          </cell>
          <cell r="E3449" t="str">
            <v>ENTR ES-146(A) (JABAQUARA)</v>
          </cell>
          <cell r="F3449">
            <v>341.3</v>
          </cell>
          <cell r="G3449">
            <v>352.6</v>
          </cell>
          <cell r="H3449">
            <v>11.3</v>
          </cell>
          <cell r="I3449" t="str">
            <v>PAV</v>
          </cell>
          <cell r="J3449" t="str">
            <v>*</v>
          </cell>
          <cell r="L3449">
            <v>0</v>
          </cell>
          <cell r="M3449">
            <v>0</v>
          </cell>
          <cell r="O3449">
            <v>0</v>
          </cell>
          <cell r="P3449">
            <v>0</v>
          </cell>
        </row>
        <row r="3450">
          <cell r="C3450" t="str">
            <v>101BES2430</v>
          </cell>
          <cell r="D3450" t="str">
            <v>ENTR ES-146(A) (JABAQUARA)</v>
          </cell>
          <cell r="E3450" t="str">
            <v>ENTR ES-146(B) (P/ALFREDO CHAVES)</v>
          </cell>
          <cell r="F3450">
            <v>352.6</v>
          </cell>
          <cell r="G3450">
            <v>355.8</v>
          </cell>
          <cell r="H3450">
            <v>3.2</v>
          </cell>
          <cell r="I3450" t="str">
            <v>PAV</v>
          </cell>
          <cell r="J3450" t="str">
            <v>*</v>
          </cell>
          <cell r="L3450">
            <v>0</v>
          </cell>
          <cell r="M3450">
            <v>0</v>
          </cell>
          <cell r="O3450">
            <v>0</v>
          </cell>
          <cell r="P3450">
            <v>0</v>
          </cell>
        </row>
        <row r="3451">
          <cell r="C3451" t="str">
            <v>101BES2450</v>
          </cell>
          <cell r="D3451" t="str">
            <v>ENTR ES-146(B) (P/ALFREDO CHAVES)</v>
          </cell>
          <cell r="E3451" t="str">
            <v>ENTR ES-375(A) (P/PIÚMA)</v>
          </cell>
          <cell r="F3451">
            <v>355.8</v>
          </cell>
          <cell r="G3451">
            <v>368.6</v>
          </cell>
          <cell r="H3451">
            <v>12.8</v>
          </cell>
          <cell r="I3451" t="str">
            <v>PAV</v>
          </cell>
          <cell r="J3451" t="str">
            <v>*</v>
          </cell>
          <cell r="L3451">
            <v>0</v>
          </cell>
          <cell r="M3451">
            <v>0</v>
          </cell>
          <cell r="O3451">
            <v>0</v>
          </cell>
          <cell r="P3451">
            <v>0</v>
          </cell>
        </row>
        <row r="3452">
          <cell r="C3452" t="str">
            <v>101BES2470</v>
          </cell>
          <cell r="D3452" t="str">
            <v>ENTR ES-375(A) (P/PIÚMA)</v>
          </cell>
          <cell r="E3452" t="str">
            <v>ENTR ES-375(B) (ICONHA)</v>
          </cell>
          <cell r="F3452">
            <v>368.6</v>
          </cell>
          <cell r="G3452">
            <v>375.1</v>
          </cell>
          <cell r="H3452">
            <v>6.5</v>
          </cell>
          <cell r="I3452" t="str">
            <v>PAV</v>
          </cell>
          <cell r="J3452" t="str">
            <v>*</v>
          </cell>
          <cell r="L3452">
            <v>0</v>
          </cell>
          <cell r="M3452">
            <v>0</v>
          </cell>
          <cell r="O3452">
            <v>0</v>
          </cell>
          <cell r="P3452">
            <v>0</v>
          </cell>
        </row>
        <row r="3453">
          <cell r="C3453" t="str">
            <v>101BES2490</v>
          </cell>
          <cell r="D3453" t="str">
            <v>ENTR ES-375(B) (ICONHA)</v>
          </cell>
          <cell r="E3453" t="str">
            <v>ENTR ES-487 (RIO NOVO DO SUL)</v>
          </cell>
          <cell r="F3453">
            <v>375.1</v>
          </cell>
          <cell r="G3453">
            <v>390.1</v>
          </cell>
          <cell r="H3453">
            <v>15</v>
          </cell>
          <cell r="I3453" t="str">
            <v>PAV</v>
          </cell>
          <cell r="J3453" t="str">
            <v>*</v>
          </cell>
          <cell r="L3453">
            <v>0</v>
          </cell>
          <cell r="M3453">
            <v>0</v>
          </cell>
          <cell r="O3453">
            <v>0</v>
          </cell>
          <cell r="P3453">
            <v>0</v>
          </cell>
        </row>
        <row r="3454">
          <cell r="C3454" t="str">
            <v>101BES2510</v>
          </cell>
          <cell r="D3454" t="str">
            <v>ENTR ES-487 (RIO NOVO DO SUL)</v>
          </cell>
          <cell r="E3454" t="str">
            <v>ENTR ES-289</v>
          </cell>
          <cell r="F3454">
            <v>390.1</v>
          </cell>
          <cell r="G3454">
            <v>400.4</v>
          </cell>
          <cell r="H3454">
            <v>10.3</v>
          </cell>
          <cell r="I3454" t="str">
            <v>PAV</v>
          </cell>
          <cell r="J3454" t="str">
            <v>*</v>
          </cell>
          <cell r="L3454">
            <v>0</v>
          </cell>
          <cell r="M3454">
            <v>0</v>
          </cell>
          <cell r="O3454">
            <v>0</v>
          </cell>
          <cell r="P3454">
            <v>0</v>
          </cell>
        </row>
        <row r="3455">
          <cell r="C3455" t="str">
            <v>101BES2530</v>
          </cell>
          <cell r="D3455" t="str">
            <v>ENTR ES-289</v>
          </cell>
          <cell r="E3455" t="str">
            <v>ENTR BR-482/ES-490 (SAFRA)</v>
          </cell>
          <cell r="F3455">
            <v>400.4</v>
          </cell>
          <cell r="G3455">
            <v>412</v>
          </cell>
          <cell r="H3455">
            <v>11.6</v>
          </cell>
          <cell r="I3455" t="str">
            <v>PAV</v>
          </cell>
          <cell r="J3455" t="str">
            <v>*</v>
          </cell>
          <cell r="L3455">
            <v>0</v>
          </cell>
          <cell r="M3455">
            <v>0</v>
          </cell>
          <cell r="O3455">
            <v>0</v>
          </cell>
          <cell r="P3455">
            <v>0</v>
          </cell>
        </row>
        <row r="3456">
          <cell r="C3456" t="str">
            <v>101BES2550</v>
          </cell>
          <cell r="D3456" t="str">
            <v>ENTR BR-482/ES-490 (SAFRA)</v>
          </cell>
          <cell r="E3456" t="str">
            <v>ENTR ES-162 (P/PRESIDENTE KENNEDY)</v>
          </cell>
          <cell r="F3456">
            <v>412</v>
          </cell>
          <cell r="G3456">
            <v>419</v>
          </cell>
          <cell r="H3456">
            <v>7</v>
          </cell>
          <cell r="I3456" t="str">
            <v>PAV</v>
          </cell>
          <cell r="J3456" t="str">
            <v>*</v>
          </cell>
          <cell r="L3456">
            <v>0</v>
          </cell>
          <cell r="M3456">
            <v>0</v>
          </cell>
          <cell r="O3456">
            <v>0</v>
          </cell>
          <cell r="P3456">
            <v>0</v>
          </cell>
        </row>
        <row r="3457">
          <cell r="C3457" t="str">
            <v>101BES2570</v>
          </cell>
          <cell r="D3457" t="str">
            <v>ENTR ES-162 (P/PRESIDENTE KENNEDY)</v>
          </cell>
          <cell r="E3457" t="str">
            <v>ENTR ES-489 (P/ATILIO VIVACQUA)</v>
          </cell>
          <cell r="F3457">
            <v>419</v>
          </cell>
          <cell r="G3457">
            <v>424.5</v>
          </cell>
          <cell r="H3457">
            <v>5.5</v>
          </cell>
          <cell r="I3457" t="str">
            <v>PAV</v>
          </cell>
          <cell r="J3457" t="str">
            <v>*</v>
          </cell>
          <cell r="L3457">
            <v>0</v>
          </cell>
          <cell r="M3457">
            <v>0</v>
          </cell>
          <cell r="O3457">
            <v>0</v>
          </cell>
          <cell r="P3457">
            <v>0</v>
          </cell>
        </row>
        <row r="3458">
          <cell r="C3458" t="str">
            <v>101BES2590</v>
          </cell>
          <cell r="D3458" t="str">
            <v>ENTR ES-489 (P/ATILIO VIVACQUA)</v>
          </cell>
          <cell r="E3458" t="str">
            <v>ENTR ES-391 (P/MIMOSO DO SUL)</v>
          </cell>
          <cell r="F3458">
            <v>424.5</v>
          </cell>
          <cell r="G3458">
            <v>445.5</v>
          </cell>
          <cell r="H3458">
            <v>21</v>
          </cell>
          <cell r="I3458" t="str">
            <v>PAV</v>
          </cell>
          <cell r="J3458" t="str">
            <v>*</v>
          </cell>
          <cell r="L3458">
            <v>0</v>
          </cell>
          <cell r="M3458">
            <v>0</v>
          </cell>
          <cell r="O3458">
            <v>0</v>
          </cell>
          <cell r="P3458">
            <v>0</v>
          </cell>
        </row>
        <row r="3459">
          <cell r="C3459" t="str">
            <v>101BES2610</v>
          </cell>
          <cell r="D3459" t="str">
            <v>ENTR ES-391 (P/MIMOSO DO SUL)</v>
          </cell>
          <cell r="E3459" t="str">
            <v>ENTR ES-297</v>
          </cell>
          <cell r="F3459">
            <v>445.5</v>
          </cell>
          <cell r="G3459">
            <v>455</v>
          </cell>
          <cell r="H3459">
            <v>9.5</v>
          </cell>
          <cell r="I3459" t="str">
            <v>PAV</v>
          </cell>
          <cell r="J3459" t="str">
            <v>*</v>
          </cell>
          <cell r="L3459">
            <v>0</v>
          </cell>
          <cell r="M3459">
            <v>0</v>
          </cell>
          <cell r="O3459">
            <v>0</v>
          </cell>
          <cell r="P3459">
            <v>0</v>
          </cell>
        </row>
        <row r="3460">
          <cell r="C3460" t="str">
            <v>101BES2630</v>
          </cell>
          <cell r="D3460" t="str">
            <v>ENTR ES-297</v>
          </cell>
          <cell r="E3460" t="str">
            <v>DIV ES/RJ</v>
          </cell>
          <cell r="F3460">
            <v>455</v>
          </cell>
          <cell r="G3460">
            <v>458.4</v>
          </cell>
          <cell r="H3460">
            <v>3.4</v>
          </cell>
          <cell r="I3460" t="str">
            <v>PAV</v>
          </cell>
          <cell r="J3460" t="str">
            <v>*</v>
          </cell>
          <cell r="L3460">
            <v>0</v>
          </cell>
          <cell r="M3460">
            <v>0</v>
          </cell>
          <cell r="O3460">
            <v>0</v>
          </cell>
          <cell r="P3460">
            <v>0</v>
          </cell>
        </row>
        <row r="3461">
          <cell r="C3461" t="str">
            <v>101BES9000</v>
          </cell>
          <cell r="D3461" t="str">
            <v>ENTR BR-101/ES-010 (CARAPINA/AEROP.VITORIA)</v>
          </cell>
          <cell r="E3461" t="str">
            <v>ACS NORTE A VITÓRIA</v>
          </cell>
          <cell r="F3461">
            <v>0</v>
          </cell>
          <cell r="G3461">
            <v>2.9</v>
          </cell>
          <cell r="H3461">
            <v>2.9</v>
          </cell>
          <cell r="I3461" t="str">
            <v>DUP</v>
          </cell>
          <cell r="J3461" t="str">
            <v>*</v>
          </cell>
          <cell r="L3461">
            <v>0</v>
          </cell>
          <cell r="M3461">
            <v>0</v>
          </cell>
          <cell r="O3461">
            <v>0</v>
          </cell>
          <cell r="P3461">
            <v>0</v>
          </cell>
        </row>
        <row r="3462">
          <cell r="J3462">
            <v>0</v>
          </cell>
        </row>
        <row r="3463">
          <cell r="C3463" t="str">
            <v>259BES0010</v>
          </cell>
          <cell r="D3463" t="str">
            <v>ENTR BR-101 (JOÃO NEIVA)</v>
          </cell>
          <cell r="E3463" t="str">
            <v>KM 15,3</v>
          </cell>
          <cell r="F3463">
            <v>0</v>
          </cell>
          <cell r="G3463">
            <v>15.3</v>
          </cell>
          <cell r="H3463">
            <v>15.3</v>
          </cell>
          <cell r="I3463" t="str">
            <v>PAV</v>
          </cell>
          <cell r="J3463" t="str">
            <v>*</v>
          </cell>
          <cell r="L3463">
            <v>0</v>
          </cell>
          <cell r="M3463">
            <v>0</v>
          </cell>
          <cell r="O3463">
            <v>0</v>
          </cell>
          <cell r="P3463" t="str">
            <v>2006</v>
          </cell>
        </row>
        <row r="3464">
          <cell r="C3464" t="str">
            <v>259BES0015</v>
          </cell>
          <cell r="D3464" t="str">
            <v>KM 15,3</v>
          </cell>
          <cell r="E3464" t="str">
            <v>ENTR BR-484 (P/PONTE SOBRE RIO DOCE)</v>
          </cell>
          <cell r="F3464">
            <v>15.3</v>
          </cell>
          <cell r="G3464">
            <v>49.1</v>
          </cell>
          <cell r="H3464">
            <v>33.799999999999997</v>
          </cell>
          <cell r="I3464" t="str">
            <v>PAV</v>
          </cell>
          <cell r="J3464" t="str">
            <v>*</v>
          </cell>
          <cell r="L3464">
            <v>0</v>
          </cell>
          <cell r="M3464">
            <v>0</v>
          </cell>
          <cell r="O3464">
            <v>0</v>
          </cell>
          <cell r="P3464" t="str">
            <v>2005</v>
          </cell>
        </row>
        <row r="3465">
          <cell r="C3465" t="str">
            <v>259BES0030</v>
          </cell>
          <cell r="D3465" t="str">
            <v>ENTR BR-484 (P/PONTE SOBRE RIO DOCE)</v>
          </cell>
          <cell r="E3465" t="str">
            <v>ENTR ES-248 (P/MARILÂNDIA)</v>
          </cell>
          <cell r="F3465">
            <v>49.1</v>
          </cell>
          <cell r="G3465">
            <v>49.8</v>
          </cell>
          <cell r="H3465">
            <v>0.7</v>
          </cell>
          <cell r="I3465" t="str">
            <v>PAV</v>
          </cell>
          <cell r="J3465" t="str">
            <v>*</v>
          </cell>
          <cell r="L3465">
            <v>0</v>
          </cell>
          <cell r="M3465">
            <v>0</v>
          </cell>
          <cell r="O3465">
            <v>0</v>
          </cell>
          <cell r="P3465" t="str">
            <v>2006</v>
          </cell>
        </row>
        <row r="3466">
          <cell r="C3466" t="str">
            <v>259BES0070</v>
          </cell>
          <cell r="D3466" t="str">
            <v>ENTR ES-248 (P/MARILÂNDIA)</v>
          </cell>
          <cell r="E3466" t="str">
            <v>ENTR ES-080</v>
          </cell>
          <cell r="F3466">
            <v>49.8</v>
          </cell>
          <cell r="G3466">
            <v>57.4</v>
          </cell>
          <cell r="H3466">
            <v>7.6</v>
          </cell>
          <cell r="I3466" t="str">
            <v>EOP</v>
          </cell>
          <cell r="J3466">
            <v>0</v>
          </cell>
          <cell r="L3466">
            <v>0</v>
          </cell>
          <cell r="M3466">
            <v>0</v>
          </cell>
          <cell r="O3466">
            <v>0</v>
          </cell>
          <cell r="P3466" t="str">
            <v>2006</v>
          </cell>
        </row>
        <row r="3467">
          <cell r="C3467" t="str">
            <v>259BES0075</v>
          </cell>
          <cell r="D3467" t="str">
            <v>ENTR ES-080</v>
          </cell>
          <cell r="E3467" t="str">
            <v>ENTR ES-164 (P/PANCAS)</v>
          </cell>
          <cell r="F3467">
            <v>57.4</v>
          </cell>
          <cell r="G3467">
            <v>83.1</v>
          </cell>
          <cell r="H3467">
            <v>25.7</v>
          </cell>
          <cell r="I3467" t="str">
            <v>PAV</v>
          </cell>
          <cell r="J3467" t="str">
            <v>*</v>
          </cell>
          <cell r="L3467">
            <v>0</v>
          </cell>
          <cell r="M3467">
            <v>0</v>
          </cell>
          <cell r="O3467">
            <v>0</v>
          </cell>
          <cell r="P3467" t="str">
            <v>2006</v>
          </cell>
        </row>
        <row r="3468">
          <cell r="C3468" t="str">
            <v>259BES0080</v>
          </cell>
          <cell r="D3468" t="str">
            <v>ENTR ES-164 (P/PANCAS)</v>
          </cell>
          <cell r="E3468" t="str">
            <v>ENTR ES-446 (P/ITAGUAÇÚ)</v>
          </cell>
          <cell r="F3468">
            <v>83.1</v>
          </cell>
          <cell r="G3468">
            <v>101.1</v>
          </cell>
          <cell r="H3468">
            <v>18</v>
          </cell>
          <cell r="I3468" t="str">
            <v>PAV</v>
          </cell>
          <cell r="J3468" t="str">
            <v>*</v>
          </cell>
          <cell r="L3468">
            <v>0</v>
          </cell>
          <cell r="M3468">
            <v>0</v>
          </cell>
          <cell r="O3468">
            <v>0</v>
          </cell>
          <cell r="P3468" t="str">
            <v>2006</v>
          </cell>
        </row>
        <row r="3469">
          <cell r="C3469" t="str">
            <v>259BES0085</v>
          </cell>
          <cell r="D3469" t="str">
            <v>ENTR ES-446 (P/ITAGUAÇÚ)</v>
          </cell>
          <cell r="E3469" t="str">
            <v>ENTR ES-165 (P/AFONSO CLÁUDIO)</v>
          </cell>
          <cell r="F3469">
            <v>101.1</v>
          </cell>
          <cell r="G3469">
            <v>102.3</v>
          </cell>
          <cell r="H3469">
            <v>1.2</v>
          </cell>
          <cell r="I3469" t="str">
            <v>PAV</v>
          </cell>
          <cell r="J3469" t="str">
            <v>*</v>
          </cell>
          <cell r="L3469">
            <v>0</v>
          </cell>
          <cell r="M3469">
            <v>0</v>
          </cell>
          <cell r="O3469">
            <v>0</v>
          </cell>
          <cell r="P3469" t="str">
            <v>2006</v>
          </cell>
        </row>
        <row r="3470">
          <cell r="C3470" t="str">
            <v>259BES0095</v>
          </cell>
          <cell r="D3470" t="str">
            <v>ENTR ES-165 (P/AFONSO CLÁUDIO)</v>
          </cell>
          <cell r="E3470" t="str">
            <v>DIV ES/MG</v>
          </cell>
          <cell r="F3470">
            <v>102.3</v>
          </cell>
          <cell r="G3470">
            <v>106.3</v>
          </cell>
          <cell r="H3470">
            <v>4</v>
          </cell>
          <cell r="I3470" t="str">
            <v>PAV</v>
          </cell>
          <cell r="J3470" t="str">
            <v>*</v>
          </cell>
          <cell r="L3470">
            <v>0</v>
          </cell>
          <cell r="M3470">
            <v>0</v>
          </cell>
          <cell r="O3470">
            <v>0</v>
          </cell>
          <cell r="P3470" t="str">
            <v>2006</v>
          </cell>
        </row>
        <row r="3471">
          <cell r="C3471" t="str">
            <v>259BES9000</v>
          </cell>
          <cell r="D3471" t="str">
            <v>ENTR BR-484</v>
          </cell>
          <cell r="E3471" t="str">
            <v>ENTR ES-080 (TRAVESSIA DE COLATINA)</v>
          </cell>
          <cell r="F3471">
            <v>0</v>
          </cell>
          <cell r="G3471">
            <v>7.5</v>
          </cell>
          <cell r="H3471">
            <v>7.5</v>
          </cell>
          <cell r="I3471" t="str">
            <v>PAV</v>
          </cell>
          <cell r="J3471" t="str">
            <v>*</v>
          </cell>
          <cell r="L3471">
            <v>0</v>
          </cell>
          <cell r="M3471">
            <v>0</v>
          </cell>
          <cell r="O3471">
            <v>0</v>
          </cell>
          <cell r="P3471" t="str">
            <v>2004</v>
          </cell>
        </row>
        <row r="3472">
          <cell r="J3472">
            <v>0</v>
          </cell>
        </row>
        <row r="3473">
          <cell r="C3473" t="str">
            <v>262BES0010</v>
          </cell>
          <cell r="D3473" t="str">
            <v>VITÓRIA</v>
          </cell>
          <cell r="E3473" t="str">
            <v>ENTR ES-060 (SÃO TORQUATO)</v>
          </cell>
          <cell r="F3473">
            <v>0</v>
          </cell>
          <cell r="G3473">
            <v>1.3</v>
          </cell>
          <cell r="H3473">
            <v>1.3</v>
          </cell>
          <cell r="I3473" t="str">
            <v>DUP</v>
          </cell>
          <cell r="J3473" t="str">
            <v>*</v>
          </cell>
          <cell r="L3473">
            <v>0</v>
          </cell>
          <cell r="M3473">
            <v>0</v>
          </cell>
          <cell r="O3473">
            <v>0</v>
          </cell>
          <cell r="P3473">
            <v>0</v>
          </cell>
        </row>
        <row r="3474">
          <cell r="C3474" t="str">
            <v>262BES0020</v>
          </cell>
          <cell r="D3474" t="str">
            <v>ENTR ES-060 (SÃO TORQUATO)</v>
          </cell>
          <cell r="E3474" t="str">
            <v>ENTR ES-080 (CAMPO GRANDE)</v>
          </cell>
          <cell r="F3474">
            <v>1.3</v>
          </cell>
          <cell r="G3474">
            <v>3.7</v>
          </cell>
          <cell r="H3474">
            <v>2.4</v>
          </cell>
          <cell r="I3474" t="str">
            <v>DUP</v>
          </cell>
          <cell r="J3474" t="str">
            <v>*</v>
          </cell>
          <cell r="L3474">
            <v>0</v>
          </cell>
          <cell r="M3474">
            <v>0</v>
          </cell>
          <cell r="O3474">
            <v>0</v>
          </cell>
          <cell r="P3474">
            <v>0</v>
          </cell>
        </row>
        <row r="3475">
          <cell r="C3475" t="str">
            <v>262BES0030</v>
          </cell>
          <cell r="D3475" t="str">
            <v>ENTR ES-080 (CAMPO GRANDE)</v>
          </cell>
          <cell r="E3475" t="str">
            <v>ENTR BR-101(A)</v>
          </cell>
          <cell r="F3475">
            <v>3.7</v>
          </cell>
          <cell r="G3475">
            <v>7.1</v>
          </cell>
          <cell r="H3475">
            <v>3.4</v>
          </cell>
          <cell r="I3475" t="str">
            <v>DUP</v>
          </cell>
          <cell r="J3475" t="str">
            <v>*</v>
          </cell>
          <cell r="L3475">
            <v>0</v>
          </cell>
          <cell r="M3475">
            <v>0</v>
          </cell>
          <cell r="O3475">
            <v>0</v>
          </cell>
          <cell r="P3475">
            <v>0</v>
          </cell>
        </row>
        <row r="3476">
          <cell r="C3476" t="str">
            <v>262BES0050</v>
          </cell>
          <cell r="D3476" t="str">
            <v>ENTR BR-101(A)</v>
          </cell>
          <cell r="E3476" t="str">
            <v>ENTR BR-101(B)</v>
          </cell>
          <cell r="F3476">
            <v>7.1</v>
          </cell>
          <cell r="G3476">
            <v>15.5</v>
          </cell>
          <cell r="H3476">
            <v>8.4</v>
          </cell>
          <cell r="I3476" t="str">
            <v>DUP</v>
          </cell>
          <cell r="J3476">
            <v>0</v>
          </cell>
          <cell r="K3476" t="str">
            <v>101BES2370</v>
          </cell>
          <cell r="L3476">
            <v>0</v>
          </cell>
          <cell r="M3476">
            <v>0</v>
          </cell>
          <cell r="O3476">
            <v>0</v>
          </cell>
          <cell r="P3476">
            <v>0</v>
          </cell>
        </row>
        <row r="3477">
          <cell r="C3477" t="str">
            <v>262BES0070</v>
          </cell>
          <cell r="D3477" t="str">
            <v>ENTR BR-101(B)</v>
          </cell>
          <cell r="E3477" t="str">
            <v>ENTR ES-465 (P/DOMINGOS MARTINS)</v>
          </cell>
          <cell r="F3477">
            <v>15.5</v>
          </cell>
          <cell r="G3477">
            <v>40.200000000000003</v>
          </cell>
          <cell r="H3477">
            <v>24.7</v>
          </cell>
          <cell r="I3477" t="str">
            <v>PAV</v>
          </cell>
          <cell r="J3477" t="str">
            <v>*</v>
          </cell>
          <cell r="L3477">
            <v>0</v>
          </cell>
          <cell r="M3477">
            <v>0</v>
          </cell>
          <cell r="O3477">
            <v>0</v>
          </cell>
          <cell r="P3477">
            <v>0</v>
          </cell>
        </row>
        <row r="3478">
          <cell r="C3478" t="str">
            <v>262BES0090</v>
          </cell>
          <cell r="D3478" t="str">
            <v>ENTR ES-465 (P/DOMINGOS MARTINS)</v>
          </cell>
          <cell r="E3478" t="str">
            <v>ENTR ES-376 (MARECHAL FLORIANO)</v>
          </cell>
          <cell r="F3478">
            <v>40.200000000000003</v>
          </cell>
          <cell r="G3478">
            <v>43.5</v>
          </cell>
          <cell r="H3478">
            <v>3.3</v>
          </cell>
          <cell r="I3478" t="str">
            <v>PAV</v>
          </cell>
          <cell r="J3478" t="str">
            <v>*</v>
          </cell>
          <cell r="L3478">
            <v>0</v>
          </cell>
          <cell r="M3478">
            <v>0</v>
          </cell>
          <cell r="O3478">
            <v>0</v>
          </cell>
          <cell r="P3478">
            <v>0</v>
          </cell>
        </row>
        <row r="3479">
          <cell r="C3479" t="str">
            <v>262BES0100</v>
          </cell>
          <cell r="D3479" t="str">
            <v>ENTR ES-376 (MARECHAL FLORIANO)</v>
          </cell>
          <cell r="E3479" t="str">
            <v>ENTR ES-146/470</v>
          </cell>
          <cell r="F3479">
            <v>43.5</v>
          </cell>
          <cell r="G3479">
            <v>56.2</v>
          </cell>
          <cell r="H3479">
            <v>12.7</v>
          </cell>
          <cell r="I3479" t="str">
            <v>PAV</v>
          </cell>
          <cell r="J3479" t="str">
            <v>*</v>
          </cell>
          <cell r="L3479">
            <v>0</v>
          </cell>
          <cell r="M3479">
            <v>0</v>
          </cell>
          <cell r="O3479">
            <v>0</v>
          </cell>
          <cell r="P3479">
            <v>0</v>
          </cell>
        </row>
        <row r="3480">
          <cell r="C3480" t="str">
            <v>262BES0110</v>
          </cell>
          <cell r="D3480" t="str">
            <v>ENTR ES-146/470</v>
          </cell>
          <cell r="E3480" t="str">
            <v>ENTR ES-368 (PEDREIRAS)</v>
          </cell>
          <cell r="F3480">
            <v>56.2</v>
          </cell>
          <cell r="G3480">
            <v>86.8</v>
          </cell>
          <cell r="H3480">
            <v>30.6</v>
          </cell>
          <cell r="I3480" t="str">
            <v>PAV</v>
          </cell>
          <cell r="J3480" t="str">
            <v>*</v>
          </cell>
          <cell r="L3480">
            <v>0</v>
          </cell>
          <cell r="M3480">
            <v>0</v>
          </cell>
          <cell r="O3480">
            <v>0</v>
          </cell>
          <cell r="P3480">
            <v>0</v>
          </cell>
        </row>
        <row r="3481">
          <cell r="C3481" t="str">
            <v>262BES0130</v>
          </cell>
          <cell r="D3481" t="str">
            <v>ENTR ES-368 (PEDREIRAS)</v>
          </cell>
          <cell r="E3481" t="str">
            <v>ENTR ES-164 (P/VARGEM ALTA)</v>
          </cell>
          <cell r="F3481">
            <v>86.8</v>
          </cell>
          <cell r="G3481">
            <v>93.8</v>
          </cell>
          <cell r="H3481">
            <v>7</v>
          </cell>
          <cell r="I3481" t="str">
            <v>PAV</v>
          </cell>
          <cell r="J3481" t="str">
            <v>*</v>
          </cell>
          <cell r="L3481">
            <v>0</v>
          </cell>
          <cell r="M3481">
            <v>0</v>
          </cell>
          <cell r="O3481">
            <v>0</v>
          </cell>
          <cell r="P3481">
            <v>0</v>
          </cell>
        </row>
        <row r="3482">
          <cell r="C3482" t="str">
            <v>262BES0150</v>
          </cell>
          <cell r="D3482" t="str">
            <v>ENTR ES-164 (P/VARGEM ALTA)</v>
          </cell>
          <cell r="E3482" t="str">
            <v>ENTR ES-165(A) (P/AFONSO CLÁUDIO)</v>
          </cell>
          <cell r="F3482">
            <v>93.8</v>
          </cell>
          <cell r="G3482">
            <v>95.1</v>
          </cell>
          <cell r="H3482">
            <v>1.3</v>
          </cell>
          <cell r="I3482" t="str">
            <v>PAV</v>
          </cell>
          <cell r="J3482" t="str">
            <v>*</v>
          </cell>
          <cell r="L3482">
            <v>0</v>
          </cell>
          <cell r="M3482">
            <v>0</v>
          </cell>
          <cell r="O3482">
            <v>0</v>
          </cell>
          <cell r="P3482">
            <v>0</v>
          </cell>
        </row>
        <row r="3483">
          <cell r="C3483" t="str">
            <v>262BES0155</v>
          </cell>
          <cell r="D3483" t="str">
            <v>ENTR ES-165(A) (P/AFONSO CLÁUDIO)</v>
          </cell>
          <cell r="E3483" t="str">
            <v>ENTR ES-166 (VENDA NOVA)</v>
          </cell>
          <cell r="F3483">
            <v>95.1</v>
          </cell>
          <cell r="G3483">
            <v>103.8</v>
          </cell>
          <cell r="H3483">
            <v>8.6999999999999993</v>
          </cell>
          <cell r="I3483" t="str">
            <v>PAV</v>
          </cell>
          <cell r="J3483" t="str">
            <v>*</v>
          </cell>
          <cell r="L3483">
            <v>0</v>
          </cell>
          <cell r="M3483">
            <v>0</v>
          </cell>
          <cell r="O3483">
            <v>0</v>
          </cell>
          <cell r="P3483">
            <v>0</v>
          </cell>
        </row>
        <row r="3484">
          <cell r="C3484" t="str">
            <v>262BES0170</v>
          </cell>
          <cell r="D3484" t="str">
            <v>ENTR ES-166 (VENDA NOVA)</v>
          </cell>
          <cell r="E3484" t="str">
            <v>ENTR ES-165(B) (P/CONCEIÇÃO DO CASTELO)</v>
          </cell>
          <cell r="F3484">
            <v>103.8</v>
          </cell>
          <cell r="G3484">
            <v>115.1</v>
          </cell>
          <cell r="H3484">
            <v>11.3</v>
          </cell>
          <cell r="I3484" t="str">
            <v>PAV</v>
          </cell>
          <cell r="J3484" t="str">
            <v>*</v>
          </cell>
          <cell r="L3484">
            <v>0</v>
          </cell>
          <cell r="M3484">
            <v>0</v>
          </cell>
          <cell r="O3484">
            <v>0</v>
          </cell>
          <cell r="P3484">
            <v>0</v>
          </cell>
        </row>
        <row r="3485">
          <cell r="C3485" t="str">
            <v>262BES0190</v>
          </cell>
          <cell r="D3485" t="str">
            <v>ENTR ES-165(B) (P/CONCEIÇÃO DO CASTELO)</v>
          </cell>
          <cell r="E3485" t="str">
            <v>ENTR BR-484(A)</v>
          </cell>
          <cell r="F3485">
            <v>115.1</v>
          </cell>
          <cell r="G3485">
            <v>120.1</v>
          </cell>
          <cell r="H3485">
            <v>5</v>
          </cell>
          <cell r="I3485" t="str">
            <v>PAV</v>
          </cell>
          <cell r="J3485" t="str">
            <v>*</v>
          </cell>
          <cell r="L3485">
            <v>0</v>
          </cell>
          <cell r="M3485">
            <v>0</v>
          </cell>
          <cell r="O3485">
            <v>0</v>
          </cell>
          <cell r="P3485">
            <v>0</v>
          </cell>
        </row>
        <row r="3486">
          <cell r="C3486" t="str">
            <v>262BES0195</v>
          </cell>
          <cell r="D3486" t="str">
            <v>ENTR BR-484(A)</v>
          </cell>
          <cell r="E3486" t="str">
            <v>ENTR BR-484(B)/ES-181</v>
          </cell>
          <cell r="F3486">
            <v>120.1</v>
          </cell>
          <cell r="G3486">
            <v>138.6</v>
          </cell>
          <cell r="H3486">
            <v>18.5</v>
          </cell>
          <cell r="I3486" t="str">
            <v>PAV</v>
          </cell>
          <cell r="J3486" t="str">
            <v>*</v>
          </cell>
          <cell r="K3486" t="str">
            <v>484BES0090</v>
          </cell>
          <cell r="L3486">
            <v>0</v>
          </cell>
          <cell r="M3486">
            <v>0</v>
          </cell>
          <cell r="O3486">
            <v>0</v>
          </cell>
          <cell r="P3486">
            <v>0</v>
          </cell>
        </row>
        <row r="3487">
          <cell r="C3487" t="str">
            <v>262BES0200</v>
          </cell>
          <cell r="D3487" t="str">
            <v>ENTR BR-484(B)/ES-181</v>
          </cell>
          <cell r="E3487" t="str">
            <v>ENTR ES-185(A) (P/LAJINHA)</v>
          </cell>
          <cell r="F3487">
            <v>138.6</v>
          </cell>
          <cell r="G3487">
            <v>165.8</v>
          </cell>
          <cell r="H3487">
            <v>27.2</v>
          </cell>
          <cell r="I3487" t="str">
            <v>PAV</v>
          </cell>
          <cell r="J3487" t="str">
            <v>*</v>
          </cell>
          <cell r="L3487">
            <v>0</v>
          </cell>
          <cell r="M3487">
            <v>0</v>
          </cell>
          <cell r="O3487">
            <v>0</v>
          </cell>
          <cell r="P3487">
            <v>0</v>
          </cell>
        </row>
        <row r="3488">
          <cell r="C3488" t="str">
            <v>262BES0205</v>
          </cell>
          <cell r="D3488" t="str">
            <v>ENTR ES-185(A) (P/LAJINHA)</v>
          </cell>
          <cell r="E3488" t="str">
            <v>ENTR ES-185(B) (P/IÚNA)</v>
          </cell>
          <cell r="F3488">
            <v>165.8</v>
          </cell>
          <cell r="G3488">
            <v>168.7</v>
          </cell>
          <cell r="H3488">
            <v>2.9</v>
          </cell>
          <cell r="I3488" t="str">
            <v>PAV</v>
          </cell>
          <cell r="J3488" t="str">
            <v>*</v>
          </cell>
          <cell r="L3488">
            <v>0</v>
          </cell>
          <cell r="M3488">
            <v>0</v>
          </cell>
          <cell r="O3488">
            <v>0</v>
          </cell>
          <cell r="P3488">
            <v>0</v>
          </cell>
        </row>
        <row r="3489">
          <cell r="C3489" t="str">
            <v>262BES0210</v>
          </cell>
          <cell r="D3489" t="str">
            <v>ENTR ES-185(B) (P/IÚNA)</v>
          </cell>
          <cell r="E3489" t="str">
            <v>DIV ES/MG</v>
          </cell>
          <cell r="F3489">
            <v>168.7</v>
          </cell>
          <cell r="G3489">
            <v>195.9</v>
          </cell>
          <cell r="H3489">
            <v>27.2</v>
          </cell>
          <cell r="I3489" t="str">
            <v>PAV</v>
          </cell>
          <cell r="J3489" t="str">
            <v>*</v>
          </cell>
          <cell r="L3489">
            <v>0</v>
          </cell>
          <cell r="M3489">
            <v>0</v>
          </cell>
          <cell r="O3489">
            <v>0</v>
          </cell>
          <cell r="P3489">
            <v>0</v>
          </cell>
        </row>
        <row r="3490">
          <cell r="J3490">
            <v>0</v>
          </cell>
        </row>
        <row r="3491">
          <cell r="C3491" t="str">
            <v>342BES0230</v>
          </cell>
          <cell r="D3491" t="str">
            <v>DIV MG/ES</v>
          </cell>
          <cell r="E3491" t="str">
            <v>ENTR ES-080 (SANTA RITA)</v>
          </cell>
          <cell r="F3491">
            <v>0</v>
          </cell>
          <cell r="G3491">
            <v>28</v>
          </cell>
          <cell r="H3491">
            <v>28</v>
          </cell>
          <cell r="I3491" t="str">
            <v>EOP</v>
          </cell>
          <cell r="J3491">
            <v>0</v>
          </cell>
          <cell r="L3491">
            <v>0</v>
          </cell>
          <cell r="M3491">
            <v>0</v>
          </cell>
          <cell r="O3491">
            <v>0</v>
          </cell>
          <cell r="P3491">
            <v>0</v>
          </cell>
        </row>
        <row r="3492">
          <cell r="C3492" t="str">
            <v>342BES0250</v>
          </cell>
          <cell r="D3492" t="str">
            <v>ENTR ES-080 (SANTA RITA)</v>
          </cell>
          <cell r="E3492" t="str">
            <v>ENTR ES-320 (ECOPORANGA)</v>
          </cell>
          <cell r="F3492">
            <v>28</v>
          </cell>
          <cell r="G3492">
            <v>49.6</v>
          </cell>
          <cell r="H3492">
            <v>21.6</v>
          </cell>
          <cell r="I3492" t="str">
            <v>EOP</v>
          </cell>
          <cell r="J3492">
            <v>0</v>
          </cell>
          <cell r="L3492">
            <v>0</v>
          </cell>
          <cell r="M3492">
            <v>0</v>
          </cell>
          <cell r="O3492">
            <v>0</v>
          </cell>
          <cell r="P3492">
            <v>0</v>
          </cell>
        </row>
        <row r="3493">
          <cell r="C3493" t="str">
            <v>342BES0270</v>
          </cell>
          <cell r="D3493" t="str">
            <v>ENTR ES-320 (ECOPORANGA)</v>
          </cell>
          <cell r="E3493" t="str">
            <v>ENTR ES-220</v>
          </cell>
          <cell r="F3493">
            <v>49.6</v>
          </cell>
          <cell r="G3493">
            <v>105.9</v>
          </cell>
          <cell r="H3493">
            <v>56.3</v>
          </cell>
          <cell r="I3493" t="str">
            <v>EOP</v>
          </cell>
          <cell r="J3493">
            <v>0</v>
          </cell>
          <cell r="L3493">
            <v>0</v>
          </cell>
          <cell r="M3493">
            <v>0</v>
          </cell>
          <cell r="O3493">
            <v>0</v>
          </cell>
          <cell r="P3493">
            <v>0</v>
          </cell>
        </row>
        <row r="3494">
          <cell r="C3494" t="str">
            <v>342BES0290</v>
          </cell>
          <cell r="D3494" t="str">
            <v>ENTR ES-220</v>
          </cell>
          <cell r="E3494" t="str">
            <v>ENTR ES-137</v>
          </cell>
          <cell r="F3494">
            <v>105.9</v>
          </cell>
          <cell r="G3494">
            <v>120.9</v>
          </cell>
          <cell r="H3494">
            <v>15</v>
          </cell>
          <cell r="I3494" t="str">
            <v>PAV</v>
          </cell>
          <cell r="J3494" t="str">
            <v>*</v>
          </cell>
          <cell r="L3494">
            <v>0</v>
          </cell>
          <cell r="M3494">
            <v>0</v>
          </cell>
          <cell r="O3494">
            <v>0</v>
          </cell>
          <cell r="P3494">
            <v>0</v>
          </cell>
        </row>
        <row r="3495">
          <cell r="C3495" t="str">
            <v>342BES0300</v>
          </cell>
          <cell r="D3495" t="str">
            <v>ENTR ES-137</v>
          </cell>
          <cell r="E3495" t="str">
            <v>ENTR ES-130 (P/NOVA VENÉCIA)</v>
          </cell>
          <cell r="F3495">
            <v>120.9</v>
          </cell>
          <cell r="G3495">
            <v>125.9</v>
          </cell>
          <cell r="H3495">
            <v>5</v>
          </cell>
          <cell r="I3495" t="str">
            <v>PAV</v>
          </cell>
          <cell r="J3495" t="str">
            <v>*</v>
          </cell>
          <cell r="L3495">
            <v>0</v>
          </cell>
          <cell r="M3495">
            <v>0</v>
          </cell>
          <cell r="O3495">
            <v>0</v>
          </cell>
          <cell r="P3495">
            <v>0</v>
          </cell>
        </row>
        <row r="3496">
          <cell r="C3496" t="str">
            <v>342BES0310</v>
          </cell>
          <cell r="D3496" t="str">
            <v>ENTR ES-130 (P/NOVA VENÉCIA)</v>
          </cell>
          <cell r="E3496" t="str">
            <v>ENTR BR-381/ES-344</v>
          </cell>
          <cell r="F3496">
            <v>125.9</v>
          </cell>
          <cell r="G3496">
            <v>135.9</v>
          </cell>
          <cell r="H3496">
            <v>10</v>
          </cell>
          <cell r="I3496" t="str">
            <v>PLA</v>
          </cell>
          <cell r="J3496">
            <v>0</v>
          </cell>
          <cell r="L3496">
            <v>0</v>
          </cell>
          <cell r="M3496">
            <v>0</v>
          </cell>
          <cell r="O3496">
            <v>0</v>
          </cell>
          <cell r="P3496">
            <v>0</v>
          </cell>
        </row>
        <row r="3497">
          <cell r="C3497" t="str">
            <v>342BES0320</v>
          </cell>
          <cell r="D3497" t="str">
            <v>ENTR BR-381/ES-344</v>
          </cell>
          <cell r="E3497" t="str">
            <v>ENTR ES-356</v>
          </cell>
          <cell r="F3497">
            <v>135.9</v>
          </cell>
          <cell r="G3497">
            <v>177.9</v>
          </cell>
          <cell r="H3497">
            <v>42</v>
          </cell>
          <cell r="I3497" t="str">
            <v>PLA</v>
          </cell>
          <cell r="J3497">
            <v>0</v>
          </cell>
          <cell r="L3497">
            <v>0</v>
          </cell>
          <cell r="M3497">
            <v>0</v>
          </cell>
          <cell r="O3497">
            <v>0</v>
          </cell>
          <cell r="P3497">
            <v>0</v>
          </cell>
        </row>
        <row r="3498">
          <cell r="C3498" t="str">
            <v>342BES0330</v>
          </cell>
          <cell r="D3498" t="str">
            <v>ENTR ES-356</v>
          </cell>
          <cell r="E3498" t="str">
            <v>ENTR BR-101 (SOORETAMA)</v>
          </cell>
          <cell r="F3498">
            <v>177.9</v>
          </cell>
          <cell r="G3498">
            <v>209.9</v>
          </cell>
          <cell r="H3498">
            <v>32</v>
          </cell>
          <cell r="I3498" t="str">
            <v>PLA</v>
          </cell>
          <cell r="J3498">
            <v>0</v>
          </cell>
          <cell r="L3498">
            <v>0</v>
          </cell>
          <cell r="M3498">
            <v>0</v>
          </cell>
          <cell r="O3498">
            <v>0</v>
          </cell>
          <cell r="P3498">
            <v>0</v>
          </cell>
        </row>
        <row r="3499">
          <cell r="J3499">
            <v>0</v>
          </cell>
        </row>
        <row r="3500">
          <cell r="C3500" t="str">
            <v>381BES0010</v>
          </cell>
          <cell r="D3500" t="str">
            <v>ENTR BR-101 (SÃO MATEUS)</v>
          </cell>
          <cell r="E3500" t="str">
            <v>ENTR ES-356 (NESTOR GOMES)</v>
          </cell>
          <cell r="F3500">
            <v>0</v>
          </cell>
          <cell r="G3500">
            <v>38</v>
          </cell>
          <cell r="H3500">
            <v>38</v>
          </cell>
          <cell r="I3500" t="str">
            <v>PAV</v>
          </cell>
          <cell r="J3500" t="str">
            <v>*</v>
          </cell>
          <cell r="L3500">
            <v>0</v>
          </cell>
          <cell r="M3500">
            <v>0</v>
          </cell>
          <cell r="O3500">
            <v>0</v>
          </cell>
          <cell r="P3500" t="str">
            <v>2004</v>
          </cell>
        </row>
        <row r="3501">
          <cell r="C3501" t="str">
            <v>381BES0020</v>
          </cell>
          <cell r="D3501" t="str">
            <v>ENTR ES-356 (NESTOR GOMES)</v>
          </cell>
          <cell r="E3501" t="str">
            <v>ENTR ES-344 (P/VALÉRIO)</v>
          </cell>
          <cell r="F3501">
            <v>38</v>
          </cell>
          <cell r="G3501">
            <v>43.8</v>
          </cell>
          <cell r="H3501">
            <v>5.8</v>
          </cell>
          <cell r="I3501" t="str">
            <v>PAV</v>
          </cell>
          <cell r="J3501" t="str">
            <v>*</v>
          </cell>
          <cell r="L3501">
            <v>0</v>
          </cell>
          <cell r="M3501">
            <v>0</v>
          </cell>
          <cell r="O3501">
            <v>0</v>
          </cell>
          <cell r="P3501" t="str">
            <v>2003</v>
          </cell>
        </row>
        <row r="3502">
          <cell r="C3502" t="str">
            <v>381BES0030</v>
          </cell>
          <cell r="D3502" t="str">
            <v>ENTR ES-344 (P/VALÉRIO)</v>
          </cell>
          <cell r="E3502" t="str">
            <v>ENTR BR-342/ES-137(A) (NOVA VENÉCIA)</v>
          </cell>
          <cell r="F3502">
            <v>43.8</v>
          </cell>
          <cell r="G3502">
            <v>59.9</v>
          </cell>
          <cell r="H3502">
            <v>16.100000000000001</v>
          </cell>
          <cell r="I3502" t="str">
            <v>PAV</v>
          </cell>
          <cell r="J3502" t="str">
            <v>*</v>
          </cell>
          <cell r="L3502">
            <v>0</v>
          </cell>
          <cell r="M3502">
            <v>0</v>
          </cell>
          <cell r="O3502">
            <v>0</v>
          </cell>
          <cell r="P3502" t="str">
            <v>2005</v>
          </cell>
        </row>
        <row r="3503">
          <cell r="C3503" t="str">
            <v>381BES0050</v>
          </cell>
          <cell r="D3503" t="str">
            <v>ENTR BR-342/ES-137(A) (NOVA VENÉCIA)</v>
          </cell>
          <cell r="E3503" t="str">
            <v>ENTR ES-137(B)</v>
          </cell>
          <cell r="F3503">
            <v>59.9</v>
          </cell>
          <cell r="G3503">
            <v>67.900000000000006</v>
          </cell>
          <cell r="H3503">
            <v>8</v>
          </cell>
          <cell r="I3503" t="str">
            <v>PLA</v>
          </cell>
          <cell r="J3503">
            <v>0</v>
          </cell>
          <cell r="L3503">
            <v>0</v>
          </cell>
          <cell r="M3503">
            <v>0</v>
          </cell>
          <cell r="N3503" t="str">
            <v xml:space="preserve">ES-137 </v>
          </cell>
          <cell r="O3503" t="str">
            <v>PAV</v>
          </cell>
          <cell r="P3503">
            <v>0</v>
          </cell>
        </row>
        <row r="3504">
          <cell r="C3504" t="str">
            <v>381BES0055</v>
          </cell>
          <cell r="D3504" t="str">
            <v>ENTR ES-137(B)</v>
          </cell>
          <cell r="E3504" t="str">
            <v>ENTR ES-080(A)</v>
          </cell>
          <cell r="F3504">
            <v>67.900000000000006</v>
          </cell>
          <cell r="G3504">
            <v>103.7</v>
          </cell>
          <cell r="H3504">
            <v>35.799999999999997</v>
          </cell>
          <cell r="I3504" t="str">
            <v>PLA</v>
          </cell>
          <cell r="J3504">
            <v>0</v>
          </cell>
          <cell r="L3504">
            <v>0</v>
          </cell>
          <cell r="M3504">
            <v>0</v>
          </cell>
          <cell r="O3504">
            <v>0</v>
          </cell>
          <cell r="P3504">
            <v>0</v>
          </cell>
        </row>
        <row r="3505">
          <cell r="C3505" t="str">
            <v>381BES0060</v>
          </cell>
          <cell r="D3505" t="str">
            <v>ENTR ES-080(A)</v>
          </cell>
          <cell r="E3505" t="str">
            <v>ENTR ES-426</v>
          </cell>
          <cell r="F3505">
            <v>103.7</v>
          </cell>
          <cell r="G3505">
            <v>108.2</v>
          </cell>
          <cell r="H3505">
            <v>4.5</v>
          </cell>
          <cell r="I3505" t="str">
            <v>PLA</v>
          </cell>
          <cell r="J3505">
            <v>0</v>
          </cell>
          <cell r="L3505">
            <v>0</v>
          </cell>
          <cell r="M3505">
            <v>0</v>
          </cell>
          <cell r="N3505" t="str">
            <v xml:space="preserve">ES-080 </v>
          </cell>
          <cell r="O3505" t="str">
            <v>PAV</v>
          </cell>
          <cell r="P3505">
            <v>0</v>
          </cell>
        </row>
        <row r="3506">
          <cell r="C3506" t="str">
            <v>381BES0065</v>
          </cell>
          <cell r="D3506" t="str">
            <v>ENTR ES-426</v>
          </cell>
          <cell r="E3506" t="str">
            <v>ENTR ES-080(B)/320 (B. DE SÃO FRANCISCO)</v>
          </cell>
          <cell r="F3506">
            <v>108.2</v>
          </cell>
          <cell r="G3506">
            <v>129</v>
          </cell>
          <cell r="H3506">
            <v>20.8</v>
          </cell>
          <cell r="I3506" t="str">
            <v>PLA</v>
          </cell>
          <cell r="J3506">
            <v>0</v>
          </cell>
          <cell r="L3506">
            <v>0</v>
          </cell>
          <cell r="M3506">
            <v>0</v>
          </cell>
          <cell r="N3506" t="str">
            <v xml:space="preserve">ES-080 </v>
          </cell>
          <cell r="O3506" t="str">
            <v>PAV</v>
          </cell>
          <cell r="P3506">
            <v>0</v>
          </cell>
        </row>
        <row r="3507">
          <cell r="C3507" t="str">
            <v>381BES0070</v>
          </cell>
          <cell r="D3507" t="str">
            <v>ENTR ES-080(B)/320 (B. DE SÃO FRANCISCO)</v>
          </cell>
          <cell r="E3507" t="str">
            <v>DIV ES/MG</v>
          </cell>
          <cell r="F3507">
            <v>129</v>
          </cell>
          <cell r="G3507">
            <v>136</v>
          </cell>
          <cell r="H3507">
            <v>7</v>
          </cell>
          <cell r="I3507" t="str">
            <v>PLA</v>
          </cell>
          <cell r="J3507">
            <v>0</v>
          </cell>
          <cell r="L3507">
            <v>0</v>
          </cell>
          <cell r="M3507">
            <v>0</v>
          </cell>
          <cell r="N3507" t="str">
            <v>EST-381</v>
          </cell>
          <cell r="O3507" t="str">
            <v>PAV</v>
          </cell>
          <cell r="P3507">
            <v>0</v>
          </cell>
        </row>
        <row r="3508">
          <cell r="J3508">
            <v>0</v>
          </cell>
        </row>
        <row r="3509">
          <cell r="C3509" t="str">
            <v>393BES0010</v>
          </cell>
          <cell r="D3509" t="str">
            <v>ENTR ES-289(A) (CACHOEIRO DO ITAPEMIRIM)</v>
          </cell>
          <cell r="E3509" t="str">
            <v>ENTR ES-289(B) (P/ATÍLIO VIVACQUA)</v>
          </cell>
          <cell r="F3509">
            <v>0</v>
          </cell>
          <cell r="G3509">
            <v>14.1</v>
          </cell>
          <cell r="H3509">
            <v>14.1</v>
          </cell>
          <cell r="I3509" t="str">
            <v>PAV</v>
          </cell>
          <cell r="J3509" t="str">
            <v>*</v>
          </cell>
          <cell r="L3509">
            <v>0</v>
          </cell>
          <cell r="M3509">
            <v>0</v>
          </cell>
          <cell r="O3509">
            <v>0</v>
          </cell>
          <cell r="P3509">
            <v>0</v>
          </cell>
        </row>
        <row r="3510">
          <cell r="C3510" t="str">
            <v>393BES0030</v>
          </cell>
          <cell r="D3510" t="str">
            <v>ENTR ES-289(B) (P/ATÍLIO VIVACQUA)</v>
          </cell>
          <cell r="E3510" t="str">
            <v>ENTR ES-177 (MUQUI)</v>
          </cell>
          <cell r="F3510">
            <v>14.1</v>
          </cell>
          <cell r="G3510">
            <v>25.5</v>
          </cell>
          <cell r="H3510">
            <v>11.4</v>
          </cell>
          <cell r="I3510" t="str">
            <v>PAV</v>
          </cell>
          <cell r="J3510" t="str">
            <v>*</v>
          </cell>
          <cell r="L3510">
            <v>0</v>
          </cell>
          <cell r="M3510">
            <v>0</v>
          </cell>
          <cell r="O3510">
            <v>0</v>
          </cell>
          <cell r="P3510">
            <v>0</v>
          </cell>
        </row>
        <row r="3511">
          <cell r="C3511" t="str">
            <v>393BES0050</v>
          </cell>
          <cell r="D3511" t="str">
            <v>ENTR ES-177 (MUQUI)</v>
          </cell>
          <cell r="E3511" t="str">
            <v>ENTR ES-387</v>
          </cell>
          <cell r="F3511">
            <v>25.5</v>
          </cell>
          <cell r="G3511">
            <v>33.6</v>
          </cell>
          <cell r="H3511">
            <v>8.1</v>
          </cell>
          <cell r="I3511" t="str">
            <v>LEN</v>
          </cell>
          <cell r="J3511">
            <v>0</v>
          </cell>
          <cell r="L3511">
            <v>0</v>
          </cell>
          <cell r="M3511">
            <v>0</v>
          </cell>
          <cell r="O3511">
            <v>0</v>
          </cell>
          <cell r="P3511">
            <v>0</v>
          </cell>
        </row>
        <row r="3512">
          <cell r="C3512" t="str">
            <v>393BES0057</v>
          </cell>
          <cell r="D3512" t="str">
            <v>ENTR ES-387</v>
          </cell>
          <cell r="E3512" t="str">
            <v>ENTR ES-391 (CONCEIÇÃO DO MUQUI)</v>
          </cell>
          <cell r="F3512">
            <v>33.6</v>
          </cell>
          <cell r="G3512">
            <v>50.8</v>
          </cell>
          <cell r="H3512">
            <v>17.2</v>
          </cell>
          <cell r="I3512" t="str">
            <v>LEN</v>
          </cell>
          <cell r="J3512">
            <v>0</v>
          </cell>
          <cell r="L3512">
            <v>0</v>
          </cell>
          <cell r="M3512">
            <v>0</v>
          </cell>
          <cell r="O3512">
            <v>0</v>
          </cell>
          <cell r="P3512">
            <v>0</v>
          </cell>
        </row>
        <row r="3513">
          <cell r="C3513" t="str">
            <v>393BES0070</v>
          </cell>
          <cell r="D3513" t="str">
            <v>ENTR ES-391 (CONCEIÇÃO DO MUQUI)</v>
          </cell>
          <cell r="E3513" t="str">
            <v>ENTR BR-484(A) (DIV ES/RJ) (BOM JESUS DO NORTE)</v>
          </cell>
          <cell r="F3513">
            <v>50.8</v>
          </cell>
          <cell r="G3513">
            <v>98.8</v>
          </cell>
          <cell r="H3513">
            <v>48</v>
          </cell>
          <cell r="I3513" t="str">
            <v>PLA</v>
          </cell>
          <cell r="J3513">
            <v>0</v>
          </cell>
          <cell r="L3513">
            <v>0</v>
          </cell>
          <cell r="M3513">
            <v>0</v>
          </cell>
          <cell r="O3513">
            <v>0</v>
          </cell>
          <cell r="P3513">
            <v>0</v>
          </cell>
        </row>
        <row r="3514">
          <cell r="J3514">
            <v>0</v>
          </cell>
        </row>
        <row r="3515">
          <cell r="C3515" t="str">
            <v>447BES0010</v>
          </cell>
          <cell r="D3515" t="str">
            <v>ENTR BR-262</v>
          </cell>
          <cell r="E3515" t="str">
            <v>ENTR ROD DARLY SANTOS</v>
          </cell>
          <cell r="F3515">
            <v>0</v>
          </cell>
          <cell r="G3515">
            <v>10</v>
          </cell>
          <cell r="H3515">
            <v>10</v>
          </cell>
          <cell r="I3515" t="str">
            <v>PLA</v>
          </cell>
          <cell r="J3515">
            <v>0</v>
          </cell>
          <cell r="L3515">
            <v>0</v>
          </cell>
          <cell r="M3515">
            <v>0</v>
          </cell>
          <cell r="O3515">
            <v>0</v>
          </cell>
          <cell r="P3515">
            <v>0</v>
          </cell>
        </row>
        <row r="3516">
          <cell r="C3516" t="str">
            <v>447BES0020</v>
          </cell>
          <cell r="D3516" t="str">
            <v>ENTR ROD DARLY SANTOS</v>
          </cell>
          <cell r="E3516" t="str">
            <v>ENTR ROD CARLOS LINDEMBERG</v>
          </cell>
          <cell r="F3516">
            <v>10</v>
          </cell>
          <cell r="G3516">
            <v>12</v>
          </cell>
          <cell r="H3516">
            <v>2</v>
          </cell>
          <cell r="I3516" t="str">
            <v>PAV</v>
          </cell>
          <cell r="J3516" t="str">
            <v>*</v>
          </cell>
          <cell r="L3516">
            <v>0</v>
          </cell>
          <cell r="M3516">
            <v>0</v>
          </cell>
          <cell r="O3516">
            <v>0</v>
          </cell>
          <cell r="P3516">
            <v>0</v>
          </cell>
        </row>
        <row r="3517">
          <cell r="C3517" t="str">
            <v>447BES0030</v>
          </cell>
          <cell r="D3517" t="str">
            <v>ENTR ROD CARLOS LINDEMBERG</v>
          </cell>
          <cell r="E3517" t="str">
            <v>TERMINAL DE CAPUABA(PONTE RIO ARIBIRI)</v>
          </cell>
          <cell r="F3517">
            <v>12</v>
          </cell>
          <cell r="G3517">
            <v>13.9</v>
          </cell>
          <cell r="H3517">
            <v>1.9</v>
          </cell>
          <cell r="I3517" t="str">
            <v>PAV</v>
          </cell>
          <cell r="J3517" t="str">
            <v>*</v>
          </cell>
          <cell r="L3517">
            <v>0</v>
          </cell>
          <cell r="M3517">
            <v>0</v>
          </cell>
          <cell r="O3517">
            <v>0</v>
          </cell>
          <cell r="P3517">
            <v>0</v>
          </cell>
        </row>
        <row r="3518">
          <cell r="J3518">
            <v>0</v>
          </cell>
        </row>
        <row r="3519">
          <cell r="C3519" t="str">
            <v>482BES0010</v>
          </cell>
          <cell r="D3519" t="str">
            <v>ENTR BR-101 (SAFRA)</v>
          </cell>
          <cell r="E3519" t="str">
            <v>ACESSO I CACHOEIRO DO ITAPEMIRIM</v>
          </cell>
          <cell r="F3519">
            <v>0</v>
          </cell>
          <cell r="G3519">
            <v>10</v>
          </cell>
          <cell r="H3519">
            <v>10</v>
          </cell>
          <cell r="I3519" t="str">
            <v>DUP</v>
          </cell>
          <cell r="J3519" t="str">
            <v>*</v>
          </cell>
          <cell r="L3519">
            <v>0</v>
          </cell>
          <cell r="M3519">
            <v>0</v>
          </cell>
          <cell r="O3519">
            <v>0</v>
          </cell>
          <cell r="P3519" t="str">
            <v>2003</v>
          </cell>
        </row>
        <row r="3520">
          <cell r="C3520" t="str">
            <v>482BES0015</v>
          </cell>
          <cell r="D3520" t="str">
            <v>ACESSO I CACHOEIRO DO ITAPEMIRIM</v>
          </cell>
          <cell r="E3520" t="str">
            <v>ENTR ES-289 (ACESSO II CACHOEIRO DO ITAPEMIRIM)</v>
          </cell>
          <cell r="F3520">
            <v>10</v>
          </cell>
          <cell r="G3520">
            <v>15</v>
          </cell>
          <cell r="H3520">
            <v>5</v>
          </cell>
          <cell r="I3520" t="str">
            <v>PLA</v>
          </cell>
          <cell r="J3520">
            <v>0</v>
          </cell>
          <cell r="L3520">
            <v>0</v>
          </cell>
          <cell r="M3520">
            <v>0</v>
          </cell>
          <cell r="O3520">
            <v>0</v>
          </cell>
          <cell r="P3520">
            <v>0</v>
          </cell>
        </row>
        <row r="3521">
          <cell r="C3521" t="str">
            <v>482BES0020</v>
          </cell>
          <cell r="D3521" t="str">
            <v>ENTR ES-289 (ACESSO II CACHOEIRO DO ITAPEMIRIM)</v>
          </cell>
          <cell r="E3521" t="str">
            <v>ENTR ES-164(A) (ACESSO III CACHOEIRO DO ITAPEMIRIM)</v>
          </cell>
          <cell r="F3521">
            <v>15</v>
          </cell>
          <cell r="G3521">
            <v>22</v>
          </cell>
          <cell r="H3521">
            <v>7</v>
          </cell>
          <cell r="I3521" t="str">
            <v>PLA</v>
          </cell>
          <cell r="J3521">
            <v>0</v>
          </cell>
          <cell r="L3521">
            <v>0</v>
          </cell>
          <cell r="M3521">
            <v>0</v>
          </cell>
          <cell r="O3521">
            <v>0</v>
          </cell>
          <cell r="P3521">
            <v>0</v>
          </cell>
        </row>
        <row r="3522">
          <cell r="C3522" t="str">
            <v>482BES0022</v>
          </cell>
          <cell r="D3522" t="str">
            <v>ENTR ES-164(A) (ACESSO III CACHOEIRO DO ITAPEMIRIM)</v>
          </cell>
          <cell r="E3522" t="str">
            <v>ENTR ES-164(B) (P/SANTA ROSA)</v>
          </cell>
          <cell r="F3522">
            <v>22</v>
          </cell>
          <cell r="G3522">
            <v>23.7</v>
          </cell>
          <cell r="H3522">
            <v>1.7</v>
          </cell>
          <cell r="I3522" t="str">
            <v>PAV</v>
          </cell>
          <cell r="J3522" t="str">
            <v>*</v>
          </cell>
          <cell r="L3522">
            <v>0</v>
          </cell>
          <cell r="M3522">
            <v>0</v>
          </cell>
          <cell r="O3522">
            <v>0</v>
          </cell>
          <cell r="P3522" t="str">
            <v>2005</v>
          </cell>
        </row>
        <row r="3523">
          <cell r="C3523" t="str">
            <v>482BES0025</v>
          </cell>
          <cell r="D3523" t="str">
            <v>ENTR ES-164(B) (P/SANTA ROSA)</v>
          </cell>
          <cell r="E3523" t="str">
            <v>MORRO GRANDE (ACESSO IV C. ITAPEMIRIM)</v>
          </cell>
          <cell r="F3523">
            <v>23.7</v>
          </cell>
          <cell r="G3523">
            <v>33.200000000000003</v>
          </cell>
          <cell r="H3523">
            <v>9.5</v>
          </cell>
          <cell r="I3523" t="str">
            <v>PAV</v>
          </cell>
          <cell r="J3523" t="str">
            <v>*</v>
          </cell>
          <cell r="L3523">
            <v>0</v>
          </cell>
          <cell r="M3523">
            <v>0</v>
          </cell>
          <cell r="O3523">
            <v>0</v>
          </cell>
          <cell r="P3523" t="str">
            <v>2004</v>
          </cell>
        </row>
        <row r="3524">
          <cell r="C3524" t="str">
            <v>482BES0030</v>
          </cell>
          <cell r="D3524" t="str">
            <v>MORRO GRANDE (ACESSO IV C. ITAPEMIRIM)</v>
          </cell>
          <cell r="E3524" t="str">
            <v>ENTR ES-166 (COUTINHO)</v>
          </cell>
          <cell r="F3524">
            <v>33.200000000000003</v>
          </cell>
          <cell r="G3524">
            <v>40.299999999999997</v>
          </cell>
          <cell r="H3524">
            <v>7.1</v>
          </cell>
          <cell r="I3524" t="str">
            <v>PAV</v>
          </cell>
          <cell r="J3524" t="str">
            <v>*</v>
          </cell>
          <cell r="L3524">
            <v>0</v>
          </cell>
          <cell r="M3524">
            <v>0</v>
          </cell>
          <cell r="O3524">
            <v>0</v>
          </cell>
          <cell r="P3524" t="str">
            <v>2004</v>
          </cell>
        </row>
        <row r="3525">
          <cell r="C3525" t="str">
            <v>482BES0050</v>
          </cell>
          <cell r="D3525" t="str">
            <v>ENTR ES-166 (COUTINHO)</v>
          </cell>
          <cell r="E3525" t="str">
            <v>ENTR ES-483 (P/BURARAMA)</v>
          </cell>
          <cell r="F3525">
            <v>40.299999999999997</v>
          </cell>
          <cell r="G3525">
            <v>49.2</v>
          </cell>
          <cell r="H3525">
            <v>8.9</v>
          </cell>
          <cell r="I3525" t="str">
            <v>PAV</v>
          </cell>
          <cell r="J3525" t="str">
            <v>*</v>
          </cell>
          <cell r="L3525">
            <v>0</v>
          </cell>
          <cell r="M3525">
            <v>0</v>
          </cell>
          <cell r="O3525">
            <v>0</v>
          </cell>
          <cell r="P3525" t="str">
            <v>2005</v>
          </cell>
        </row>
        <row r="3526">
          <cell r="C3526" t="str">
            <v>482BES0055</v>
          </cell>
          <cell r="D3526" t="str">
            <v>ENTR ES-483 (P/BURARAMA)</v>
          </cell>
          <cell r="E3526" t="str">
            <v>ENTR ES-177 (JERÔNIMO MONTEIRO)</v>
          </cell>
          <cell r="F3526">
            <v>49.2</v>
          </cell>
          <cell r="G3526">
            <v>61.9</v>
          </cell>
          <cell r="H3526">
            <v>12.7</v>
          </cell>
          <cell r="I3526" t="str">
            <v>PAV</v>
          </cell>
          <cell r="J3526" t="str">
            <v>*</v>
          </cell>
          <cell r="L3526">
            <v>0</v>
          </cell>
          <cell r="M3526">
            <v>0</v>
          </cell>
          <cell r="O3526">
            <v>0</v>
          </cell>
          <cell r="P3526" t="str">
            <v>2005</v>
          </cell>
        </row>
        <row r="3527">
          <cell r="C3527" t="str">
            <v>482BES0070</v>
          </cell>
          <cell r="D3527" t="str">
            <v>ENTR ES-177 (JERÔNIMO MONTEIRO)</v>
          </cell>
          <cell r="E3527" t="str">
            <v>ENTR ES-181(A)</v>
          </cell>
          <cell r="F3527">
            <v>61.9</v>
          </cell>
          <cell r="G3527">
            <v>76.900000000000006</v>
          </cell>
          <cell r="H3527">
            <v>15</v>
          </cell>
          <cell r="I3527" t="str">
            <v>PAV</v>
          </cell>
          <cell r="J3527" t="str">
            <v>*</v>
          </cell>
          <cell r="L3527">
            <v>0</v>
          </cell>
          <cell r="M3527">
            <v>0</v>
          </cell>
          <cell r="O3527">
            <v>0</v>
          </cell>
          <cell r="P3527" t="str">
            <v>2003</v>
          </cell>
        </row>
        <row r="3528">
          <cell r="C3528" t="str">
            <v>482BES0075</v>
          </cell>
          <cell r="D3528" t="str">
            <v>ENTR ES-181(A)</v>
          </cell>
          <cell r="E3528" t="str">
            <v>ENTR ES-181(B)/387(A) (ALEGRE)</v>
          </cell>
          <cell r="F3528">
            <v>76.900000000000006</v>
          </cell>
          <cell r="G3528">
            <v>83.9</v>
          </cell>
          <cell r="H3528">
            <v>7</v>
          </cell>
          <cell r="I3528" t="str">
            <v>PAV</v>
          </cell>
          <cell r="J3528" t="str">
            <v>*</v>
          </cell>
          <cell r="L3528">
            <v>0</v>
          </cell>
          <cell r="M3528">
            <v>0</v>
          </cell>
          <cell r="O3528">
            <v>0</v>
          </cell>
          <cell r="P3528" t="str">
            <v>2003</v>
          </cell>
        </row>
        <row r="3529">
          <cell r="C3529" t="str">
            <v>482BES0090</v>
          </cell>
          <cell r="D3529" t="str">
            <v>ENTR ES-181(B)/387(A) (ALEGRE)</v>
          </cell>
          <cell r="E3529" t="str">
            <v>ENTR ES-387(B) (CELINA)</v>
          </cell>
          <cell r="F3529">
            <v>83.9</v>
          </cell>
          <cell r="G3529">
            <v>95.2</v>
          </cell>
          <cell r="H3529">
            <v>11.3</v>
          </cell>
          <cell r="I3529" t="str">
            <v>PAV</v>
          </cell>
          <cell r="J3529" t="str">
            <v>*</v>
          </cell>
          <cell r="L3529">
            <v>0</v>
          </cell>
          <cell r="M3529">
            <v>0</v>
          </cell>
          <cell r="O3529">
            <v>0</v>
          </cell>
          <cell r="P3529" t="str">
            <v>2004</v>
          </cell>
        </row>
        <row r="3530">
          <cell r="C3530" t="str">
            <v>482BES0110</v>
          </cell>
          <cell r="D3530" t="str">
            <v>ENTR ES-387(B) (CELINA)</v>
          </cell>
          <cell r="E3530" t="str">
            <v>ENTR BR-484/ES-185 (GUAÇUÍ)</v>
          </cell>
          <cell r="F3530">
            <v>95.2</v>
          </cell>
          <cell r="G3530">
            <v>105.1</v>
          </cell>
          <cell r="H3530">
            <v>9.9</v>
          </cell>
          <cell r="I3530" t="str">
            <v>PAV</v>
          </cell>
          <cell r="J3530" t="str">
            <v>*</v>
          </cell>
          <cell r="L3530">
            <v>0</v>
          </cell>
          <cell r="M3530">
            <v>0</v>
          </cell>
          <cell r="O3530">
            <v>0</v>
          </cell>
          <cell r="P3530" t="str">
            <v>2003</v>
          </cell>
        </row>
        <row r="3531">
          <cell r="C3531" t="str">
            <v>482BES0130</v>
          </cell>
          <cell r="D3531" t="str">
            <v>ENTR BR-484/ES-185 (GUAÇUÍ)</v>
          </cell>
          <cell r="E3531" t="str">
            <v>ENTR ES-190 (DIV ES/MG) (DORES DO RIO PRETO)</v>
          </cell>
          <cell r="F3531">
            <v>105.1</v>
          </cell>
          <cell r="G3531">
            <v>131.1</v>
          </cell>
          <cell r="H3531">
            <v>26</v>
          </cell>
          <cell r="I3531" t="str">
            <v>PAV</v>
          </cell>
          <cell r="J3531" t="str">
            <v>*</v>
          </cell>
          <cell r="L3531">
            <v>0</v>
          </cell>
          <cell r="M3531">
            <v>0</v>
          </cell>
          <cell r="O3531">
            <v>0</v>
          </cell>
          <cell r="P3531" t="str">
            <v>2003</v>
          </cell>
        </row>
        <row r="3532">
          <cell r="J3532">
            <v>0</v>
          </cell>
        </row>
        <row r="3533">
          <cell r="C3533" t="str">
            <v>484BES0010</v>
          </cell>
          <cell r="D3533" t="str">
            <v>ENTR BR-259 (COLATINA)</v>
          </cell>
          <cell r="E3533" t="str">
            <v>ENTR ES-080</v>
          </cell>
          <cell r="F3533">
            <v>0</v>
          </cell>
          <cell r="G3533">
            <v>7.9</v>
          </cell>
          <cell r="H3533">
            <v>7.9</v>
          </cell>
          <cell r="I3533" t="str">
            <v>PLA</v>
          </cell>
          <cell r="J3533">
            <v>0</v>
          </cell>
          <cell r="L3533">
            <v>0</v>
          </cell>
          <cell r="M3533">
            <v>0</v>
          </cell>
          <cell r="O3533">
            <v>0</v>
          </cell>
          <cell r="P3533">
            <v>0</v>
          </cell>
        </row>
        <row r="3534">
          <cell r="C3534" t="str">
            <v>484BES0020</v>
          </cell>
          <cell r="D3534" t="str">
            <v>ENTR ES-080</v>
          </cell>
          <cell r="E3534" t="str">
            <v>ENTR ES-164(A)/260 (ITAGUAÇU)</v>
          </cell>
          <cell r="F3534">
            <v>7.9</v>
          </cell>
          <cell r="G3534">
            <v>55.1</v>
          </cell>
          <cell r="H3534">
            <v>47.2</v>
          </cell>
          <cell r="I3534" t="str">
            <v>PLA</v>
          </cell>
          <cell r="J3534">
            <v>0</v>
          </cell>
          <cell r="L3534">
            <v>0</v>
          </cell>
          <cell r="M3534">
            <v>0</v>
          </cell>
          <cell r="O3534">
            <v>0</v>
          </cell>
          <cell r="P3534">
            <v>0</v>
          </cell>
        </row>
        <row r="3535">
          <cell r="C3535" t="str">
            <v>484BES0030</v>
          </cell>
          <cell r="D3535" t="str">
            <v>ENTR ES-164(A)/260 (ITAGUAÇU)</v>
          </cell>
          <cell r="E3535" t="str">
            <v>ENTR ES-164(B) (P/ITARANA)</v>
          </cell>
          <cell r="F3535">
            <v>55.1</v>
          </cell>
          <cell r="G3535">
            <v>60.6</v>
          </cell>
          <cell r="H3535">
            <v>5.5</v>
          </cell>
          <cell r="I3535" t="str">
            <v>PLA</v>
          </cell>
          <cell r="J3535">
            <v>0</v>
          </cell>
          <cell r="L3535">
            <v>0</v>
          </cell>
          <cell r="M3535">
            <v>0</v>
          </cell>
          <cell r="N3535" t="str">
            <v>EST-484</v>
          </cell>
          <cell r="O3535" t="str">
            <v>PAV</v>
          </cell>
          <cell r="P3535">
            <v>0</v>
          </cell>
        </row>
        <row r="3536">
          <cell r="C3536" t="str">
            <v>484BES0050</v>
          </cell>
          <cell r="D3536" t="str">
            <v>ENTR ES-164(B) (P/ITARANA)</v>
          </cell>
          <cell r="E3536" t="str">
            <v>ENTR ES-261</v>
          </cell>
          <cell r="F3536">
            <v>60.6</v>
          </cell>
          <cell r="G3536">
            <v>64.900000000000006</v>
          </cell>
          <cell r="H3536">
            <v>4.3</v>
          </cell>
          <cell r="I3536" t="str">
            <v>PLA</v>
          </cell>
          <cell r="J3536">
            <v>0</v>
          </cell>
          <cell r="L3536">
            <v>0</v>
          </cell>
          <cell r="M3536">
            <v>0</v>
          </cell>
          <cell r="O3536">
            <v>0</v>
          </cell>
          <cell r="P3536">
            <v>0</v>
          </cell>
        </row>
        <row r="3537">
          <cell r="C3537" t="str">
            <v>484BES0055</v>
          </cell>
          <cell r="D3537" t="str">
            <v>ENTR ES-261</v>
          </cell>
          <cell r="E3537" t="str">
            <v>ENTR ES-264(A)</v>
          </cell>
          <cell r="F3537">
            <v>64.900000000000006</v>
          </cell>
          <cell r="G3537">
            <v>97.2</v>
          </cell>
          <cell r="H3537">
            <v>32.299999999999997</v>
          </cell>
          <cell r="I3537" t="str">
            <v>PLA</v>
          </cell>
          <cell r="J3537">
            <v>0</v>
          </cell>
          <cell r="L3537">
            <v>0</v>
          </cell>
          <cell r="M3537">
            <v>0</v>
          </cell>
          <cell r="N3537" t="str">
            <v>EST-484</v>
          </cell>
          <cell r="O3537" t="str">
            <v>LEN</v>
          </cell>
          <cell r="P3537">
            <v>0</v>
          </cell>
        </row>
        <row r="3538">
          <cell r="C3538" t="str">
            <v>484BES0060</v>
          </cell>
          <cell r="D3538" t="str">
            <v>ENTR ES-264(A)</v>
          </cell>
          <cell r="E3538" t="str">
            <v>ENTR ES-165/264(B) (AFONSO CLÁUDIO)</v>
          </cell>
          <cell r="F3538">
            <v>97.2</v>
          </cell>
          <cell r="G3538">
            <v>108.2</v>
          </cell>
          <cell r="H3538">
            <v>11</v>
          </cell>
          <cell r="I3538" t="str">
            <v>PLA</v>
          </cell>
          <cell r="J3538">
            <v>0</v>
          </cell>
          <cell r="L3538">
            <v>0</v>
          </cell>
          <cell r="M3538">
            <v>0</v>
          </cell>
          <cell r="N3538" t="str">
            <v>EST-484</v>
          </cell>
          <cell r="O3538" t="str">
            <v>LEN</v>
          </cell>
          <cell r="P3538">
            <v>0</v>
          </cell>
        </row>
        <row r="3539">
          <cell r="C3539" t="str">
            <v>484BES0070</v>
          </cell>
          <cell r="D3539" t="str">
            <v>ENTR ES-165/264(B) (AFONSO CLÁUDIO)</v>
          </cell>
          <cell r="E3539" t="str">
            <v>ENTR BR-262(A)</v>
          </cell>
          <cell r="F3539">
            <v>108.2</v>
          </cell>
          <cell r="G3539">
            <v>149.69999999999999</v>
          </cell>
          <cell r="H3539">
            <v>41.5</v>
          </cell>
          <cell r="I3539" t="str">
            <v>PLA</v>
          </cell>
          <cell r="J3539">
            <v>0</v>
          </cell>
          <cell r="L3539">
            <v>0</v>
          </cell>
          <cell r="M3539">
            <v>0</v>
          </cell>
          <cell r="N3539" t="str">
            <v>EST-484</v>
          </cell>
          <cell r="O3539" t="str">
            <v>LEN</v>
          </cell>
          <cell r="P3539">
            <v>0</v>
          </cell>
        </row>
        <row r="3540">
          <cell r="C3540" t="str">
            <v>484BES0090</v>
          </cell>
          <cell r="D3540" t="str">
            <v>ENTR BR-262(A)</v>
          </cell>
          <cell r="E3540" t="str">
            <v>ENTR BR-262(B)/ES-181</v>
          </cell>
          <cell r="F3540">
            <v>149.69999999999999</v>
          </cell>
          <cell r="G3540">
            <v>168.2</v>
          </cell>
          <cell r="H3540">
            <v>18.5</v>
          </cell>
          <cell r="I3540" t="str">
            <v>PAV</v>
          </cell>
          <cell r="J3540">
            <v>0</v>
          </cell>
          <cell r="K3540" t="str">
            <v>262BES0195</v>
          </cell>
          <cell r="L3540">
            <v>0</v>
          </cell>
          <cell r="M3540">
            <v>0</v>
          </cell>
          <cell r="O3540">
            <v>0</v>
          </cell>
          <cell r="P3540">
            <v>0</v>
          </cell>
        </row>
        <row r="3541">
          <cell r="C3541" t="str">
            <v>484BES0095</v>
          </cell>
          <cell r="D3541" t="str">
            <v>ENTR BR-262(B)/ES-181</v>
          </cell>
          <cell r="E3541" t="str">
            <v>ENTR ES-379 (P/MUNIZ FREIRE)</v>
          </cell>
          <cell r="F3541">
            <v>168.2</v>
          </cell>
          <cell r="G3541">
            <v>195.2</v>
          </cell>
          <cell r="H3541">
            <v>27</v>
          </cell>
          <cell r="I3541" t="str">
            <v>PLA</v>
          </cell>
          <cell r="J3541">
            <v>0</v>
          </cell>
          <cell r="L3541">
            <v>0</v>
          </cell>
          <cell r="M3541">
            <v>0</v>
          </cell>
          <cell r="O3541">
            <v>0</v>
          </cell>
          <cell r="P3541">
            <v>0</v>
          </cell>
        </row>
        <row r="3542">
          <cell r="C3542" t="str">
            <v>484BES0110</v>
          </cell>
          <cell r="D3542" t="str">
            <v>ENTR ES-379 (P/MUNIZ FREIRE)</v>
          </cell>
          <cell r="E3542" t="str">
            <v>ENTR ES-185/387 (PRATINHA)</v>
          </cell>
          <cell r="F3542">
            <v>195.2</v>
          </cell>
          <cell r="G3542">
            <v>242</v>
          </cell>
          <cell r="H3542">
            <v>46.8</v>
          </cell>
          <cell r="I3542" t="str">
            <v>PLA</v>
          </cell>
          <cell r="J3542">
            <v>0</v>
          </cell>
          <cell r="L3542">
            <v>0</v>
          </cell>
          <cell r="M3542">
            <v>0</v>
          </cell>
          <cell r="O3542">
            <v>0</v>
          </cell>
          <cell r="P3542">
            <v>0</v>
          </cell>
        </row>
        <row r="3543">
          <cell r="C3543" t="str">
            <v>484BES0130</v>
          </cell>
          <cell r="D3543" t="str">
            <v>ENTR ES-185/387 (PRATINHA)</v>
          </cell>
          <cell r="E3543" t="str">
            <v>ENTR BR-482 (GUAÇUÍ)</v>
          </cell>
          <cell r="F3543">
            <v>242</v>
          </cell>
          <cell r="G3543">
            <v>250.6</v>
          </cell>
          <cell r="H3543">
            <v>8.6</v>
          </cell>
          <cell r="I3543" t="str">
            <v>PLA</v>
          </cell>
          <cell r="J3543">
            <v>0</v>
          </cell>
          <cell r="L3543">
            <v>0</v>
          </cell>
          <cell r="M3543">
            <v>0</v>
          </cell>
          <cell r="O3543">
            <v>0</v>
          </cell>
          <cell r="P3543">
            <v>0</v>
          </cell>
        </row>
        <row r="3544">
          <cell r="C3544" t="str">
            <v>484BES0150</v>
          </cell>
          <cell r="D3544" t="str">
            <v>ENTR BR-482 (GUAÇUÍ)</v>
          </cell>
          <cell r="E3544" t="str">
            <v>ENTR ES-181</v>
          </cell>
          <cell r="F3544">
            <v>250.6</v>
          </cell>
          <cell r="G3544">
            <v>281.60000000000002</v>
          </cell>
          <cell r="H3544">
            <v>31</v>
          </cell>
          <cell r="I3544" t="str">
            <v>PLA</v>
          </cell>
          <cell r="J3544">
            <v>0</v>
          </cell>
          <cell r="L3544">
            <v>0</v>
          </cell>
          <cell r="M3544">
            <v>0</v>
          </cell>
          <cell r="N3544" t="str">
            <v>EST-484</v>
          </cell>
          <cell r="O3544" t="str">
            <v>PAV</v>
          </cell>
          <cell r="P3544">
            <v>0</v>
          </cell>
        </row>
        <row r="3545">
          <cell r="C3545" t="str">
            <v>484BES0152</v>
          </cell>
          <cell r="D3545" t="str">
            <v>ENTR ES-181</v>
          </cell>
          <cell r="E3545" t="str">
            <v>ENTR ES-289 (SÃO JOSÉ DOS CALÇADOS)</v>
          </cell>
          <cell r="F3545">
            <v>281.60000000000002</v>
          </cell>
          <cell r="G3545">
            <v>284.60000000000002</v>
          </cell>
          <cell r="H3545">
            <v>3</v>
          </cell>
          <cell r="I3545" t="str">
            <v>PLA</v>
          </cell>
          <cell r="J3545">
            <v>0</v>
          </cell>
          <cell r="L3545">
            <v>0</v>
          </cell>
          <cell r="M3545">
            <v>0</v>
          </cell>
          <cell r="N3545" t="str">
            <v>EST-484</v>
          </cell>
          <cell r="O3545" t="str">
            <v>PAV</v>
          </cell>
          <cell r="P3545">
            <v>0</v>
          </cell>
        </row>
        <row r="3546">
          <cell r="C3546" t="str">
            <v>484BES0153</v>
          </cell>
          <cell r="D3546" t="str">
            <v>ENTR ES-289 (SÃO JOSÉ DOS CALÇADOS)</v>
          </cell>
          <cell r="E3546" t="str">
            <v>ENTR ES-297 (P/BOM JESUS DO NORTE)</v>
          </cell>
          <cell r="F3546">
            <v>284.60000000000002</v>
          </cell>
          <cell r="G3546">
            <v>302.10000000000002</v>
          </cell>
          <cell r="H3546">
            <v>17.5</v>
          </cell>
          <cell r="I3546" t="str">
            <v>PLA</v>
          </cell>
          <cell r="J3546">
            <v>0</v>
          </cell>
          <cell r="L3546">
            <v>0</v>
          </cell>
          <cell r="M3546">
            <v>0</v>
          </cell>
          <cell r="N3546" t="str">
            <v>EST-484</v>
          </cell>
          <cell r="O3546" t="str">
            <v>PAV</v>
          </cell>
          <cell r="P3546">
            <v>0</v>
          </cell>
        </row>
        <row r="3547">
          <cell r="C3547" t="str">
            <v>484BES0155</v>
          </cell>
          <cell r="D3547" t="str">
            <v>ENTR ES-297 (P/BOM JESUS DO NORTE)</v>
          </cell>
          <cell r="E3547" t="str">
            <v>ENTR ES-297</v>
          </cell>
          <cell r="F3547">
            <v>302.10000000000002</v>
          </cell>
          <cell r="G3547">
            <v>305</v>
          </cell>
          <cell r="H3547">
            <v>2.9</v>
          </cell>
          <cell r="I3547" t="str">
            <v>PLA</v>
          </cell>
          <cell r="J3547">
            <v>0</v>
          </cell>
          <cell r="L3547">
            <v>0</v>
          </cell>
          <cell r="M3547">
            <v>0</v>
          </cell>
          <cell r="O3547">
            <v>0</v>
          </cell>
          <cell r="P3547">
            <v>0</v>
          </cell>
        </row>
        <row r="3548">
          <cell r="C3548" t="str">
            <v>484BES0159</v>
          </cell>
          <cell r="D3548" t="str">
            <v>ENTR ES-297</v>
          </cell>
          <cell r="E3548" t="str">
            <v>ENTR BR-393(A) (DIV ES/RJ) (BOM JESUS DO ITABAPOANA)</v>
          </cell>
          <cell r="F3548">
            <v>305</v>
          </cell>
          <cell r="G3548">
            <v>306</v>
          </cell>
          <cell r="H3548">
            <v>1</v>
          </cell>
          <cell r="I3548" t="str">
            <v>PLA</v>
          </cell>
          <cell r="J3548">
            <v>0</v>
          </cell>
          <cell r="L3548">
            <v>0</v>
          </cell>
          <cell r="M3548">
            <v>0</v>
          </cell>
          <cell r="O3548">
            <v>0</v>
          </cell>
          <cell r="P3548">
            <v>0</v>
          </cell>
        </row>
        <row r="3549">
          <cell r="J3549">
            <v>0</v>
          </cell>
        </row>
        <row r="3550">
          <cell r="J3550">
            <v>0</v>
          </cell>
        </row>
        <row r="3551">
          <cell r="C3551" t="str">
            <v>040BRJ0670</v>
          </cell>
          <cell r="D3551" t="str">
            <v>DIV MG/RJ</v>
          </cell>
          <cell r="E3551" t="str">
            <v>TREVO LEVY GASPARIAN</v>
          </cell>
          <cell r="F3551">
            <v>0</v>
          </cell>
          <cell r="G3551">
            <v>7.4</v>
          </cell>
          <cell r="H3551">
            <v>7.4</v>
          </cell>
          <cell r="I3551" t="str">
            <v>DUP</v>
          </cell>
          <cell r="J3551">
            <v>0</v>
          </cell>
          <cell r="L3551">
            <v>0</v>
          </cell>
          <cell r="M3551">
            <v>0</v>
          </cell>
          <cell r="O3551">
            <v>0</v>
          </cell>
          <cell r="P3551">
            <v>0</v>
          </cell>
          <cell r="Q3551" t="str">
            <v>Federal</v>
          </cell>
        </row>
        <row r="3552">
          <cell r="C3552" t="str">
            <v>040BRJ0690</v>
          </cell>
          <cell r="D3552" t="str">
            <v>TREVO LEVY GASPARIAN</v>
          </cell>
          <cell r="E3552" t="str">
            <v>ENTR BR-393(A) (P/TRÊS RIOS)</v>
          </cell>
          <cell r="F3552">
            <v>7.4</v>
          </cell>
          <cell r="G3552">
            <v>21.5</v>
          </cell>
          <cell r="H3552">
            <v>14.1</v>
          </cell>
          <cell r="I3552" t="str">
            <v>DUP</v>
          </cell>
          <cell r="J3552">
            <v>0</v>
          </cell>
          <cell r="L3552">
            <v>0</v>
          </cell>
          <cell r="M3552">
            <v>0</v>
          </cell>
          <cell r="O3552">
            <v>0</v>
          </cell>
          <cell r="P3552">
            <v>0</v>
          </cell>
          <cell r="Q3552" t="str">
            <v>Federal</v>
          </cell>
        </row>
        <row r="3553">
          <cell r="C3553" t="str">
            <v>040BRJ0710</v>
          </cell>
          <cell r="D3553" t="str">
            <v>ENTR BR-393(A) (P/TRÊS RIOS)</v>
          </cell>
          <cell r="E3553" t="str">
            <v>ENTR BR-393(B) (TREVO MOURA BRASIL)</v>
          </cell>
          <cell r="F3553">
            <v>21.5</v>
          </cell>
          <cell r="G3553">
            <v>22.3</v>
          </cell>
          <cell r="H3553">
            <v>0.8</v>
          </cell>
          <cell r="I3553" t="str">
            <v>DUP</v>
          </cell>
          <cell r="J3553">
            <v>0</v>
          </cell>
          <cell r="K3553" t="str">
            <v>393BRJ0340</v>
          </cell>
          <cell r="L3553">
            <v>0</v>
          </cell>
          <cell r="M3553">
            <v>0</v>
          </cell>
          <cell r="O3553">
            <v>0</v>
          </cell>
          <cell r="P3553">
            <v>0</v>
          </cell>
          <cell r="Q3553" t="str">
            <v>Federal</v>
          </cell>
        </row>
        <row r="3554">
          <cell r="C3554" t="str">
            <v>040BRJ0730</v>
          </cell>
          <cell r="D3554" t="str">
            <v>ENTR BR-393(B) (TREVO MOURA BRASIL)</v>
          </cell>
          <cell r="E3554" t="str">
            <v>ENTR BR-492(A) (TREVO P/ AREAL)</v>
          </cell>
          <cell r="F3554">
            <v>22.3</v>
          </cell>
          <cell r="G3554">
            <v>38.799999999999997</v>
          </cell>
          <cell r="H3554">
            <v>16.5</v>
          </cell>
          <cell r="I3554" t="str">
            <v>DUP</v>
          </cell>
          <cell r="J3554">
            <v>0</v>
          </cell>
          <cell r="L3554">
            <v>0</v>
          </cell>
          <cell r="M3554">
            <v>0</v>
          </cell>
          <cell r="O3554">
            <v>0</v>
          </cell>
          <cell r="P3554">
            <v>0</v>
          </cell>
          <cell r="Q3554" t="str">
            <v>Federal</v>
          </cell>
        </row>
        <row r="3555">
          <cell r="C3555" t="str">
            <v>040BRJ0770</v>
          </cell>
          <cell r="D3555" t="str">
            <v>ENTR BR-492(A) (TREVO P/ AREAL)</v>
          </cell>
          <cell r="E3555" t="str">
            <v>ENTR BR-492(B) (PEDRO DO RIO)</v>
          </cell>
          <cell r="F3555">
            <v>38.799999999999997</v>
          </cell>
          <cell r="G3555">
            <v>51.7</v>
          </cell>
          <cell r="H3555">
            <v>12.9</v>
          </cell>
          <cell r="I3555" t="str">
            <v>DUP</v>
          </cell>
          <cell r="J3555">
            <v>0</v>
          </cell>
          <cell r="K3555" t="str">
            <v>492BRJ0510</v>
          </cell>
          <cell r="L3555">
            <v>0</v>
          </cell>
          <cell r="M3555">
            <v>0</v>
          </cell>
          <cell r="O3555">
            <v>0</v>
          </cell>
          <cell r="P3555">
            <v>0</v>
          </cell>
          <cell r="Q3555" t="str">
            <v>Federal</v>
          </cell>
        </row>
        <row r="3556">
          <cell r="C3556" t="str">
            <v>040BRJ0790</v>
          </cell>
          <cell r="D3556" t="str">
            <v>ENTR BR-492(B) (PEDRO DO RIO)</v>
          </cell>
          <cell r="E3556" t="str">
            <v>ACESSO BR-495 (ITAIPAVA)</v>
          </cell>
          <cell r="F3556">
            <v>51.7</v>
          </cell>
          <cell r="G3556">
            <v>58</v>
          </cell>
          <cell r="H3556">
            <v>6.3</v>
          </cell>
          <cell r="I3556" t="str">
            <v>DUP</v>
          </cell>
          <cell r="J3556">
            <v>0</v>
          </cell>
          <cell r="L3556">
            <v>0</v>
          </cell>
          <cell r="M3556">
            <v>0</v>
          </cell>
          <cell r="O3556">
            <v>0</v>
          </cell>
          <cell r="P3556">
            <v>0</v>
          </cell>
          <cell r="Q3556" t="str">
            <v>Federal</v>
          </cell>
        </row>
        <row r="3557">
          <cell r="C3557" t="str">
            <v>040BRJ0810</v>
          </cell>
          <cell r="D3557" t="str">
            <v>ACESSO BR-495 (ITAIPAVA)</v>
          </cell>
          <cell r="E3557" t="str">
            <v>TREVO P/ PETRÓPOLIS (BONSUCESSO)</v>
          </cell>
          <cell r="F3557">
            <v>58</v>
          </cell>
          <cell r="G3557">
            <v>62.5</v>
          </cell>
          <cell r="H3557">
            <v>4.5</v>
          </cell>
          <cell r="I3557" t="str">
            <v>DUP</v>
          </cell>
          <cell r="J3557">
            <v>0</v>
          </cell>
          <cell r="L3557">
            <v>0</v>
          </cell>
          <cell r="M3557">
            <v>0</v>
          </cell>
          <cell r="O3557">
            <v>0</v>
          </cell>
          <cell r="P3557">
            <v>0</v>
          </cell>
          <cell r="Q3557" t="str">
            <v>Federal</v>
          </cell>
        </row>
        <row r="3558">
          <cell r="C3558" t="str">
            <v>040BRJ0830</v>
          </cell>
          <cell r="D3558" t="str">
            <v>TREVO P/ PETRÓPOLIS (BONSUCESSO)</v>
          </cell>
          <cell r="E3558" t="str">
            <v>PONTE S/ RIO DA CIDADE</v>
          </cell>
          <cell r="F3558">
            <v>62.5</v>
          </cell>
          <cell r="G3558">
            <v>64</v>
          </cell>
          <cell r="H3558">
            <v>1.5</v>
          </cell>
          <cell r="I3558" t="str">
            <v>DUP</v>
          </cell>
          <cell r="J3558">
            <v>0</v>
          </cell>
          <cell r="L3558">
            <v>0</v>
          </cell>
          <cell r="M3558">
            <v>0</v>
          </cell>
          <cell r="O3558">
            <v>0</v>
          </cell>
          <cell r="P3558">
            <v>0</v>
          </cell>
          <cell r="Q3558" t="str">
            <v>Federal</v>
          </cell>
        </row>
        <row r="3559">
          <cell r="C3559" t="str">
            <v>040BRJ0850</v>
          </cell>
          <cell r="D3559" t="str">
            <v>PONTE S/ RIO DA CIDADE</v>
          </cell>
          <cell r="E3559" t="str">
            <v>ENTR RJ-117</v>
          </cell>
          <cell r="F3559">
            <v>64</v>
          </cell>
          <cell r="G3559">
            <v>65.400000000000006</v>
          </cell>
          <cell r="H3559">
            <v>1.4</v>
          </cell>
          <cell r="I3559" t="str">
            <v>DUP</v>
          </cell>
          <cell r="J3559">
            <v>0</v>
          </cell>
          <cell r="L3559">
            <v>0</v>
          </cell>
          <cell r="M3559">
            <v>0</v>
          </cell>
          <cell r="O3559">
            <v>0</v>
          </cell>
          <cell r="P3559">
            <v>0</v>
          </cell>
          <cell r="Q3559" t="str">
            <v>Federal</v>
          </cell>
        </row>
        <row r="3560">
          <cell r="C3560" t="str">
            <v>040BRJ0870</v>
          </cell>
          <cell r="D3560" t="str">
            <v>ENTR RJ-117</v>
          </cell>
          <cell r="E3560" t="str">
            <v>ACESSO BINGEN (ENTR PISTA INVERSA)</v>
          </cell>
          <cell r="F3560">
            <v>65.400000000000006</v>
          </cell>
          <cell r="G3560">
            <v>82.9</v>
          </cell>
          <cell r="H3560">
            <v>17.5</v>
          </cell>
          <cell r="I3560" t="str">
            <v>DUP</v>
          </cell>
          <cell r="J3560">
            <v>0</v>
          </cell>
          <cell r="L3560">
            <v>0</v>
          </cell>
          <cell r="M3560">
            <v>0</v>
          </cell>
          <cell r="O3560">
            <v>0</v>
          </cell>
          <cell r="P3560">
            <v>0</v>
          </cell>
          <cell r="Q3560" t="str">
            <v>Federal</v>
          </cell>
        </row>
        <row r="3561">
          <cell r="C3561" t="str">
            <v>040BRJ0890</v>
          </cell>
          <cell r="D3561" t="str">
            <v>ACESSO BINGEN (ENTR PISTA INVERSA)</v>
          </cell>
          <cell r="E3561" t="str">
            <v>BELVEDERE (ENTR PISTA INVERSA)</v>
          </cell>
          <cell r="F3561">
            <v>82.9</v>
          </cell>
          <cell r="G3561">
            <v>89</v>
          </cell>
          <cell r="H3561">
            <v>6.1</v>
          </cell>
          <cell r="I3561" t="str">
            <v>DUP</v>
          </cell>
          <cell r="J3561">
            <v>0</v>
          </cell>
          <cell r="L3561">
            <v>0</v>
          </cell>
          <cell r="M3561">
            <v>0</v>
          </cell>
          <cell r="O3561">
            <v>0</v>
          </cell>
          <cell r="P3561">
            <v>0</v>
          </cell>
          <cell r="Q3561" t="str">
            <v>Federal</v>
          </cell>
        </row>
        <row r="3562">
          <cell r="C3562" t="str">
            <v>040BRJ0910</v>
          </cell>
          <cell r="D3562" t="str">
            <v>BELVEDERE (ENTR PISTA INVERSA)</v>
          </cell>
          <cell r="E3562" t="str">
            <v>FNM (ENTR PISTA INVERSA)</v>
          </cell>
          <cell r="F3562">
            <v>89</v>
          </cell>
          <cell r="G3562">
            <v>101.7</v>
          </cell>
          <cell r="H3562">
            <v>12.7</v>
          </cell>
          <cell r="I3562" t="str">
            <v>DUP</v>
          </cell>
          <cell r="J3562">
            <v>0</v>
          </cell>
          <cell r="L3562">
            <v>0</v>
          </cell>
          <cell r="M3562">
            <v>0</v>
          </cell>
          <cell r="O3562">
            <v>0</v>
          </cell>
          <cell r="P3562">
            <v>0</v>
          </cell>
          <cell r="Q3562" t="str">
            <v>Federal</v>
          </cell>
        </row>
        <row r="3563">
          <cell r="C3563" t="str">
            <v>040BRJ0930</v>
          </cell>
          <cell r="D3563" t="str">
            <v>FNM (ENTR PISTA INVERSA)</v>
          </cell>
          <cell r="E3563" t="str">
            <v>ENTR BR-116(A)/493/RJ-109</v>
          </cell>
          <cell r="F3563">
            <v>101.7</v>
          </cell>
          <cell r="G3563">
            <v>108.8</v>
          </cell>
          <cell r="H3563">
            <v>7.1</v>
          </cell>
          <cell r="I3563" t="str">
            <v>DUP</v>
          </cell>
          <cell r="J3563">
            <v>0</v>
          </cell>
          <cell r="L3563">
            <v>0</v>
          </cell>
          <cell r="M3563">
            <v>0</v>
          </cell>
          <cell r="O3563">
            <v>0</v>
          </cell>
          <cell r="P3563">
            <v>0</v>
          </cell>
          <cell r="Q3563" t="str">
            <v>Federal</v>
          </cell>
        </row>
        <row r="3564">
          <cell r="C3564" t="str">
            <v>040BRJ0950</v>
          </cell>
          <cell r="D3564" t="str">
            <v>ENTR BR-116(A)/493/RJ-109</v>
          </cell>
          <cell r="E3564" t="str">
            <v>ENTR RJ-105</v>
          </cell>
          <cell r="F3564">
            <v>108.8</v>
          </cell>
          <cell r="G3564">
            <v>111.5</v>
          </cell>
          <cell r="H3564">
            <v>2.7</v>
          </cell>
          <cell r="I3564" t="str">
            <v>DUP</v>
          </cell>
          <cell r="J3564">
            <v>0</v>
          </cell>
          <cell r="K3564" t="str">
            <v>116BRJ1710</v>
          </cell>
          <cell r="L3564">
            <v>0</v>
          </cell>
          <cell r="M3564">
            <v>0</v>
          </cell>
          <cell r="O3564">
            <v>0</v>
          </cell>
          <cell r="P3564">
            <v>0</v>
          </cell>
          <cell r="Q3564" t="str">
            <v>Federal</v>
          </cell>
        </row>
        <row r="3565">
          <cell r="C3565" t="str">
            <v>040BRJ0970</v>
          </cell>
          <cell r="D3565" t="str">
            <v>ENTR RJ-105</v>
          </cell>
          <cell r="E3565" t="str">
            <v>ENTR RJ-103</v>
          </cell>
          <cell r="F3565">
            <v>111.5</v>
          </cell>
          <cell r="G3565">
            <v>117</v>
          </cell>
          <cell r="H3565">
            <v>5.5</v>
          </cell>
          <cell r="I3565" t="str">
            <v>DUP</v>
          </cell>
          <cell r="J3565">
            <v>0</v>
          </cell>
          <cell r="K3565" t="str">
            <v>116BRJ1730</v>
          </cell>
          <cell r="L3565">
            <v>0</v>
          </cell>
          <cell r="M3565">
            <v>0</v>
          </cell>
          <cell r="O3565">
            <v>0</v>
          </cell>
          <cell r="P3565">
            <v>0</v>
          </cell>
          <cell r="Q3565" t="str">
            <v>Federal</v>
          </cell>
        </row>
        <row r="3566">
          <cell r="C3566" t="str">
            <v>040BRJ0990</v>
          </cell>
          <cell r="D3566" t="str">
            <v>ENTR RJ-103</v>
          </cell>
          <cell r="E3566" t="str">
            <v>ENTR RJ-071/081 (LINHA VERMELHA)</v>
          </cell>
          <cell r="F3566">
            <v>117</v>
          </cell>
          <cell r="G3566">
            <v>124</v>
          </cell>
          <cell r="H3566">
            <v>7</v>
          </cell>
          <cell r="I3566" t="str">
            <v>DUP</v>
          </cell>
          <cell r="J3566">
            <v>0</v>
          </cell>
          <cell r="K3566" t="str">
            <v>116BRJ1750</v>
          </cell>
          <cell r="L3566">
            <v>0</v>
          </cell>
          <cell r="M3566">
            <v>0</v>
          </cell>
          <cell r="O3566">
            <v>0</v>
          </cell>
          <cell r="P3566">
            <v>0</v>
          </cell>
          <cell r="Q3566" t="str">
            <v>Federal</v>
          </cell>
        </row>
        <row r="3567">
          <cell r="C3567" t="str">
            <v>040BRJ0995</v>
          </cell>
          <cell r="D3567" t="str">
            <v>ENTR RJ-071/081 (LINHA VERMELHA)</v>
          </cell>
          <cell r="E3567" t="str">
            <v>ENTR BR-040(B)/101(A) (TREVO DAS MISSÕES)</v>
          </cell>
          <cell r="F3567">
            <v>124</v>
          </cell>
          <cell r="G3567">
            <v>125.2</v>
          </cell>
          <cell r="H3567">
            <v>1.2</v>
          </cell>
          <cell r="I3567" t="str">
            <v>DUP</v>
          </cell>
          <cell r="J3567">
            <v>0</v>
          </cell>
          <cell r="K3567" t="str">
            <v>116BRJ1760</v>
          </cell>
          <cell r="L3567">
            <v>0</v>
          </cell>
          <cell r="M3567">
            <v>0</v>
          </cell>
          <cell r="O3567">
            <v>0</v>
          </cell>
          <cell r="P3567">
            <v>0</v>
          </cell>
          <cell r="Q3567" t="str">
            <v>Federal</v>
          </cell>
        </row>
        <row r="3568">
          <cell r="C3568" t="str">
            <v>040BRJ1000</v>
          </cell>
          <cell r="D3568" t="str">
            <v>ENTR BR-040(B)/101(A) (TREVO DAS MISSÕES)</v>
          </cell>
          <cell r="E3568" t="str">
            <v>ENTR RJ-087 (VIADUTO DE MANGUINHOS)</v>
          </cell>
          <cell r="F3568">
            <v>125.2</v>
          </cell>
          <cell r="G3568">
            <v>133.30000000000001</v>
          </cell>
          <cell r="H3568">
            <v>8.1</v>
          </cell>
          <cell r="I3568" t="str">
            <v>DUP</v>
          </cell>
          <cell r="J3568">
            <v>0</v>
          </cell>
          <cell r="K3568" t="str">
            <v>101BRJ3170</v>
          </cell>
          <cell r="L3568">
            <v>0</v>
          </cell>
          <cell r="M3568">
            <v>0</v>
          </cell>
          <cell r="O3568">
            <v>0</v>
          </cell>
          <cell r="P3568">
            <v>0</v>
          </cell>
        </row>
        <row r="3569">
          <cell r="C3569" t="str">
            <v>040BRJ1010</v>
          </cell>
          <cell r="D3569" t="str">
            <v>ENTR RJ-087 (VIADUTO DE MANGUINHOS)</v>
          </cell>
          <cell r="E3569" t="str">
            <v>ENTR RJ-071 (LINHA VERMELHA)</v>
          </cell>
          <cell r="F3569">
            <v>133.30000000000001</v>
          </cell>
          <cell r="G3569">
            <v>136.19999999999999</v>
          </cell>
          <cell r="H3569">
            <v>2.9</v>
          </cell>
          <cell r="I3569" t="str">
            <v>DUP</v>
          </cell>
          <cell r="J3569">
            <v>0</v>
          </cell>
          <cell r="K3569" t="str">
            <v>101BRJ3160</v>
          </cell>
          <cell r="L3569">
            <v>0</v>
          </cell>
          <cell r="M3569">
            <v>0</v>
          </cell>
          <cell r="O3569">
            <v>0</v>
          </cell>
          <cell r="P3569">
            <v>0</v>
          </cell>
        </row>
        <row r="3570">
          <cell r="C3570" t="str">
            <v>040BRJ1030</v>
          </cell>
          <cell r="D3570" t="str">
            <v>ENTR RJ-071 (LINHA VERMELHA)</v>
          </cell>
          <cell r="E3570" t="str">
            <v>ENTR RJ-071</v>
          </cell>
          <cell r="F3570">
            <v>136.19999999999999</v>
          </cell>
          <cell r="G3570">
            <v>137</v>
          </cell>
          <cell r="H3570">
            <v>0.8</v>
          </cell>
          <cell r="I3570" t="str">
            <v>DUP</v>
          </cell>
          <cell r="J3570">
            <v>0</v>
          </cell>
          <cell r="K3570" t="str">
            <v>101BRJ3150</v>
          </cell>
          <cell r="L3570">
            <v>0</v>
          </cell>
          <cell r="M3570">
            <v>0</v>
          </cell>
          <cell r="O3570">
            <v>0</v>
          </cell>
          <cell r="P3570">
            <v>0</v>
          </cell>
          <cell r="Q3570" t="str">
            <v>Federal</v>
          </cell>
        </row>
        <row r="3571">
          <cell r="C3571" t="str">
            <v>040BRJ1050</v>
          </cell>
          <cell r="D3571" t="str">
            <v>ENTR RJ-071</v>
          </cell>
          <cell r="E3571" t="str">
            <v>ENTR BR-101(B) (ACESSO PONTE RIO-NITERÓI)</v>
          </cell>
          <cell r="F3571">
            <v>137</v>
          </cell>
          <cell r="G3571">
            <v>137.80000000000001</v>
          </cell>
          <cell r="H3571">
            <v>0.8</v>
          </cell>
          <cell r="I3571" t="str">
            <v>DUP</v>
          </cell>
          <cell r="J3571">
            <v>0</v>
          </cell>
          <cell r="K3571" t="str">
            <v>101BRJ3130</v>
          </cell>
          <cell r="L3571">
            <v>0</v>
          </cell>
          <cell r="M3571">
            <v>0</v>
          </cell>
          <cell r="O3571">
            <v>0</v>
          </cell>
          <cell r="P3571">
            <v>0</v>
          </cell>
          <cell r="Q3571" t="str">
            <v>Federal</v>
          </cell>
        </row>
        <row r="3572">
          <cell r="C3572" t="str">
            <v>040BRJ1070</v>
          </cell>
          <cell r="D3572" t="str">
            <v>ENTR BR-101(B) (ACESSO PONTE RIO-NITERÓI)</v>
          </cell>
          <cell r="E3572" t="str">
            <v>GASÔMETRO (RODOVIÁRIA)</v>
          </cell>
          <cell r="F3572">
            <v>137.80000000000001</v>
          </cell>
          <cell r="G3572">
            <v>139.19999999999999</v>
          </cell>
          <cell r="H3572">
            <v>1.4</v>
          </cell>
          <cell r="I3572" t="str">
            <v>DUP</v>
          </cell>
          <cell r="J3572">
            <v>0</v>
          </cell>
          <cell r="L3572">
            <v>0</v>
          </cell>
          <cell r="M3572">
            <v>0</v>
          </cell>
          <cell r="O3572">
            <v>0</v>
          </cell>
          <cell r="P3572">
            <v>0</v>
          </cell>
        </row>
        <row r="3573">
          <cell r="C3573" t="str">
            <v>040BRJ1090</v>
          </cell>
          <cell r="D3573" t="str">
            <v>GASÔMETRO (RODOVIÁRIA)</v>
          </cell>
          <cell r="E3573" t="str">
            <v>PRAÇA MAUÁ</v>
          </cell>
          <cell r="F3573">
            <v>139.19999999999999</v>
          </cell>
          <cell r="G3573">
            <v>142.5</v>
          </cell>
          <cell r="H3573">
            <v>3.3</v>
          </cell>
          <cell r="I3573" t="str">
            <v>DUP</v>
          </cell>
          <cell r="J3573">
            <v>0</v>
          </cell>
          <cell r="L3573">
            <v>0</v>
          </cell>
          <cell r="M3573">
            <v>0</v>
          </cell>
          <cell r="O3573">
            <v>0</v>
          </cell>
          <cell r="P3573">
            <v>0</v>
          </cell>
        </row>
        <row r="3574">
          <cell r="C3574" t="str">
            <v>040BRJ9010</v>
          </cell>
          <cell r="D3574" t="str">
            <v>WASHINGTON LUÍS</v>
          </cell>
          <cell r="E3574" t="str">
            <v>DUQUES (ACESSO DUQUES)</v>
          </cell>
          <cell r="F3574">
            <v>0</v>
          </cell>
          <cell r="G3574">
            <v>1.3</v>
          </cell>
          <cell r="H3574">
            <v>1.3</v>
          </cell>
          <cell r="I3574" t="str">
            <v>PAV</v>
          </cell>
          <cell r="J3574">
            <v>0</v>
          </cell>
          <cell r="L3574">
            <v>0</v>
          </cell>
          <cell r="M3574">
            <v>0</v>
          </cell>
          <cell r="O3574">
            <v>0</v>
          </cell>
          <cell r="P3574">
            <v>0</v>
          </cell>
          <cell r="Q3574" t="str">
            <v>Federal</v>
          </cell>
        </row>
        <row r="3575">
          <cell r="C3575" t="str">
            <v>040BRJ9030</v>
          </cell>
          <cell r="D3575" t="str">
            <v>QUITANDINHA</v>
          </cell>
          <cell r="E3575" t="str">
            <v>ACESSO PETRÓPOLIS</v>
          </cell>
          <cell r="F3575">
            <v>0</v>
          </cell>
          <cell r="G3575">
            <v>2.2000000000000002</v>
          </cell>
          <cell r="H3575">
            <v>2.2000000000000002</v>
          </cell>
          <cell r="I3575" t="str">
            <v>PAV</v>
          </cell>
          <cell r="J3575">
            <v>0</v>
          </cell>
          <cell r="L3575">
            <v>0</v>
          </cell>
          <cell r="M3575">
            <v>0</v>
          </cell>
          <cell r="O3575">
            <v>0</v>
          </cell>
          <cell r="P3575">
            <v>0</v>
          </cell>
          <cell r="Q3575" t="str">
            <v>Federal</v>
          </cell>
        </row>
        <row r="3576">
          <cell r="C3576" t="str">
            <v>040BRJ9510</v>
          </cell>
          <cell r="D3576" t="str">
            <v>FNM (ENTR PISTA DIRETA)</v>
          </cell>
          <cell r="E3576" t="str">
            <v>BELVEDERE (ENTR PISTA DIRETA)</v>
          </cell>
          <cell r="F3576">
            <v>0</v>
          </cell>
          <cell r="G3576">
            <v>12.3</v>
          </cell>
          <cell r="H3576">
            <v>12.3</v>
          </cell>
          <cell r="I3576" t="str">
            <v>PAV</v>
          </cell>
          <cell r="J3576">
            <v>0</v>
          </cell>
          <cell r="L3576">
            <v>0</v>
          </cell>
          <cell r="M3576">
            <v>0</v>
          </cell>
          <cell r="O3576">
            <v>0</v>
          </cell>
          <cell r="P3576">
            <v>0</v>
          </cell>
          <cell r="Q3576" t="str">
            <v>Federal</v>
          </cell>
        </row>
        <row r="3577">
          <cell r="C3577" t="str">
            <v>040BRJ9530</v>
          </cell>
          <cell r="D3577" t="str">
            <v>BELVEDERE (ENTR P DIRETA)</v>
          </cell>
          <cell r="E3577" t="str">
            <v>QUITANDINHA (PRF)</v>
          </cell>
          <cell r="F3577">
            <v>12.3</v>
          </cell>
          <cell r="G3577">
            <v>19.399999999999999</v>
          </cell>
          <cell r="H3577">
            <v>7.1</v>
          </cell>
          <cell r="I3577" t="str">
            <v>PAV</v>
          </cell>
          <cell r="J3577">
            <v>0</v>
          </cell>
          <cell r="L3577">
            <v>0</v>
          </cell>
          <cell r="M3577">
            <v>0</v>
          </cell>
          <cell r="O3577">
            <v>0</v>
          </cell>
          <cell r="P3577">
            <v>0</v>
          </cell>
          <cell r="Q3577" t="str">
            <v>Federal</v>
          </cell>
        </row>
        <row r="3578">
          <cell r="C3578" t="str">
            <v>040BRJ9550</v>
          </cell>
          <cell r="D3578" t="str">
            <v>QUITANDINHA (PRF)</v>
          </cell>
          <cell r="E3578" t="str">
            <v>BINGEN (ENTR PISTA DIREITA)</v>
          </cell>
          <cell r="F3578">
            <v>19.399999999999999</v>
          </cell>
          <cell r="G3578">
            <v>21.9</v>
          </cell>
          <cell r="H3578">
            <v>2.5</v>
          </cell>
          <cell r="I3578" t="str">
            <v>PAV</v>
          </cell>
          <cell r="J3578">
            <v>0</v>
          </cell>
          <cell r="L3578">
            <v>0</v>
          </cell>
          <cell r="M3578">
            <v>0</v>
          </cell>
          <cell r="O3578">
            <v>0</v>
          </cell>
          <cell r="P3578">
            <v>0</v>
          </cell>
          <cell r="Q3578" t="str">
            <v>Federal</v>
          </cell>
        </row>
        <row r="3579">
          <cell r="C3579" t="str">
            <v>040BRJ9570</v>
          </cell>
          <cell r="D3579" t="str">
            <v>BINGEN (ENTR PISTA DIR)</v>
          </cell>
          <cell r="E3579" t="str">
            <v>ENTR RJ-117</v>
          </cell>
          <cell r="F3579">
            <v>21.9</v>
          </cell>
          <cell r="G3579">
            <v>36.9</v>
          </cell>
          <cell r="H3579">
            <v>15</v>
          </cell>
          <cell r="I3579" t="str">
            <v>PAV</v>
          </cell>
          <cell r="J3579">
            <v>0</v>
          </cell>
          <cell r="L3579">
            <v>0</v>
          </cell>
          <cell r="M3579">
            <v>0</v>
          </cell>
          <cell r="O3579">
            <v>0</v>
          </cell>
          <cell r="P3579">
            <v>0</v>
          </cell>
          <cell r="Q3579" t="str">
            <v>Federal</v>
          </cell>
        </row>
        <row r="3580">
          <cell r="C3580" t="str">
            <v>040BRJ9590</v>
          </cell>
          <cell r="D3580" t="str">
            <v>ENTR RJ-117</v>
          </cell>
          <cell r="E3580" t="str">
            <v>PONTE S/ RIO DA CIDADE</v>
          </cell>
          <cell r="F3580">
            <v>36.9</v>
          </cell>
          <cell r="G3580">
            <v>38.299999999999997</v>
          </cell>
          <cell r="H3580">
            <v>1.4</v>
          </cell>
          <cell r="I3580" t="str">
            <v>PAV</v>
          </cell>
          <cell r="J3580">
            <v>0</v>
          </cell>
          <cell r="L3580">
            <v>0</v>
          </cell>
          <cell r="M3580">
            <v>0</v>
          </cell>
          <cell r="O3580">
            <v>0</v>
          </cell>
          <cell r="P3580">
            <v>0</v>
          </cell>
          <cell r="Q3580" t="str">
            <v>Federal</v>
          </cell>
        </row>
        <row r="3581">
          <cell r="J3581">
            <v>0</v>
          </cell>
        </row>
        <row r="3582">
          <cell r="C3582" t="str">
            <v>101BRJ2650</v>
          </cell>
          <cell r="D3582" t="str">
            <v>DIV ES/RJ</v>
          </cell>
          <cell r="E3582" t="str">
            <v>ENTR RJ-230</v>
          </cell>
          <cell r="F3582">
            <v>0</v>
          </cell>
          <cell r="G3582">
            <v>12.6</v>
          </cell>
          <cell r="H3582">
            <v>12.6</v>
          </cell>
          <cell r="I3582" t="str">
            <v>PAV</v>
          </cell>
          <cell r="J3582">
            <v>0</v>
          </cell>
          <cell r="L3582">
            <v>0</v>
          </cell>
          <cell r="M3582">
            <v>0</v>
          </cell>
          <cell r="O3582">
            <v>0</v>
          </cell>
          <cell r="P3582">
            <v>0</v>
          </cell>
          <cell r="Q3582" t="str">
            <v>Federal</v>
          </cell>
        </row>
        <row r="3583">
          <cell r="C3583" t="str">
            <v>101BRJ2670</v>
          </cell>
          <cell r="D3583" t="str">
            <v>ENTR RJ-230</v>
          </cell>
          <cell r="E3583" t="str">
            <v>ENTR BR-492 (MORRO DO COCO)</v>
          </cell>
          <cell r="F3583">
            <v>12.6</v>
          </cell>
          <cell r="G3583">
            <v>19.2</v>
          </cell>
          <cell r="H3583">
            <v>6.6</v>
          </cell>
          <cell r="I3583" t="str">
            <v>PAV</v>
          </cell>
          <cell r="J3583">
            <v>0</v>
          </cell>
          <cell r="L3583">
            <v>0</v>
          </cell>
          <cell r="M3583">
            <v>0</v>
          </cell>
          <cell r="O3583">
            <v>0</v>
          </cell>
          <cell r="P3583">
            <v>0</v>
          </cell>
          <cell r="Q3583" t="str">
            <v>Federal</v>
          </cell>
        </row>
        <row r="3584">
          <cell r="C3584" t="str">
            <v>101BRJ2690</v>
          </cell>
          <cell r="D3584" t="str">
            <v>ENTR BR-492 (MORRO DO COCO)</v>
          </cell>
          <cell r="E3584" t="str">
            <v>ENTR RJ-228 (CONSELHEIRO JOSINO)</v>
          </cell>
          <cell r="F3584">
            <v>19.2</v>
          </cell>
          <cell r="G3584">
            <v>33.700000000000003</v>
          </cell>
          <cell r="H3584">
            <v>14.5</v>
          </cell>
          <cell r="I3584" t="str">
            <v>PAV</v>
          </cell>
          <cell r="J3584">
            <v>0</v>
          </cell>
          <cell r="L3584">
            <v>0</v>
          </cell>
          <cell r="M3584">
            <v>0</v>
          </cell>
          <cell r="O3584">
            <v>0</v>
          </cell>
          <cell r="P3584">
            <v>0</v>
          </cell>
          <cell r="Q3584" t="str">
            <v>Federal</v>
          </cell>
        </row>
        <row r="3585">
          <cell r="C3585" t="str">
            <v>101BRJ2710</v>
          </cell>
          <cell r="D3585" t="str">
            <v>ENTR RJ-228 (CONSELHEIRO JOSINO)</v>
          </cell>
          <cell r="E3585" t="str">
            <v>ENTR RJ-224 (ACESSO TRAVESSÃO)</v>
          </cell>
          <cell r="F3585">
            <v>33.700000000000003</v>
          </cell>
          <cell r="G3585">
            <v>46.7</v>
          </cell>
          <cell r="H3585">
            <v>13</v>
          </cell>
          <cell r="I3585" t="str">
            <v>PAV</v>
          </cell>
          <cell r="J3585">
            <v>0</v>
          </cell>
          <cell r="L3585">
            <v>0</v>
          </cell>
          <cell r="M3585">
            <v>0</v>
          </cell>
          <cell r="O3585">
            <v>0</v>
          </cell>
          <cell r="P3585">
            <v>0</v>
          </cell>
          <cell r="Q3585" t="str">
            <v>Federal</v>
          </cell>
        </row>
        <row r="3586">
          <cell r="C3586" t="str">
            <v>101BRJ2730</v>
          </cell>
          <cell r="D3586" t="str">
            <v>ENTR RJ-224 (ACESSO TRAVESSÃO)</v>
          </cell>
          <cell r="E3586" t="str">
            <v>ENTR BR-356(A)/RJ-194</v>
          </cell>
          <cell r="F3586">
            <v>46.7</v>
          </cell>
          <cell r="G3586">
            <v>62.6</v>
          </cell>
          <cell r="H3586">
            <v>15.9</v>
          </cell>
          <cell r="I3586" t="str">
            <v>PAV</v>
          </cell>
          <cell r="J3586">
            <v>0</v>
          </cell>
          <cell r="L3586">
            <v>0</v>
          </cell>
          <cell r="M3586">
            <v>0</v>
          </cell>
          <cell r="O3586">
            <v>0</v>
          </cell>
          <cell r="P3586">
            <v>0</v>
          </cell>
          <cell r="Q3586" t="str">
            <v>Federal</v>
          </cell>
        </row>
        <row r="3587">
          <cell r="C3587" t="str">
            <v>101BRJ2732</v>
          </cell>
          <cell r="D3587" t="str">
            <v>ENTR BR-356(A)/RJ-194</v>
          </cell>
          <cell r="E3587" t="str">
            <v>ENTR RJ-158 (CAMPOS)</v>
          </cell>
          <cell r="F3587">
            <v>62.6</v>
          </cell>
          <cell r="G3587">
            <v>62.9</v>
          </cell>
          <cell r="H3587">
            <v>0.3</v>
          </cell>
          <cell r="I3587" t="str">
            <v>PAV</v>
          </cell>
          <cell r="J3587">
            <v>0</v>
          </cell>
          <cell r="K3587" t="str">
            <v>356BRJ0391</v>
          </cell>
          <cell r="L3587">
            <v>0</v>
          </cell>
          <cell r="M3587">
            <v>0</v>
          </cell>
          <cell r="O3587">
            <v>0</v>
          </cell>
          <cell r="P3587">
            <v>0</v>
          </cell>
          <cell r="Q3587" t="str">
            <v>Federal</v>
          </cell>
        </row>
        <row r="3588">
          <cell r="C3588" t="str">
            <v>101BRJ2750</v>
          </cell>
          <cell r="D3588" t="str">
            <v>ENTR RJ-158 (CAMPOS)</v>
          </cell>
          <cell r="E3588" t="str">
            <v>ENTR BR-356(B) (TREVO SUL DE CAMPOS)</v>
          </cell>
          <cell r="F3588">
            <v>62.9</v>
          </cell>
          <cell r="G3588">
            <v>66.2</v>
          </cell>
          <cell r="H3588">
            <v>3.3</v>
          </cell>
          <cell r="I3588" t="str">
            <v>PAV</v>
          </cell>
          <cell r="J3588">
            <v>0</v>
          </cell>
          <cell r="K3588" t="str">
            <v>356BRJ0393</v>
          </cell>
          <cell r="L3588">
            <v>0</v>
          </cell>
          <cell r="M3588">
            <v>0</v>
          </cell>
          <cell r="O3588">
            <v>0</v>
          </cell>
          <cell r="P3588">
            <v>0</v>
          </cell>
          <cell r="Q3588" t="str">
            <v>Federal</v>
          </cell>
        </row>
        <row r="3589">
          <cell r="C3589" t="str">
            <v>101BRJ2770</v>
          </cell>
          <cell r="D3589" t="str">
            <v>ENTR BR-356(B) (TREVO SUL DE CAMPOS)</v>
          </cell>
          <cell r="E3589" t="str">
            <v>ENTR RJ-208 (URURAÍ)</v>
          </cell>
          <cell r="F3589">
            <v>66.2</v>
          </cell>
          <cell r="G3589">
            <v>73.400000000000006</v>
          </cell>
          <cell r="H3589">
            <v>7.2</v>
          </cell>
          <cell r="I3589" t="str">
            <v>PAV</v>
          </cell>
          <cell r="J3589">
            <v>0</v>
          </cell>
          <cell r="L3589">
            <v>0</v>
          </cell>
          <cell r="M3589">
            <v>0</v>
          </cell>
          <cell r="O3589">
            <v>0</v>
          </cell>
          <cell r="P3589">
            <v>0</v>
          </cell>
          <cell r="Q3589" t="str">
            <v>Federal</v>
          </cell>
        </row>
        <row r="3590">
          <cell r="C3590" t="str">
            <v>101BRJ2790</v>
          </cell>
          <cell r="D3590" t="str">
            <v>ENTR RJ-208 (URURAÍ)</v>
          </cell>
          <cell r="E3590" t="str">
            <v>ENTR RJ-180 (P/PONTA DA LAMA)</v>
          </cell>
          <cell r="F3590">
            <v>73.400000000000006</v>
          </cell>
          <cell r="G3590">
            <v>78.599999999999994</v>
          </cell>
          <cell r="H3590">
            <v>5.2</v>
          </cell>
          <cell r="I3590" t="str">
            <v>PAV</v>
          </cell>
          <cell r="J3590">
            <v>0</v>
          </cell>
          <cell r="L3590">
            <v>0</v>
          </cell>
          <cell r="M3590">
            <v>0</v>
          </cell>
          <cell r="O3590">
            <v>0</v>
          </cell>
          <cell r="P3590">
            <v>0</v>
          </cell>
          <cell r="Q3590" t="str">
            <v>Federal</v>
          </cell>
        </row>
        <row r="3591">
          <cell r="C3591" t="str">
            <v>101BRJ2810</v>
          </cell>
          <cell r="D3591" t="str">
            <v>ENTR RJ-180 (P/PONTA DA LAMA)</v>
          </cell>
          <cell r="E3591" t="str">
            <v>ENTR RJ-180 (P/DORES DE MACABÚ)</v>
          </cell>
          <cell r="F3591">
            <v>78.599999999999994</v>
          </cell>
          <cell r="G3591">
            <v>110.3</v>
          </cell>
          <cell r="H3591">
            <v>31.7</v>
          </cell>
          <cell r="I3591" t="str">
            <v>PAV</v>
          </cell>
          <cell r="J3591">
            <v>0</v>
          </cell>
          <cell r="L3591">
            <v>0</v>
          </cell>
          <cell r="M3591">
            <v>0</v>
          </cell>
          <cell r="O3591">
            <v>0</v>
          </cell>
          <cell r="P3591">
            <v>0</v>
          </cell>
          <cell r="Q3591" t="str">
            <v>Federal</v>
          </cell>
        </row>
        <row r="3592">
          <cell r="C3592" t="str">
            <v>101BRJ2811</v>
          </cell>
          <cell r="D3592" t="str">
            <v>ENTR RJ-180 (P/DORES DE MACABÚ)</v>
          </cell>
          <cell r="E3592" t="str">
            <v>ENTR RJ-180 (P/SANTO ANTÔNIO DO IMBÉ)</v>
          </cell>
          <cell r="F3592">
            <v>110.3</v>
          </cell>
          <cell r="G3592">
            <v>119.8</v>
          </cell>
          <cell r="H3592">
            <v>9.5</v>
          </cell>
          <cell r="I3592" t="str">
            <v>PAV</v>
          </cell>
          <cell r="J3592">
            <v>0</v>
          </cell>
          <cell r="L3592">
            <v>0</v>
          </cell>
          <cell r="M3592">
            <v>0</v>
          </cell>
          <cell r="O3592">
            <v>0</v>
          </cell>
          <cell r="P3592">
            <v>0</v>
          </cell>
          <cell r="Q3592" t="str">
            <v>Federal</v>
          </cell>
        </row>
        <row r="3593">
          <cell r="C3593" t="str">
            <v>101BRJ2830</v>
          </cell>
          <cell r="D3593" t="str">
            <v>ENTR RJ-180 (P/SANTO ANTÔNIO DO IMBÉ)</v>
          </cell>
          <cell r="E3593" t="str">
            <v>ENTR RJ-196</v>
          </cell>
          <cell r="F3593">
            <v>119.8</v>
          </cell>
          <cell r="G3593">
            <v>124.7</v>
          </cell>
          <cell r="H3593">
            <v>4.9000000000000004</v>
          </cell>
          <cell r="I3593" t="str">
            <v>PAV</v>
          </cell>
          <cell r="J3593">
            <v>0</v>
          </cell>
          <cell r="L3593">
            <v>0</v>
          </cell>
          <cell r="M3593">
            <v>0</v>
          </cell>
          <cell r="O3593">
            <v>0</v>
          </cell>
          <cell r="P3593">
            <v>0</v>
          </cell>
          <cell r="Q3593" t="str">
            <v>Federal</v>
          </cell>
        </row>
        <row r="3594">
          <cell r="C3594" t="str">
            <v>101BRJ2850</v>
          </cell>
          <cell r="D3594" t="str">
            <v>ENTR RJ-196</v>
          </cell>
          <cell r="E3594" t="str">
            <v>ENTR RJ-182</v>
          </cell>
          <cell r="F3594">
            <v>124.7</v>
          </cell>
          <cell r="G3594">
            <v>138.19999999999999</v>
          </cell>
          <cell r="H3594">
            <v>13.5</v>
          </cell>
          <cell r="I3594" t="str">
            <v>PAV</v>
          </cell>
          <cell r="J3594">
            <v>0</v>
          </cell>
          <cell r="L3594">
            <v>0</v>
          </cell>
          <cell r="M3594">
            <v>0</v>
          </cell>
          <cell r="O3594">
            <v>0</v>
          </cell>
          <cell r="P3594">
            <v>0</v>
          </cell>
          <cell r="Q3594" t="str">
            <v>Federal</v>
          </cell>
        </row>
        <row r="3595">
          <cell r="C3595" t="str">
            <v>101BRJ2870</v>
          </cell>
          <cell r="D3595" t="str">
            <v>ENTR RJ-182</v>
          </cell>
          <cell r="E3595" t="str">
            <v>ENTR RJ-106 (FAZENDA DOS QUARENTA)</v>
          </cell>
          <cell r="F3595">
            <v>138.19999999999999</v>
          </cell>
          <cell r="G3595">
            <v>144.19999999999999</v>
          </cell>
          <cell r="H3595">
            <v>6</v>
          </cell>
          <cell r="I3595" t="str">
            <v>PAV</v>
          </cell>
          <cell r="J3595">
            <v>0</v>
          </cell>
          <cell r="L3595">
            <v>0</v>
          </cell>
          <cell r="M3595">
            <v>0</v>
          </cell>
          <cell r="O3595">
            <v>0</v>
          </cell>
          <cell r="P3595">
            <v>0</v>
          </cell>
          <cell r="Q3595" t="str">
            <v>Federal</v>
          </cell>
        </row>
        <row r="3596">
          <cell r="C3596" t="str">
            <v>101BRJ2890</v>
          </cell>
          <cell r="D3596" t="str">
            <v>ENTR RJ-106 (FAZENDA DOS QUARENTA)</v>
          </cell>
          <cell r="E3596" t="str">
            <v>ENTR RJ-168 (P/MACAÉ)</v>
          </cell>
          <cell r="F3596">
            <v>144.19999999999999</v>
          </cell>
          <cell r="G3596">
            <v>169.4</v>
          </cell>
          <cell r="H3596">
            <v>25.2</v>
          </cell>
          <cell r="I3596" t="str">
            <v>PAV</v>
          </cell>
          <cell r="J3596">
            <v>0</v>
          </cell>
          <cell r="L3596">
            <v>0</v>
          </cell>
          <cell r="M3596">
            <v>0</v>
          </cell>
          <cell r="O3596">
            <v>0</v>
          </cell>
          <cell r="P3596">
            <v>0</v>
          </cell>
          <cell r="Q3596" t="str">
            <v>Federal</v>
          </cell>
        </row>
        <row r="3597">
          <cell r="C3597" t="str">
            <v>101BRJ2910</v>
          </cell>
          <cell r="D3597" t="str">
            <v>ENTR RJ-168 (P/MACAÉ)</v>
          </cell>
          <cell r="E3597" t="str">
            <v>ENTR RJ-162 (P/RIO DOURADO)</v>
          </cell>
          <cell r="F3597">
            <v>169.4</v>
          </cell>
          <cell r="G3597">
            <v>190.3</v>
          </cell>
          <cell r="H3597">
            <v>20.9</v>
          </cell>
          <cell r="I3597" t="str">
            <v>PAV</v>
          </cell>
          <cell r="J3597">
            <v>0</v>
          </cell>
          <cell r="L3597">
            <v>0</v>
          </cell>
          <cell r="M3597">
            <v>0</v>
          </cell>
          <cell r="O3597">
            <v>0</v>
          </cell>
          <cell r="P3597">
            <v>0</v>
          </cell>
          <cell r="Q3597" t="str">
            <v>Federal</v>
          </cell>
        </row>
        <row r="3598">
          <cell r="C3598" t="str">
            <v>101BRJ2930</v>
          </cell>
          <cell r="D3598" t="str">
            <v>ENTR RJ-162 (P/RIO DOURADO)</v>
          </cell>
          <cell r="E3598" t="str">
            <v>ENTR BR-120 (CASIMIRO DE ABREU)</v>
          </cell>
          <cell r="F3598">
            <v>190.3</v>
          </cell>
          <cell r="G3598">
            <v>205.7</v>
          </cell>
          <cell r="H3598">
            <v>15.4</v>
          </cell>
          <cell r="I3598" t="str">
            <v>PAV</v>
          </cell>
          <cell r="J3598">
            <v>0</v>
          </cell>
          <cell r="L3598">
            <v>0</v>
          </cell>
          <cell r="M3598">
            <v>0</v>
          </cell>
          <cell r="O3598">
            <v>0</v>
          </cell>
          <cell r="P3598">
            <v>0</v>
          </cell>
          <cell r="Q3598" t="str">
            <v>Federal</v>
          </cell>
        </row>
        <row r="3599">
          <cell r="C3599" t="str">
            <v>101BRJ2950</v>
          </cell>
          <cell r="D3599" t="str">
            <v>ENTR BR-120 (CASIMIRO DE ABREU)</v>
          </cell>
          <cell r="E3599" t="str">
            <v>ENTR RJ-140 (P/SILVA JARDIM)</v>
          </cell>
          <cell r="F3599">
            <v>205.7</v>
          </cell>
          <cell r="G3599">
            <v>236.2</v>
          </cell>
          <cell r="H3599">
            <v>30.5</v>
          </cell>
          <cell r="I3599" t="str">
            <v>PAV</v>
          </cell>
          <cell r="J3599">
            <v>0</v>
          </cell>
          <cell r="L3599">
            <v>0</v>
          </cell>
          <cell r="M3599">
            <v>0</v>
          </cell>
          <cell r="O3599">
            <v>0</v>
          </cell>
          <cell r="P3599">
            <v>0</v>
          </cell>
          <cell r="Q3599" t="str">
            <v>Federal</v>
          </cell>
        </row>
        <row r="3600">
          <cell r="C3600" t="str">
            <v>101BRJ2970</v>
          </cell>
          <cell r="D3600" t="str">
            <v>ENTR RJ-140 (P/SILVA JARDIM)</v>
          </cell>
          <cell r="E3600" t="str">
            <v>ENTR RJ-124 (RIO BONITO)</v>
          </cell>
          <cell r="F3600">
            <v>236.2</v>
          </cell>
          <cell r="G3600">
            <v>261.2</v>
          </cell>
          <cell r="H3600">
            <v>25</v>
          </cell>
          <cell r="I3600" t="str">
            <v>PAV</v>
          </cell>
          <cell r="J3600">
            <v>0</v>
          </cell>
          <cell r="L3600">
            <v>0</v>
          </cell>
          <cell r="M3600">
            <v>0</v>
          </cell>
          <cell r="O3600">
            <v>0</v>
          </cell>
          <cell r="P3600">
            <v>0</v>
          </cell>
          <cell r="Q3600" t="str">
            <v>Federal</v>
          </cell>
        </row>
        <row r="3601">
          <cell r="C3601" t="str">
            <v>101BRJ2990</v>
          </cell>
          <cell r="D3601" t="str">
            <v>ENTR RJ-124 (RIO BONITO)</v>
          </cell>
          <cell r="E3601" t="str">
            <v>ENTR RJ-120 (BASÍLIO)</v>
          </cell>
          <cell r="F3601">
            <v>261.2</v>
          </cell>
          <cell r="G3601">
            <v>269.89999999999998</v>
          </cell>
          <cell r="H3601">
            <v>8.6999999999999993</v>
          </cell>
          <cell r="I3601" t="str">
            <v>DUP</v>
          </cell>
          <cell r="J3601">
            <v>0</v>
          </cell>
          <cell r="L3601">
            <v>0</v>
          </cell>
          <cell r="M3601">
            <v>0</v>
          </cell>
          <cell r="O3601">
            <v>0</v>
          </cell>
          <cell r="P3601">
            <v>0</v>
          </cell>
          <cell r="Q3601" t="str">
            <v>Federal</v>
          </cell>
        </row>
        <row r="3602">
          <cell r="C3602" t="str">
            <v>101BRJ3010</v>
          </cell>
          <cell r="D3602" t="str">
            <v>ENTR RJ-120 (BASÍLIO)</v>
          </cell>
          <cell r="E3602" t="str">
            <v>ACESSO LESTE ITABORAÍ (DUQUES)</v>
          </cell>
          <cell r="F3602">
            <v>269.89999999999998</v>
          </cell>
          <cell r="G3602">
            <v>282.10000000000002</v>
          </cell>
          <cell r="H3602">
            <v>12.2</v>
          </cell>
          <cell r="I3602" t="str">
            <v>DUP</v>
          </cell>
          <cell r="J3602">
            <v>0</v>
          </cell>
          <cell r="L3602">
            <v>0</v>
          </cell>
          <cell r="M3602">
            <v>0</v>
          </cell>
          <cell r="O3602">
            <v>0</v>
          </cell>
          <cell r="P3602">
            <v>0</v>
          </cell>
          <cell r="Q3602" t="str">
            <v>Federal</v>
          </cell>
        </row>
        <row r="3603">
          <cell r="C3603" t="str">
            <v>101BRJ3030</v>
          </cell>
          <cell r="D3603" t="str">
            <v>ACESSO LESTE ITABORAÍ (DUQUES)</v>
          </cell>
          <cell r="E3603" t="str">
            <v>ENTR RJ-114</v>
          </cell>
          <cell r="F3603">
            <v>282.10000000000002</v>
          </cell>
          <cell r="G3603">
            <v>286</v>
          </cell>
          <cell r="H3603">
            <v>3.9</v>
          </cell>
          <cell r="I3603" t="str">
            <v>DUP</v>
          </cell>
          <cell r="J3603">
            <v>0</v>
          </cell>
          <cell r="L3603">
            <v>0</v>
          </cell>
          <cell r="M3603">
            <v>0</v>
          </cell>
          <cell r="O3603">
            <v>0</v>
          </cell>
          <cell r="P3603">
            <v>0</v>
          </cell>
          <cell r="Q3603" t="str">
            <v>Federal</v>
          </cell>
        </row>
        <row r="3604">
          <cell r="C3604" t="str">
            <v>101BRJ3050</v>
          </cell>
          <cell r="D3604" t="str">
            <v>ENTR RJ-114</v>
          </cell>
          <cell r="E3604" t="str">
            <v>ACESSO OESTE ITABORAÍ</v>
          </cell>
          <cell r="F3604">
            <v>286</v>
          </cell>
          <cell r="G3604">
            <v>292.60000000000002</v>
          </cell>
          <cell r="H3604">
            <v>6.6</v>
          </cell>
          <cell r="I3604" t="str">
            <v>DUP</v>
          </cell>
          <cell r="J3604">
            <v>0</v>
          </cell>
          <cell r="L3604">
            <v>0</v>
          </cell>
          <cell r="M3604">
            <v>0</v>
          </cell>
          <cell r="O3604">
            <v>0</v>
          </cell>
          <cell r="P3604">
            <v>0</v>
          </cell>
          <cell r="Q3604" t="str">
            <v>Federal</v>
          </cell>
        </row>
        <row r="3605">
          <cell r="C3605" t="str">
            <v>101BRJ3060</v>
          </cell>
          <cell r="D3605" t="str">
            <v>ACESSO OESTE ITABORAÍ</v>
          </cell>
          <cell r="E3605" t="str">
            <v>ENTR BR-493 (MANILHA)</v>
          </cell>
          <cell r="F3605">
            <v>292.60000000000002</v>
          </cell>
          <cell r="G3605">
            <v>296.5</v>
          </cell>
          <cell r="H3605">
            <v>3.9</v>
          </cell>
          <cell r="I3605" t="str">
            <v>DUP</v>
          </cell>
          <cell r="J3605">
            <v>0</v>
          </cell>
          <cell r="L3605">
            <v>0</v>
          </cell>
          <cell r="M3605">
            <v>0</v>
          </cell>
          <cell r="O3605">
            <v>0</v>
          </cell>
          <cell r="P3605">
            <v>0</v>
          </cell>
          <cell r="Q3605" t="str">
            <v>Federal</v>
          </cell>
        </row>
        <row r="3606">
          <cell r="C3606" t="str">
            <v>101BRJ3070</v>
          </cell>
          <cell r="D3606" t="str">
            <v>ENTR BR-493 (MANILHA)</v>
          </cell>
          <cell r="E3606" t="str">
            <v>ENTR RJ-104</v>
          </cell>
          <cell r="F3606">
            <v>296.5</v>
          </cell>
          <cell r="G3606">
            <v>297.2</v>
          </cell>
          <cell r="H3606">
            <v>0.7</v>
          </cell>
          <cell r="I3606" t="str">
            <v>DUP</v>
          </cell>
          <cell r="J3606">
            <v>0</v>
          </cell>
          <cell r="L3606">
            <v>0</v>
          </cell>
          <cell r="M3606">
            <v>0</v>
          </cell>
          <cell r="O3606">
            <v>0</v>
          </cell>
          <cell r="P3606">
            <v>0</v>
          </cell>
          <cell r="Q3606" t="str">
            <v>Federal</v>
          </cell>
        </row>
        <row r="3607">
          <cell r="C3607" t="str">
            <v>101BRJ3090</v>
          </cell>
          <cell r="D3607" t="str">
            <v>ENTR RJ-104</v>
          </cell>
          <cell r="E3607" t="str">
            <v>ACESSO PTE PRES COSTA E SILVA (NITERÓI)</v>
          </cell>
          <cell r="F3607">
            <v>297.2</v>
          </cell>
          <cell r="G3607">
            <v>321.60000000000002</v>
          </cell>
          <cell r="H3607">
            <v>24.4</v>
          </cell>
          <cell r="I3607" t="str">
            <v>DUP</v>
          </cell>
          <cell r="J3607">
            <v>0</v>
          </cell>
          <cell r="L3607">
            <v>0</v>
          </cell>
          <cell r="M3607">
            <v>0</v>
          </cell>
          <cell r="O3607">
            <v>0</v>
          </cell>
          <cell r="P3607">
            <v>0</v>
          </cell>
          <cell r="Q3607" t="str">
            <v>Federal</v>
          </cell>
        </row>
        <row r="3608">
          <cell r="C3608" t="str">
            <v>101BRJ3110</v>
          </cell>
          <cell r="D3608" t="str">
            <v>ACESSO PTE PRES COSTA E SILVA (NITERÓI)</v>
          </cell>
          <cell r="E3608" t="str">
            <v>ENTR BR-040(A) (ACESSO PTE PRES COSTA E SILVA (RIO))</v>
          </cell>
          <cell r="F3608">
            <v>321.60000000000002</v>
          </cell>
          <cell r="G3608">
            <v>334</v>
          </cell>
          <cell r="H3608">
            <v>12.4</v>
          </cell>
          <cell r="I3608" t="str">
            <v>DUP</v>
          </cell>
          <cell r="J3608">
            <v>0</v>
          </cell>
          <cell r="L3608">
            <v>0</v>
          </cell>
          <cell r="M3608">
            <v>0</v>
          </cell>
          <cell r="O3608">
            <v>0</v>
          </cell>
          <cell r="P3608">
            <v>0</v>
          </cell>
          <cell r="Q3608" t="str">
            <v>Federal</v>
          </cell>
        </row>
        <row r="3609">
          <cell r="C3609" t="str">
            <v>101BRJ3130</v>
          </cell>
          <cell r="D3609" t="str">
            <v>ENTR BR-040(A) (ACESSO PTE PRES COSTA E SILVA (RIO))</v>
          </cell>
          <cell r="E3609" t="str">
            <v>ENTR RJ-071 (LINHA VERMELHA)</v>
          </cell>
          <cell r="F3609">
            <v>334</v>
          </cell>
          <cell r="G3609">
            <v>334.8</v>
          </cell>
          <cell r="H3609">
            <v>0.8</v>
          </cell>
          <cell r="I3609" t="str">
            <v>DUP</v>
          </cell>
          <cell r="J3609">
            <v>0</v>
          </cell>
          <cell r="K3609" t="str">
            <v>040BRJ1050</v>
          </cell>
          <cell r="L3609">
            <v>0</v>
          </cell>
          <cell r="M3609">
            <v>0</v>
          </cell>
          <cell r="O3609">
            <v>0</v>
          </cell>
          <cell r="P3609">
            <v>0</v>
          </cell>
          <cell r="Q3609" t="str">
            <v>Federal</v>
          </cell>
        </row>
        <row r="3610">
          <cell r="C3610" t="str">
            <v>101BRJ3150</v>
          </cell>
          <cell r="D3610" t="str">
            <v>ENTR RJ-071 (LINHA VERMELHA)</v>
          </cell>
          <cell r="E3610" t="str">
            <v>ENTR RJ-077 (CAJÚ)</v>
          </cell>
          <cell r="F3610">
            <v>334.8</v>
          </cell>
          <cell r="G3610">
            <v>335.6</v>
          </cell>
          <cell r="H3610">
            <v>0.8</v>
          </cell>
          <cell r="I3610" t="str">
            <v>DUP</v>
          </cell>
          <cell r="J3610">
            <v>0</v>
          </cell>
          <cell r="K3610" t="str">
            <v>040BRJ1030</v>
          </cell>
          <cell r="L3610">
            <v>0</v>
          </cell>
          <cell r="M3610">
            <v>0</v>
          </cell>
          <cell r="O3610">
            <v>0</v>
          </cell>
          <cell r="P3610">
            <v>0</v>
          </cell>
          <cell r="Q3610" t="str">
            <v>Federal</v>
          </cell>
        </row>
        <row r="3611">
          <cell r="C3611" t="str">
            <v>101BRJ3160</v>
          </cell>
          <cell r="D3611" t="str">
            <v>ENTR RJ-077 (CAJÚ)</v>
          </cell>
          <cell r="E3611" t="str">
            <v>ENTR RJ-087 (VIADUTO DE MANGUINHOS)</v>
          </cell>
          <cell r="F3611">
            <v>335.6</v>
          </cell>
          <cell r="G3611">
            <v>338.5</v>
          </cell>
          <cell r="H3611">
            <v>2.9</v>
          </cell>
          <cell r="I3611" t="str">
            <v>DUP</v>
          </cell>
          <cell r="J3611">
            <v>0</v>
          </cell>
          <cell r="K3611" t="str">
            <v>040BRJ1010</v>
          </cell>
          <cell r="L3611">
            <v>0</v>
          </cell>
          <cell r="M3611">
            <v>0</v>
          </cell>
          <cell r="O3611">
            <v>0</v>
          </cell>
          <cell r="P3611">
            <v>0</v>
          </cell>
        </row>
        <row r="3612">
          <cell r="C3612" t="str">
            <v>101BRJ3170</v>
          </cell>
          <cell r="D3612" t="str">
            <v>ENTR RJ-087 (VIADUTO DE MANGUINHOS)</v>
          </cell>
          <cell r="E3612" t="str">
            <v>ENTR BR-040(B)/116(A) (TREVO DAS MISSÕES)</v>
          </cell>
          <cell r="F3612">
            <v>338.5</v>
          </cell>
          <cell r="G3612">
            <v>346.6</v>
          </cell>
          <cell r="H3612">
            <v>8.1</v>
          </cell>
          <cell r="I3612" t="str">
            <v>DUP</v>
          </cell>
          <cell r="J3612">
            <v>0</v>
          </cell>
          <cell r="K3612" t="str">
            <v>040BRJ1000</v>
          </cell>
          <cell r="L3612">
            <v>0</v>
          </cell>
          <cell r="M3612">
            <v>0</v>
          </cell>
          <cell r="O3612">
            <v>0</v>
          </cell>
          <cell r="P3612">
            <v>0</v>
          </cell>
        </row>
        <row r="3613">
          <cell r="C3613" t="str">
            <v>101BRJ3190</v>
          </cell>
          <cell r="D3613" t="str">
            <v>ENTR BR-040(B)/116(A) (TREVO DAS MISSÕES)</v>
          </cell>
          <cell r="E3613" t="str">
            <v>ENTR RJ-101 (PARADA DE LUCAS)</v>
          </cell>
          <cell r="F3613">
            <v>346.6</v>
          </cell>
          <cell r="G3613">
            <v>347.9</v>
          </cell>
          <cell r="H3613">
            <v>1.3</v>
          </cell>
          <cell r="I3613" t="str">
            <v>DUP</v>
          </cell>
          <cell r="J3613">
            <v>0</v>
          </cell>
          <cell r="K3613" t="str">
            <v>116BRJ1770</v>
          </cell>
          <cell r="L3613">
            <v>0</v>
          </cell>
          <cell r="M3613">
            <v>0</v>
          </cell>
          <cell r="O3613">
            <v>0</v>
          </cell>
          <cell r="P3613">
            <v>0</v>
          </cell>
        </row>
        <row r="3614">
          <cell r="C3614" t="str">
            <v>101BRJ3200</v>
          </cell>
          <cell r="D3614" t="str">
            <v>ENTR RJ-101 (PARADA DE LUCAS)</v>
          </cell>
          <cell r="E3614" t="str">
            <v>ENTR BR-116(B) (P/SÃO PAULO)</v>
          </cell>
          <cell r="F3614">
            <v>347.9</v>
          </cell>
          <cell r="G3614">
            <v>350</v>
          </cell>
          <cell r="H3614">
            <v>2.1</v>
          </cell>
          <cell r="I3614" t="str">
            <v>DUP</v>
          </cell>
          <cell r="J3614">
            <v>0</v>
          </cell>
          <cell r="K3614" t="str">
            <v>116BRJ1780</v>
          </cell>
          <cell r="L3614">
            <v>0</v>
          </cell>
          <cell r="M3614">
            <v>0</v>
          </cell>
          <cell r="O3614">
            <v>0</v>
          </cell>
          <cell r="P3614">
            <v>0</v>
          </cell>
        </row>
        <row r="3615">
          <cell r="C3615" t="str">
            <v>101BRJ3210</v>
          </cell>
          <cell r="D3615" t="str">
            <v>ENTR BR-116(B) (P/SÃO PAULO)</v>
          </cell>
          <cell r="E3615" t="str">
            <v>ENTR RJ-083</v>
          </cell>
          <cell r="F3615">
            <v>350</v>
          </cell>
          <cell r="G3615">
            <v>352.8</v>
          </cell>
          <cell r="H3615">
            <v>2.8</v>
          </cell>
          <cell r="I3615" t="str">
            <v>DUP</v>
          </cell>
          <cell r="J3615">
            <v>0</v>
          </cell>
          <cell r="L3615">
            <v>0</v>
          </cell>
          <cell r="M3615">
            <v>0</v>
          </cell>
          <cell r="O3615">
            <v>0</v>
          </cell>
          <cell r="P3615">
            <v>0</v>
          </cell>
        </row>
        <row r="3616">
          <cell r="C3616" t="str">
            <v>101BRJ3230</v>
          </cell>
          <cell r="D3616" t="str">
            <v>ENTR RJ-083</v>
          </cell>
          <cell r="E3616" t="str">
            <v>ENTR RJ-091</v>
          </cell>
          <cell r="F3616">
            <v>352.8</v>
          </cell>
          <cell r="G3616">
            <v>361.1</v>
          </cell>
          <cell r="H3616">
            <v>8.3000000000000007</v>
          </cell>
          <cell r="I3616" t="str">
            <v>DUP</v>
          </cell>
          <cell r="J3616">
            <v>0</v>
          </cell>
          <cell r="L3616">
            <v>0</v>
          </cell>
          <cell r="M3616">
            <v>0</v>
          </cell>
          <cell r="O3616">
            <v>0</v>
          </cell>
          <cell r="P3616">
            <v>0</v>
          </cell>
        </row>
        <row r="3617">
          <cell r="C3617" t="str">
            <v>101BRJ3250</v>
          </cell>
          <cell r="D3617" t="str">
            <v>ENTR RJ-091</v>
          </cell>
          <cell r="E3617" t="str">
            <v>ENTR RJ-093 (CAMPO GRANDE)</v>
          </cell>
          <cell r="F3617">
            <v>361.1</v>
          </cell>
          <cell r="G3617">
            <v>374.1</v>
          </cell>
          <cell r="H3617">
            <v>13</v>
          </cell>
          <cell r="I3617" t="str">
            <v>DUP</v>
          </cell>
          <cell r="J3617">
            <v>0</v>
          </cell>
          <cell r="L3617">
            <v>0</v>
          </cell>
          <cell r="M3617">
            <v>0</v>
          </cell>
          <cell r="O3617">
            <v>0</v>
          </cell>
          <cell r="P3617">
            <v>0</v>
          </cell>
        </row>
        <row r="3618">
          <cell r="C3618" t="str">
            <v>101BRJ3260</v>
          </cell>
          <cell r="D3618" t="str">
            <v>ENTR RJ-093 (CAMPO GRANDE)</v>
          </cell>
          <cell r="E3618" t="str">
            <v>ENTR BR-465(A)/RJ-095</v>
          </cell>
          <cell r="F3618">
            <v>374.1</v>
          </cell>
          <cell r="G3618">
            <v>379.9</v>
          </cell>
          <cell r="H3618">
            <v>5.8</v>
          </cell>
          <cell r="I3618" t="str">
            <v>DUP</v>
          </cell>
          <cell r="J3618">
            <v>0</v>
          </cell>
          <cell r="L3618">
            <v>0</v>
          </cell>
          <cell r="M3618">
            <v>0</v>
          </cell>
          <cell r="O3618">
            <v>0</v>
          </cell>
          <cell r="P3618">
            <v>0</v>
          </cell>
        </row>
        <row r="3619">
          <cell r="C3619" t="str">
            <v>101BRJ3270</v>
          </cell>
          <cell r="D3619" t="str">
            <v>ENTR BR-465(A)/RJ-095</v>
          </cell>
          <cell r="E3619" t="str">
            <v>ENTR BR-465(B)/RJ-071/097 (SANTA CRUZ)</v>
          </cell>
          <cell r="F3619">
            <v>379.9</v>
          </cell>
          <cell r="G3619">
            <v>389</v>
          </cell>
          <cell r="H3619">
            <v>9.1</v>
          </cell>
          <cell r="I3619" t="str">
            <v>DUP</v>
          </cell>
          <cell r="J3619">
            <v>0</v>
          </cell>
          <cell r="K3619" t="str">
            <v>465BRJ0090</v>
          </cell>
          <cell r="L3619">
            <v>0</v>
          </cell>
          <cell r="M3619">
            <v>0</v>
          </cell>
          <cell r="O3619">
            <v>0</v>
          </cell>
          <cell r="P3619">
            <v>0</v>
          </cell>
        </row>
        <row r="3620">
          <cell r="C3620" t="str">
            <v>101BRJ3290</v>
          </cell>
          <cell r="D3620" t="str">
            <v>ENTR BR-465(B)/RJ-071/097 (SANTA CRUZ)</v>
          </cell>
          <cell r="E3620" t="str">
            <v>DIV MUNICIPAL RIO DE JANEIRO/ITAGUAÍ</v>
          </cell>
          <cell r="F3620">
            <v>389</v>
          </cell>
          <cell r="G3620">
            <v>395</v>
          </cell>
          <cell r="H3620">
            <v>6</v>
          </cell>
          <cell r="I3620" t="str">
            <v>EOD</v>
          </cell>
          <cell r="J3620" t="str">
            <v>*</v>
          </cell>
          <cell r="L3620">
            <v>0</v>
          </cell>
          <cell r="M3620">
            <v>0</v>
          </cell>
          <cell r="O3620">
            <v>0</v>
          </cell>
          <cell r="P3620">
            <v>0</v>
          </cell>
        </row>
        <row r="3621">
          <cell r="C3621" t="str">
            <v>101BRJ3310</v>
          </cell>
          <cell r="D3621" t="str">
            <v>DIV MUNICIPAL RIO DE JANEIRO/ITAGUAÍ</v>
          </cell>
          <cell r="E3621" t="str">
            <v>ENTR RJ-099/109 (P/ITAGUAÍ)</v>
          </cell>
          <cell r="F3621">
            <v>395</v>
          </cell>
          <cell r="G3621">
            <v>397.3</v>
          </cell>
          <cell r="H3621">
            <v>2.2999999999999998</v>
          </cell>
          <cell r="I3621" t="str">
            <v>EOD</v>
          </cell>
          <cell r="J3621" t="str">
            <v>*</v>
          </cell>
          <cell r="L3621">
            <v>0</v>
          </cell>
          <cell r="M3621">
            <v>0</v>
          </cell>
          <cell r="O3621">
            <v>0</v>
          </cell>
          <cell r="P3621">
            <v>0</v>
          </cell>
        </row>
        <row r="3622">
          <cell r="C3622" t="str">
            <v>101BRJ3320</v>
          </cell>
          <cell r="D3622" t="str">
            <v>ENTR RJ-099/109 (P/ITAGUAÍ)</v>
          </cell>
          <cell r="E3622" t="str">
            <v>ENTR RJ-125</v>
          </cell>
          <cell r="F3622">
            <v>397.3</v>
          </cell>
          <cell r="G3622">
            <v>399.3</v>
          </cell>
          <cell r="H3622">
            <v>2</v>
          </cell>
          <cell r="I3622" t="str">
            <v>EOD</v>
          </cell>
          <cell r="J3622" t="str">
            <v>*</v>
          </cell>
          <cell r="L3622">
            <v>0</v>
          </cell>
          <cell r="M3622">
            <v>0</v>
          </cell>
          <cell r="O3622">
            <v>0</v>
          </cell>
          <cell r="P3622">
            <v>0</v>
          </cell>
        </row>
        <row r="3623">
          <cell r="C3623" t="str">
            <v>101BRJ3330</v>
          </cell>
          <cell r="D3623" t="str">
            <v>ENTR RJ-125</v>
          </cell>
          <cell r="E3623" t="str">
            <v>ENTR RJ-079</v>
          </cell>
          <cell r="F3623">
            <v>399.3</v>
          </cell>
          <cell r="G3623">
            <v>405.1</v>
          </cell>
          <cell r="H3623">
            <v>5.8</v>
          </cell>
          <cell r="I3623" t="str">
            <v>EOD</v>
          </cell>
          <cell r="J3623" t="str">
            <v>*</v>
          </cell>
          <cell r="L3623">
            <v>0</v>
          </cell>
          <cell r="M3623">
            <v>0</v>
          </cell>
          <cell r="O3623">
            <v>0</v>
          </cell>
          <cell r="P3623">
            <v>0</v>
          </cell>
        </row>
        <row r="3624">
          <cell r="C3624" t="str">
            <v>101BRJ3340</v>
          </cell>
          <cell r="D3624" t="str">
            <v>ENTR RJ-079</v>
          </cell>
          <cell r="E3624" t="str">
            <v>ACESSO MANGARATIBA</v>
          </cell>
          <cell r="F3624">
            <v>405.1</v>
          </cell>
          <cell r="G3624">
            <v>427.6</v>
          </cell>
          <cell r="H3624">
            <v>22.5</v>
          </cell>
          <cell r="I3624" t="str">
            <v>EOD</v>
          </cell>
          <cell r="J3624" t="str">
            <v>*</v>
          </cell>
          <cell r="L3624">
            <v>0</v>
          </cell>
          <cell r="M3624">
            <v>0</v>
          </cell>
          <cell r="O3624">
            <v>0</v>
          </cell>
          <cell r="P3624">
            <v>0</v>
          </cell>
        </row>
        <row r="3625">
          <cell r="C3625" t="str">
            <v>101BRJ3345</v>
          </cell>
          <cell r="D3625" t="str">
            <v>ACESSO MANGARATIBA</v>
          </cell>
          <cell r="E3625" t="str">
            <v>ENTR RJ-149 (P/RIO CLARO)</v>
          </cell>
          <cell r="F3625">
            <v>427.6</v>
          </cell>
          <cell r="G3625">
            <v>432.1</v>
          </cell>
          <cell r="H3625">
            <v>4.5</v>
          </cell>
          <cell r="I3625" t="str">
            <v>PAV</v>
          </cell>
          <cell r="J3625" t="str">
            <v>*</v>
          </cell>
          <cell r="L3625">
            <v>0</v>
          </cell>
          <cell r="M3625">
            <v>0</v>
          </cell>
          <cell r="O3625">
            <v>0</v>
          </cell>
          <cell r="P3625">
            <v>0</v>
          </cell>
        </row>
        <row r="3626">
          <cell r="C3626" t="str">
            <v>101BRJ3350</v>
          </cell>
          <cell r="D3626" t="str">
            <v>ENTR RJ-149 (P/RIO CLARO)</v>
          </cell>
          <cell r="E3626" t="str">
            <v>ENTR BR-494(A) (ANGRA DOS REIS)</v>
          </cell>
          <cell r="F3626">
            <v>432.1</v>
          </cell>
          <cell r="G3626">
            <v>477.8</v>
          </cell>
          <cell r="H3626">
            <v>45.7</v>
          </cell>
          <cell r="I3626" t="str">
            <v>PAV</v>
          </cell>
          <cell r="J3626" t="str">
            <v>*</v>
          </cell>
          <cell r="L3626">
            <v>0</v>
          </cell>
          <cell r="M3626">
            <v>0</v>
          </cell>
          <cell r="O3626">
            <v>0</v>
          </cell>
          <cell r="P3626">
            <v>0</v>
          </cell>
        </row>
        <row r="3627">
          <cell r="C3627" t="str">
            <v>101BRJ3370</v>
          </cell>
          <cell r="D3627" t="str">
            <v>ENTR BR-494(A) (ANGRA DOS REIS)</v>
          </cell>
          <cell r="E3627" t="str">
            <v>ENTR BR-494(B)</v>
          </cell>
          <cell r="F3627">
            <v>477.8</v>
          </cell>
          <cell r="G3627">
            <v>491.5</v>
          </cell>
          <cell r="H3627">
            <v>13.7</v>
          </cell>
          <cell r="I3627" t="str">
            <v>PAV</v>
          </cell>
          <cell r="J3627" t="str">
            <v>*</v>
          </cell>
          <cell r="K3627" t="str">
            <v>494BRJ0430</v>
          </cell>
          <cell r="L3627">
            <v>0</v>
          </cell>
          <cell r="M3627">
            <v>0</v>
          </cell>
          <cell r="O3627">
            <v>0</v>
          </cell>
          <cell r="P3627">
            <v>0</v>
          </cell>
        </row>
        <row r="3628">
          <cell r="C3628" t="str">
            <v>101BRJ3390</v>
          </cell>
          <cell r="D3628" t="str">
            <v>ENTR BR-494(B)</v>
          </cell>
          <cell r="E3628" t="str">
            <v>ENTR BR-459(A) (MAMBUCABA)</v>
          </cell>
          <cell r="F3628">
            <v>491.5</v>
          </cell>
          <cell r="G3628">
            <v>524.9</v>
          </cell>
          <cell r="H3628">
            <v>33.4</v>
          </cell>
          <cell r="I3628" t="str">
            <v>PAV</v>
          </cell>
          <cell r="J3628" t="str">
            <v>*</v>
          </cell>
          <cell r="L3628">
            <v>0</v>
          </cell>
          <cell r="M3628">
            <v>0</v>
          </cell>
          <cell r="O3628">
            <v>0</v>
          </cell>
          <cell r="P3628">
            <v>0</v>
          </cell>
        </row>
        <row r="3629">
          <cell r="C3629" t="str">
            <v>101BRJ3410</v>
          </cell>
          <cell r="D3629" t="str">
            <v>ENTR BR-459(A) (MAMBUCABA)</v>
          </cell>
          <cell r="E3629" t="str">
            <v>ENTR BR-459(B) (PARATÍ)</v>
          </cell>
          <cell r="F3629">
            <v>524.9</v>
          </cell>
          <cell r="G3629">
            <v>570.9</v>
          </cell>
          <cell r="H3629">
            <v>46</v>
          </cell>
          <cell r="I3629" t="str">
            <v>PAV</v>
          </cell>
          <cell r="J3629" t="str">
            <v>*</v>
          </cell>
          <cell r="K3629" t="str">
            <v>459BRJ0310</v>
          </cell>
          <cell r="L3629">
            <v>0</v>
          </cell>
          <cell r="M3629">
            <v>0</v>
          </cell>
          <cell r="O3629">
            <v>0</v>
          </cell>
          <cell r="P3629">
            <v>0</v>
          </cell>
        </row>
        <row r="3630">
          <cell r="C3630" t="str">
            <v>101BRJ3430</v>
          </cell>
          <cell r="D3630" t="str">
            <v>ENTR BR-459(B) (PARATÍ)</v>
          </cell>
          <cell r="E3630" t="str">
            <v>DIV RJ/SP</v>
          </cell>
          <cell r="F3630">
            <v>570.9</v>
          </cell>
          <cell r="G3630">
            <v>594.5</v>
          </cell>
          <cell r="H3630">
            <v>23.6</v>
          </cell>
          <cell r="I3630" t="str">
            <v>PAV</v>
          </cell>
          <cell r="J3630" t="str">
            <v>*</v>
          </cell>
          <cell r="L3630">
            <v>0</v>
          </cell>
          <cell r="M3630">
            <v>0</v>
          </cell>
          <cell r="O3630">
            <v>0</v>
          </cell>
          <cell r="P3630">
            <v>0</v>
          </cell>
        </row>
        <row r="3631">
          <cell r="C3631" t="str">
            <v>101BRJ9010</v>
          </cell>
          <cell r="D3631" t="str">
            <v>AVENIDA RODRIGUES ALVES (RIO)</v>
          </cell>
          <cell r="E3631" t="str">
            <v>ACESSO PONTE PRESIDENTE COSTA E SILVA</v>
          </cell>
          <cell r="F3631">
            <v>0</v>
          </cell>
          <cell r="G3631">
            <v>0.6</v>
          </cell>
          <cell r="H3631">
            <v>0.6</v>
          </cell>
          <cell r="I3631" t="str">
            <v>PAV</v>
          </cell>
          <cell r="J3631">
            <v>0</v>
          </cell>
          <cell r="L3631">
            <v>0</v>
          </cell>
          <cell r="M3631">
            <v>0</v>
          </cell>
          <cell r="O3631">
            <v>0</v>
          </cell>
          <cell r="P3631">
            <v>0</v>
          </cell>
        </row>
        <row r="3632">
          <cell r="C3632" t="str">
            <v>101BRJ9020</v>
          </cell>
          <cell r="D3632" t="str">
            <v>ACESSO PONTE PRESIDENTE COSTA E SILVA</v>
          </cell>
          <cell r="E3632" t="str">
            <v>ACESSO ELEVADO DA PERIMETRAL</v>
          </cell>
          <cell r="F3632">
            <v>0</v>
          </cell>
          <cell r="G3632">
            <v>1</v>
          </cell>
          <cell r="H3632">
            <v>1</v>
          </cell>
          <cell r="I3632" t="str">
            <v>PAV</v>
          </cell>
          <cell r="J3632">
            <v>0</v>
          </cell>
          <cell r="L3632">
            <v>0</v>
          </cell>
          <cell r="M3632">
            <v>0</v>
          </cell>
          <cell r="O3632">
            <v>0</v>
          </cell>
          <cell r="P3632">
            <v>0</v>
          </cell>
        </row>
        <row r="3633">
          <cell r="C3633" t="str">
            <v>101BRJ9030</v>
          </cell>
          <cell r="D3633" t="str">
            <v>AVENIDA SÃO BOAVENTURA (NITERÓI)</v>
          </cell>
          <cell r="E3633" t="str">
            <v>ACESSO PONTE PRESIDENTE COSTA E SILVA</v>
          </cell>
          <cell r="F3633">
            <v>0</v>
          </cell>
          <cell r="G3633">
            <v>0.7</v>
          </cell>
          <cell r="H3633">
            <v>0.7</v>
          </cell>
          <cell r="I3633" t="str">
            <v>PAV</v>
          </cell>
          <cell r="J3633">
            <v>0</v>
          </cell>
          <cell r="L3633">
            <v>0</v>
          </cell>
          <cell r="M3633">
            <v>0</v>
          </cell>
          <cell r="O3633">
            <v>0</v>
          </cell>
          <cell r="P3633">
            <v>0</v>
          </cell>
        </row>
        <row r="3634">
          <cell r="C3634" t="str">
            <v>101BRJ9040</v>
          </cell>
          <cell r="D3634" t="str">
            <v>ACESSO PONTE PRESIDENTE COSTA E SILVA</v>
          </cell>
          <cell r="E3634" t="str">
            <v>ACESSO AVENIDA SÃO BOAVENTURA (NITERÓI)</v>
          </cell>
          <cell r="F3634">
            <v>0</v>
          </cell>
          <cell r="G3634">
            <v>0.7</v>
          </cell>
          <cell r="H3634">
            <v>0.7</v>
          </cell>
          <cell r="I3634" t="str">
            <v>PAV</v>
          </cell>
          <cell r="J3634">
            <v>0</v>
          </cell>
          <cell r="L3634">
            <v>0</v>
          </cell>
          <cell r="M3634">
            <v>0</v>
          </cell>
          <cell r="O3634">
            <v>0</v>
          </cell>
          <cell r="P3634">
            <v>0</v>
          </cell>
        </row>
        <row r="3635">
          <cell r="C3635" t="str">
            <v>101BRJ9050</v>
          </cell>
          <cell r="D3635" t="str">
            <v>AVENIDA JANSEN DE MELO (NITERÓI)</v>
          </cell>
          <cell r="E3635" t="str">
            <v>ACESSO PONTE PRESIDENTE COSTA E SILVA</v>
          </cell>
          <cell r="F3635">
            <v>0</v>
          </cell>
          <cell r="G3635">
            <v>0.8</v>
          </cell>
          <cell r="H3635">
            <v>0.8</v>
          </cell>
          <cell r="I3635" t="str">
            <v>PAV</v>
          </cell>
          <cell r="J3635">
            <v>0</v>
          </cell>
          <cell r="L3635">
            <v>0</v>
          </cell>
          <cell r="M3635">
            <v>0</v>
          </cell>
          <cell r="O3635">
            <v>0</v>
          </cell>
          <cell r="P3635">
            <v>0</v>
          </cell>
        </row>
        <row r="3636">
          <cell r="C3636" t="str">
            <v>101BRJ9060</v>
          </cell>
          <cell r="D3636" t="str">
            <v>ACESSO PONTE PRESIDENTE COSTA E SILVA</v>
          </cell>
          <cell r="E3636" t="str">
            <v>ACESSO AVENIDA JANSEN DE MELO</v>
          </cell>
          <cell r="F3636">
            <v>0</v>
          </cell>
          <cell r="G3636">
            <v>0.8</v>
          </cell>
          <cell r="H3636">
            <v>0.8</v>
          </cell>
          <cell r="I3636" t="str">
            <v>PAV</v>
          </cell>
          <cell r="J3636">
            <v>0</v>
          </cell>
          <cell r="L3636">
            <v>0</v>
          </cell>
          <cell r="M3636">
            <v>0</v>
          </cell>
          <cell r="O3636">
            <v>0</v>
          </cell>
          <cell r="P3636">
            <v>0</v>
          </cell>
        </row>
        <row r="3637">
          <cell r="C3637" t="str">
            <v>101BRJ9070</v>
          </cell>
          <cell r="D3637" t="str">
            <v>PONTE PRESIDENTE COSTA E SILVA</v>
          </cell>
          <cell r="E3637" t="str">
            <v>ACESSO AVENIDA FELICIANO SODRÉ</v>
          </cell>
          <cell r="F3637">
            <v>0</v>
          </cell>
          <cell r="G3637">
            <v>0.3</v>
          </cell>
          <cell r="H3637">
            <v>0.3</v>
          </cell>
          <cell r="I3637" t="str">
            <v>PAV</v>
          </cell>
          <cell r="J3637">
            <v>0</v>
          </cell>
          <cell r="L3637">
            <v>0</v>
          </cell>
          <cell r="M3637">
            <v>0</v>
          </cell>
          <cell r="O3637">
            <v>0</v>
          </cell>
          <cell r="P3637">
            <v>0</v>
          </cell>
        </row>
        <row r="3638">
          <cell r="J3638">
            <v>0</v>
          </cell>
        </row>
        <row r="3639">
          <cell r="C3639" t="str">
            <v>116BRJ1470</v>
          </cell>
          <cell r="D3639" t="str">
            <v>DIV MG/RJ (ALÉM PARAÍBA)</v>
          </cell>
          <cell r="E3639" t="str">
            <v>ENTR BR-393(B)</v>
          </cell>
          <cell r="F3639">
            <v>0</v>
          </cell>
          <cell r="G3639">
            <v>2.1</v>
          </cell>
          <cell r="H3639">
            <v>2.1</v>
          </cell>
          <cell r="I3639" t="str">
            <v>PAV</v>
          </cell>
          <cell r="J3639">
            <v>0</v>
          </cell>
          <cell r="K3639" t="str">
            <v>393BRJ0270</v>
          </cell>
          <cell r="L3639">
            <v>0</v>
          </cell>
          <cell r="M3639">
            <v>0</v>
          </cell>
          <cell r="O3639">
            <v>0</v>
          </cell>
          <cell r="P3639">
            <v>0</v>
          </cell>
          <cell r="Q3639" t="str">
            <v>Federal</v>
          </cell>
        </row>
        <row r="3640">
          <cell r="C3640" t="str">
            <v>116BRJ1480</v>
          </cell>
          <cell r="D3640" t="str">
            <v>ENTR BR-393(B)</v>
          </cell>
          <cell r="E3640" t="str">
            <v>ENTR RJ-154 (P/SUMIDOURO)</v>
          </cell>
          <cell r="F3640">
            <v>2.1</v>
          </cell>
          <cell r="G3640">
            <v>24.3</v>
          </cell>
          <cell r="H3640">
            <v>22.2</v>
          </cell>
          <cell r="I3640" t="str">
            <v>PAV</v>
          </cell>
          <cell r="J3640">
            <v>0</v>
          </cell>
          <cell r="L3640">
            <v>0</v>
          </cell>
          <cell r="M3640">
            <v>0</v>
          </cell>
          <cell r="O3640">
            <v>0</v>
          </cell>
          <cell r="P3640">
            <v>0</v>
          </cell>
          <cell r="Q3640" t="str">
            <v>Federal</v>
          </cell>
        </row>
        <row r="3641">
          <cell r="C3641" t="str">
            <v>116BRJ1490</v>
          </cell>
          <cell r="D3641" t="str">
            <v>ENTR RJ-154 (P/SUMIDOURO)</v>
          </cell>
          <cell r="E3641" t="str">
            <v>ENTR RJ-154 (P/NOSSA SENHORA DA APARECIDA)</v>
          </cell>
          <cell r="F3641">
            <v>24.3</v>
          </cell>
          <cell r="G3641">
            <v>24.6</v>
          </cell>
          <cell r="H3641">
            <v>0.3</v>
          </cell>
          <cell r="I3641" t="str">
            <v>PAV</v>
          </cell>
          <cell r="J3641">
            <v>0</v>
          </cell>
          <cell r="L3641">
            <v>0</v>
          </cell>
          <cell r="M3641">
            <v>0</v>
          </cell>
          <cell r="O3641">
            <v>0</v>
          </cell>
          <cell r="P3641">
            <v>0</v>
          </cell>
          <cell r="Q3641" t="str">
            <v>Federal</v>
          </cell>
        </row>
        <row r="3642">
          <cell r="C3642" t="str">
            <v>116BRJ1510</v>
          </cell>
          <cell r="D3642" t="str">
            <v>ENTR RJ-154 (P/NOSSA SENHORA DA APARECIDA)</v>
          </cell>
          <cell r="E3642" t="str">
            <v>ENTR RJ-156 (P/VOLTA DO PIÃO)</v>
          </cell>
          <cell r="F3642">
            <v>24.6</v>
          </cell>
          <cell r="G3642">
            <v>39.700000000000003</v>
          </cell>
          <cell r="H3642">
            <v>15.1</v>
          </cell>
          <cell r="I3642" t="str">
            <v>PAV</v>
          </cell>
          <cell r="J3642">
            <v>0</v>
          </cell>
          <cell r="L3642">
            <v>0</v>
          </cell>
          <cell r="M3642">
            <v>0</v>
          </cell>
          <cell r="O3642">
            <v>0</v>
          </cell>
          <cell r="P3642">
            <v>0</v>
          </cell>
          <cell r="Q3642" t="str">
            <v>Federal</v>
          </cell>
        </row>
        <row r="3643">
          <cell r="C3643" t="str">
            <v>116BRJ1530</v>
          </cell>
          <cell r="D3643" t="str">
            <v>ENTR RJ-156 (P/VOLTA DO PIÃO)</v>
          </cell>
          <cell r="E3643" t="str">
            <v>ENTR BR-492(A)</v>
          </cell>
          <cell r="F3643">
            <v>39.700000000000003</v>
          </cell>
          <cell r="G3643">
            <v>55.3</v>
          </cell>
          <cell r="H3643">
            <v>15.6</v>
          </cell>
          <cell r="I3643" t="str">
            <v>PAV</v>
          </cell>
          <cell r="J3643">
            <v>0</v>
          </cell>
          <cell r="L3643">
            <v>0</v>
          </cell>
          <cell r="M3643">
            <v>0</v>
          </cell>
          <cell r="O3643">
            <v>0</v>
          </cell>
          <cell r="P3643">
            <v>0</v>
          </cell>
          <cell r="Q3643" t="str">
            <v>Federal</v>
          </cell>
        </row>
        <row r="3644">
          <cell r="C3644" t="str">
            <v>116BRJ1550</v>
          </cell>
          <cell r="D3644" t="str">
            <v>ENTR BR-492(A)</v>
          </cell>
          <cell r="E3644" t="str">
            <v>ENTR BR-492(B) (PONTE NOVA)</v>
          </cell>
          <cell r="F3644">
            <v>55.3</v>
          </cell>
          <cell r="G3644">
            <v>58.2</v>
          </cell>
          <cell r="H3644">
            <v>2.9</v>
          </cell>
          <cell r="I3644" t="str">
            <v>PAV</v>
          </cell>
          <cell r="J3644">
            <v>0</v>
          </cell>
          <cell r="K3644" t="str">
            <v>492BRJ0450</v>
          </cell>
          <cell r="L3644">
            <v>0</v>
          </cell>
          <cell r="M3644">
            <v>0</v>
          </cell>
          <cell r="O3644">
            <v>0</v>
          </cell>
          <cell r="P3644">
            <v>0</v>
          </cell>
          <cell r="Q3644" t="str">
            <v>Federal</v>
          </cell>
        </row>
        <row r="3645">
          <cell r="C3645" t="str">
            <v>116BRJ1570</v>
          </cell>
          <cell r="D3645" t="str">
            <v>ENTR BR-492(B) (PONTE NOVA)</v>
          </cell>
          <cell r="E3645" t="str">
            <v>ENTR RJ-130</v>
          </cell>
          <cell r="F3645">
            <v>58.2</v>
          </cell>
          <cell r="G3645">
            <v>78.7</v>
          </cell>
          <cell r="H3645">
            <v>20.5</v>
          </cell>
          <cell r="I3645" t="str">
            <v>PAV</v>
          </cell>
          <cell r="J3645">
            <v>0</v>
          </cell>
          <cell r="L3645">
            <v>0</v>
          </cell>
          <cell r="M3645">
            <v>0</v>
          </cell>
          <cell r="O3645">
            <v>0</v>
          </cell>
          <cell r="P3645">
            <v>0</v>
          </cell>
          <cell r="Q3645" t="str">
            <v>Federal</v>
          </cell>
        </row>
        <row r="3646">
          <cell r="C3646" t="str">
            <v>116BRJ1590</v>
          </cell>
          <cell r="D3646" t="str">
            <v>ENTR RJ-130</v>
          </cell>
          <cell r="E3646" t="str">
            <v>ACESSO TERESÓPOLIS</v>
          </cell>
          <cell r="F3646">
            <v>78.7</v>
          </cell>
          <cell r="G3646">
            <v>90.9</v>
          </cell>
          <cell r="H3646">
            <v>12.2</v>
          </cell>
          <cell r="I3646" t="str">
            <v>PAV</v>
          </cell>
          <cell r="J3646">
            <v>0</v>
          </cell>
          <cell r="L3646">
            <v>0</v>
          </cell>
          <cell r="M3646">
            <v>0</v>
          </cell>
          <cell r="O3646">
            <v>0</v>
          </cell>
          <cell r="P3646">
            <v>0</v>
          </cell>
          <cell r="Q3646" t="str">
            <v>Federal</v>
          </cell>
        </row>
        <row r="3647">
          <cell r="C3647" t="str">
            <v>116BRJ1610</v>
          </cell>
          <cell r="D3647" t="str">
            <v>ACESSO TERESÓPOLIS</v>
          </cell>
          <cell r="E3647" t="str">
            <v>RIO CORUJAS</v>
          </cell>
          <cell r="F3647">
            <v>90.9</v>
          </cell>
          <cell r="G3647">
            <v>105.2</v>
          </cell>
          <cell r="H3647">
            <v>14.3</v>
          </cell>
          <cell r="I3647" t="str">
            <v>PAV</v>
          </cell>
          <cell r="J3647">
            <v>0</v>
          </cell>
          <cell r="L3647">
            <v>0</v>
          </cell>
          <cell r="M3647">
            <v>0</v>
          </cell>
          <cell r="O3647">
            <v>0</v>
          </cell>
          <cell r="P3647">
            <v>0</v>
          </cell>
          <cell r="Q3647" t="str">
            <v>Federal</v>
          </cell>
        </row>
        <row r="3648">
          <cell r="C3648" t="str">
            <v>116BRJ1625</v>
          </cell>
          <cell r="D3648" t="str">
            <v>RIO CORUJAS</v>
          </cell>
          <cell r="E3648" t="str">
            <v>ENTR RJ-122 (PARADA MODELO)</v>
          </cell>
          <cell r="F3648">
            <v>105.2</v>
          </cell>
          <cell r="G3648">
            <v>107.4</v>
          </cell>
          <cell r="H3648">
            <v>2.2000000000000002</v>
          </cell>
          <cell r="I3648" t="str">
            <v>DUP</v>
          </cell>
          <cell r="J3648">
            <v>0</v>
          </cell>
          <cell r="L3648">
            <v>0</v>
          </cell>
          <cell r="M3648">
            <v>0</v>
          </cell>
          <cell r="O3648">
            <v>0</v>
          </cell>
          <cell r="P3648">
            <v>0</v>
          </cell>
          <cell r="Q3648" t="str">
            <v>Federal</v>
          </cell>
        </row>
        <row r="3649">
          <cell r="C3649" t="str">
            <v>116BRJ1630</v>
          </cell>
          <cell r="D3649" t="str">
            <v>ENTR RJ-122 (PARADA MODELO)</v>
          </cell>
          <cell r="E3649" t="str">
            <v>ENTR RJ-112</v>
          </cell>
          <cell r="F3649">
            <v>107.4</v>
          </cell>
          <cell r="G3649">
            <v>113.4</v>
          </cell>
          <cell r="H3649">
            <v>6</v>
          </cell>
          <cell r="I3649" t="str">
            <v>DUP</v>
          </cell>
          <cell r="J3649">
            <v>0</v>
          </cell>
          <cell r="L3649">
            <v>0</v>
          </cell>
          <cell r="M3649">
            <v>0</v>
          </cell>
          <cell r="O3649">
            <v>0</v>
          </cell>
          <cell r="P3649">
            <v>0</v>
          </cell>
          <cell r="Q3649" t="str">
            <v>Federal</v>
          </cell>
        </row>
        <row r="3650">
          <cell r="C3650" t="str">
            <v>116BRJ1650</v>
          </cell>
          <cell r="D3650" t="str">
            <v>ENTR RJ-112</v>
          </cell>
          <cell r="E3650" t="str">
            <v>ENTR BR-493(A) (P/MAGÉ)</v>
          </cell>
          <cell r="F3650">
            <v>113.4</v>
          </cell>
          <cell r="G3650">
            <v>124.2</v>
          </cell>
          <cell r="H3650">
            <v>10.8</v>
          </cell>
          <cell r="I3650" t="str">
            <v>DUP</v>
          </cell>
          <cell r="J3650">
            <v>0</v>
          </cell>
          <cell r="L3650">
            <v>0</v>
          </cell>
          <cell r="M3650">
            <v>0</v>
          </cell>
          <cell r="O3650">
            <v>0</v>
          </cell>
          <cell r="P3650">
            <v>0</v>
          </cell>
          <cell r="Q3650" t="str">
            <v>Federal</v>
          </cell>
        </row>
        <row r="3651">
          <cell r="C3651" t="str">
            <v>116BRJ1670</v>
          </cell>
          <cell r="D3651" t="str">
            <v>ENTR BR-493(A) (P/MAGÉ)</v>
          </cell>
          <cell r="E3651" t="str">
            <v>ENTR RJ-107 (IMBARIÊ)</v>
          </cell>
          <cell r="F3651">
            <v>124.2</v>
          </cell>
          <cell r="G3651">
            <v>139.30000000000001</v>
          </cell>
          <cell r="H3651">
            <v>15.1</v>
          </cell>
          <cell r="I3651" t="str">
            <v>DUP</v>
          </cell>
          <cell r="J3651">
            <v>0</v>
          </cell>
          <cell r="K3651" t="str">
            <v>493BRJ0070</v>
          </cell>
          <cell r="L3651">
            <v>0</v>
          </cell>
          <cell r="M3651">
            <v>0</v>
          </cell>
          <cell r="O3651">
            <v>0</v>
          </cell>
          <cell r="P3651">
            <v>0</v>
          </cell>
          <cell r="Q3651" t="str">
            <v>Federal</v>
          </cell>
        </row>
        <row r="3652">
          <cell r="C3652" t="str">
            <v>116BRJ1690</v>
          </cell>
          <cell r="D3652" t="str">
            <v>ENTR RJ-107 (IMBARIÊ)</v>
          </cell>
          <cell r="E3652" t="str">
            <v>ENTR BR-040(A)/493(B)/RJ-109</v>
          </cell>
          <cell r="F3652">
            <v>139.30000000000001</v>
          </cell>
          <cell r="G3652">
            <v>146.69999999999999</v>
          </cell>
          <cell r="H3652">
            <v>7.4</v>
          </cell>
          <cell r="I3652" t="str">
            <v>DUP</v>
          </cell>
          <cell r="J3652">
            <v>0</v>
          </cell>
          <cell r="K3652" t="str">
            <v>493BRJ0090</v>
          </cell>
          <cell r="L3652">
            <v>0</v>
          </cell>
          <cell r="M3652">
            <v>0</v>
          </cell>
          <cell r="O3652">
            <v>0</v>
          </cell>
          <cell r="P3652">
            <v>0</v>
          </cell>
          <cell r="Q3652" t="str">
            <v>Federal</v>
          </cell>
        </row>
        <row r="3653">
          <cell r="C3653" t="str">
            <v>116BRJ1710</v>
          </cell>
          <cell r="D3653" t="str">
            <v>ENTR BR-040(A)/493(B)/RJ-109</v>
          </cell>
          <cell r="E3653" t="str">
            <v>ENTR RJ-105</v>
          </cell>
          <cell r="F3653">
            <v>146.69999999999999</v>
          </cell>
          <cell r="G3653">
            <v>149.4</v>
          </cell>
          <cell r="H3653">
            <v>2.7</v>
          </cell>
          <cell r="I3653" t="str">
            <v>DUP</v>
          </cell>
          <cell r="J3653">
            <v>0</v>
          </cell>
          <cell r="K3653" t="str">
            <v>040BRJ0950</v>
          </cell>
          <cell r="L3653">
            <v>0</v>
          </cell>
          <cell r="M3653">
            <v>0</v>
          </cell>
          <cell r="O3653">
            <v>0</v>
          </cell>
          <cell r="P3653">
            <v>0</v>
          </cell>
          <cell r="Q3653" t="str">
            <v>Federal</v>
          </cell>
        </row>
        <row r="3654">
          <cell r="C3654" t="str">
            <v>116BRJ1730</v>
          </cell>
          <cell r="D3654" t="str">
            <v>ENTR RJ-105</v>
          </cell>
          <cell r="E3654" t="str">
            <v>ENTR RJ-103</v>
          </cell>
          <cell r="F3654">
            <v>149.4</v>
          </cell>
          <cell r="G3654">
            <v>154.9</v>
          </cell>
          <cell r="H3654">
            <v>5.5</v>
          </cell>
          <cell r="I3654" t="str">
            <v>DUP</v>
          </cell>
          <cell r="J3654">
            <v>0</v>
          </cell>
          <cell r="K3654" t="str">
            <v>040BRJ0970</v>
          </cell>
          <cell r="L3654">
            <v>0</v>
          </cell>
          <cell r="M3654">
            <v>0</v>
          </cell>
          <cell r="O3654">
            <v>0</v>
          </cell>
          <cell r="P3654">
            <v>0</v>
          </cell>
          <cell r="Q3654" t="str">
            <v>Federal</v>
          </cell>
        </row>
        <row r="3655">
          <cell r="C3655" t="str">
            <v>116BRJ1750</v>
          </cell>
          <cell r="D3655" t="str">
            <v>ENTR RJ-103</v>
          </cell>
          <cell r="E3655" t="str">
            <v>ENTR RJ-071/081 (LINHA VERMELHA)</v>
          </cell>
          <cell r="F3655">
            <v>154.9</v>
          </cell>
          <cell r="G3655">
            <v>161.9</v>
          </cell>
          <cell r="H3655">
            <v>7</v>
          </cell>
          <cell r="I3655" t="str">
            <v>DUP</v>
          </cell>
          <cell r="J3655">
            <v>0</v>
          </cell>
          <cell r="K3655" t="str">
            <v>040BRJ0990</v>
          </cell>
          <cell r="L3655">
            <v>0</v>
          </cell>
          <cell r="M3655">
            <v>0</v>
          </cell>
          <cell r="O3655">
            <v>0</v>
          </cell>
          <cell r="P3655">
            <v>0</v>
          </cell>
          <cell r="Q3655" t="str">
            <v>Federal</v>
          </cell>
        </row>
        <row r="3656">
          <cell r="C3656" t="str">
            <v>116BRJ1760</v>
          </cell>
          <cell r="D3656" t="str">
            <v>ENTR RJ-071/081 (LINHA VERMELHA)</v>
          </cell>
          <cell r="E3656" t="str">
            <v>ENTR BR-040(B)/101(A) (TREVO DAS MISSÕES)</v>
          </cell>
          <cell r="F3656">
            <v>161.9</v>
          </cell>
          <cell r="G3656">
            <v>163.1</v>
          </cell>
          <cell r="H3656">
            <v>1.2</v>
          </cell>
          <cell r="I3656" t="str">
            <v>DUP</v>
          </cell>
          <cell r="J3656">
            <v>0</v>
          </cell>
          <cell r="K3656" t="str">
            <v>040BRJ0995</v>
          </cell>
          <cell r="L3656">
            <v>0</v>
          </cell>
          <cell r="M3656">
            <v>0</v>
          </cell>
          <cell r="O3656">
            <v>0</v>
          </cell>
          <cell r="P3656">
            <v>0</v>
          </cell>
          <cell r="Q3656" t="str">
            <v>Federal</v>
          </cell>
        </row>
        <row r="3657">
          <cell r="C3657" t="str">
            <v>116BRJ1770</v>
          </cell>
          <cell r="D3657" t="str">
            <v>ENTR BR-040(B)/101(A) (TREVO DAS MISSÕES)</v>
          </cell>
          <cell r="E3657" t="str">
            <v>ENTR RJ-101 (PARADA DE LUCAS)</v>
          </cell>
          <cell r="F3657">
            <v>163.1</v>
          </cell>
          <cell r="G3657">
            <v>164.4</v>
          </cell>
          <cell r="H3657">
            <v>1.3</v>
          </cell>
          <cell r="I3657" t="str">
            <v>DUP</v>
          </cell>
          <cell r="J3657">
            <v>0</v>
          </cell>
          <cell r="K3657" t="str">
            <v>101BRJ3190</v>
          </cell>
          <cell r="L3657">
            <v>0</v>
          </cell>
          <cell r="M3657">
            <v>0</v>
          </cell>
          <cell r="O3657">
            <v>0</v>
          </cell>
          <cell r="P3657">
            <v>0</v>
          </cell>
        </row>
        <row r="3658">
          <cell r="C3658" t="str">
            <v>116BRJ1780</v>
          </cell>
          <cell r="D3658" t="str">
            <v>ENTR RJ-101 (PARADA DE LUCAS)</v>
          </cell>
          <cell r="E3658" t="str">
            <v>ENTR BR-101(B) (TREVO DAS MARGARIDAS)</v>
          </cell>
          <cell r="F3658">
            <v>164.4</v>
          </cell>
          <cell r="G3658">
            <v>166.5</v>
          </cell>
          <cell r="H3658">
            <v>2.1</v>
          </cell>
          <cell r="I3658" t="str">
            <v>DUP</v>
          </cell>
          <cell r="J3658">
            <v>0</v>
          </cell>
          <cell r="K3658" t="str">
            <v>101BRJ3200</v>
          </cell>
          <cell r="L3658">
            <v>0</v>
          </cell>
          <cell r="M3658">
            <v>0</v>
          </cell>
          <cell r="O3658">
            <v>0</v>
          </cell>
          <cell r="P3658">
            <v>0</v>
          </cell>
        </row>
        <row r="3659">
          <cell r="C3659" t="str">
            <v>116BRJ1790</v>
          </cell>
          <cell r="D3659" t="str">
            <v>ENTR BR-101(B) (TREVO DAS MARGARIDAS)</v>
          </cell>
          <cell r="E3659" t="str">
            <v>ENTR RJ-083</v>
          </cell>
          <cell r="F3659">
            <v>166.5</v>
          </cell>
          <cell r="G3659">
            <v>169.5</v>
          </cell>
          <cell r="H3659">
            <v>3</v>
          </cell>
          <cell r="I3659" t="str">
            <v>DUP</v>
          </cell>
          <cell r="J3659">
            <v>0</v>
          </cell>
          <cell r="L3659">
            <v>0</v>
          </cell>
          <cell r="M3659">
            <v>0</v>
          </cell>
          <cell r="O3659">
            <v>0</v>
          </cell>
          <cell r="P3659">
            <v>0</v>
          </cell>
          <cell r="Q3659" t="str">
            <v>Federal</v>
          </cell>
        </row>
        <row r="3660">
          <cell r="C3660" t="str">
            <v>116BRJ1800</v>
          </cell>
          <cell r="D3660" t="str">
            <v>ENTR RJ-083</v>
          </cell>
          <cell r="E3660" t="str">
            <v>ENTR RJ-085 (SÃO JOÃO DO MERITI)</v>
          </cell>
          <cell r="F3660">
            <v>169.5</v>
          </cell>
          <cell r="G3660">
            <v>172.4</v>
          </cell>
          <cell r="H3660">
            <v>2.9</v>
          </cell>
          <cell r="I3660" t="str">
            <v>DUP</v>
          </cell>
          <cell r="J3660">
            <v>0</v>
          </cell>
          <cell r="L3660">
            <v>0</v>
          </cell>
          <cell r="M3660">
            <v>0</v>
          </cell>
          <cell r="O3660">
            <v>0</v>
          </cell>
          <cell r="P3660">
            <v>0</v>
          </cell>
          <cell r="Q3660" t="str">
            <v>Federal</v>
          </cell>
        </row>
        <row r="3661">
          <cell r="C3661" t="str">
            <v>116BRJ1810</v>
          </cell>
          <cell r="D3661" t="str">
            <v>ENTR RJ-085 (SÃO JOÃO DO MERITI)</v>
          </cell>
          <cell r="E3661" t="str">
            <v>ENTR RJ-103 (COELHO DA ROCHA)</v>
          </cell>
          <cell r="F3661">
            <v>172.4</v>
          </cell>
          <cell r="G3661">
            <v>176.1</v>
          </cell>
          <cell r="H3661">
            <v>3.7</v>
          </cell>
          <cell r="I3661" t="str">
            <v>DUP</v>
          </cell>
          <cell r="J3661">
            <v>0</v>
          </cell>
          <cell r="L3661">
            <v>0</v>
          </cell>
          <cell r="M3661">
            <v>0</v>
          </cell>
          <cell r="O3661">
            <v>0</v>
          </cell>
          <cell r="P3661">
            <v>0</v>
          </cell>
          <cell r="Q3661" t="str">
            <v>Federal</v>
          </cell>
        </row>
        <row r="3662">
          <cell r="C3662" t="str">
            <v>116BRJ1830</v>
          </cell>
          <cell r="D3662" t="str">
            <v>ENTR RJ-103 (COELHO DA ROCHA)</v>
          </cell>
          <cell r="E3662" t="str">
            <v>ENTR RJ-105 (P/NOVA IGUAÇU)</v>
          </cell>
          <cell r="F3662">
            <v>176.1</v>
          </cell>
          <cell r="G3662">
            <v>179.5</v>
          </cell>
          <cell r="H3662">
            <v>3.4</v>
          </cell>
          <cell r="I3662" t="str">
            <v>DUP</v>
          </cell>
          <cell r="J3662">
            <v>0</v>
          </cell>
          <cell r="L3662">
            <v>0</v>
          </cell>
          <cell r="M3662">
            <v>0</v>
          </cell>
          <cell r="O3662">
            <v>0</v>
          </cell>
          <cell r="P3662">
            <v>0</v>
          </cell>
          <cell r="Q3662" t="str">
            <v>Federal</v>
          </cell>
        </row>
        <row r="3663">
          <cell r="C3663" t="str">
            <v>116BRJ1850</v>
          </cell>
          <cell r="D3663" t="str">
            <v>ENTR RJ-105 (P/NOVA IGUAÇU)</v>
          </cell>
          <cell r="E3663" t="str">
            <v>ENTR RJ-111</v>
          </cell>
          <cell r="F3663">
            <v>179.5</v>
          </cell>
          <cell r="G3663">
            <v>183.6</v>
          </cell>
          <cell r="H3663">
            <v>4.0999999999999996</v>
          </cell>
          <cell r="I3663" t="str">
            <v>DUP</v>
          </cell>
          <cell r="J3663">
            <v>0</v>
          </cell>
          <cell r="L3663">
            <v>0</v>
          </cell>
          <cell r="M3663">
            <v>0</v>
          </cell>
          <cell r="O3663">
            <v>0</v>
          </cell>
          <cell r="P3663">
            <v>0</v>
          </cell>
          <cell r="Q3663" t="str">
            <v>Federal</v>
          </cell>
        </row>
        <row r="3664">
          <cell r="C3664" t="str">
            <v>116BRJ1853</v>
          </cell>
          <cell r="D3664" t="str">
            <v>ENTR RJ-111</v>
          </cell>
          <cell r="E3664" t="str">
            <v>ENTR RJ-109</v>
          </cell>
          <cell r="F3664">
            <v>183.6</v>
          </cell>
          <cell r="G3664">
            <v>194.3</v>
          </cell>
          <cell r="H3664">
            <v>10.7</v>
          </cell>
          <cell r="I3664" t="str">
            <v>DUP</v>
          </cell>
          <cell r="J3664">
            <v>0</v>
          </cell>
          <cell r="L3664">
            <v>0</v>
          </cell>
          <cell r="M3664">
            <v>0</v>
          </cell>
          <cell r="O3664">
            <v>0</v>
          </cell>
          <cell r="P3664">
            <v>0</v>
          </cell>
          <cell r="Q3664" t="str">
            <v>Federal</v>
          </cell>
        </row>
        <row r="3665">
          <cell r="C3665" t="str">
            <v>116BRJ1870</v>
          </cell>
          <cell r="D3665" t="str">
            <v>ENTR RJ-109</v>
          </cell>
          <cell r="E3665" t="str">
            <v>ENTR RJ-093</v>
          </cell>
          <cell r="F3665">
            <v>194.3</v>
          </cell>
          <cell r="G3665">
            <v>202.5</v>
          </cell>
          <cell r="H3665">
            <v>8.1999999999999993</v>
          </cell>
          <cell r="I3665" t="str">
            <v>DUP</v>
          </cell>
          <cell r="J3665">
            <v>0</v>
          </cell>
          <cell r="L3665">
            <v>0</v>
          </cell>
          <cell r="M3665">
            <v>0</v>
          </cell>
          <cell r="O3665">
            <v>0</v>
          </cell>
          <cell r="P3665">
            <v>0</v>
          </cell>
          <cell r="Q3665" t="str">
            <v>Federal</v>
          </cell>
        </row>
        <row r="3666">
          <cell r="C3666" t="str">
            <v>116BRJ1890</v>
          </cell>
          <cell r="D3666" t="str">
            <v>ENTR RJ-093</v>
          </cell>
          <cell r="E3666" t="str">
            <v>ENTR RJ-125 (P/JAPERI)</v>
          </cell>
          <cell r="F3666">
            <v>202.5</v>
          </cell>
          <cell r="G3666">
            <v>209.9</v>
          </cell>
          <cell r="H3666">
            <v>7.4</v>
          </cell>
          <cell r="I3666" t="str">
            <v>DUP</v>
          </cell>
          <cell r="J3666">
            <v>0</v>
          </cell>
          <cell r="L3666">
            <v>0</v>
          </cell>
          <cell r="M3666">
            <v>0</v>
          </cell>
          <cell r="O3666">
            <v>0</v>
          </cell>
          <cell r="P3666">
            <v>0</v>
          </cell>
          <cell r="Q3666" t="str">
            <v>Federal</v>
          </cell>
        </row>
        <row r="3667">
          <cell r="C3667" t="str">
            <v>116BRJ1910</v>
          </cell>
          <cell r="D3667" t="str">
            <v>ENTR RJ-125 (P/JAPERI)</v>
          </cell>
          <cell r="E3667" t="str">
            <v>ENTR BR-465</v>
          </cell>
          <cell r="F3667">
            <v>209.9</v>
          </cell>
          <cell r="G3667">
            <v>212.6</v>
          </cell>
          <cell r="H3667">
            <v>2.7</v>
          </cell>
          <cell r="I3667" t="str">
            <v>DUP</v>
          </cell>
          <cell r="J3667">
            <v>0</v>
          </cell>
          <cell r="L3667">
            <v>0</v>
          </cell>
          <cell r="M3667">
            <v>0</v>
          </cell>
          <cell r="O3667">
            <v>0</v>
          </cell>
          <cell r="P3667">
            <v>0</v>
          </cell>
          <cell r="Q3667" t="str">
            <v>Federal</v>
          </cell>
        </row>
        <row r="3668">
          <cell r="C3668" t="str">
            <v>116BRJ1930</v>
          </cell>
          <cell r="D3668" t="str">
            <v>ENTR BR-465</v>
          </cell>
          <cell r="E3668" t="str">
            <v>ENTR RJ-127 (P/PARACAMBI)</v>
          </cell>
          <cell r="F3668">
            <v>212.6</v>
          </cell>
          <cell r="G3668">
            <v>215.6</v>
          </cell>
          <cell r="H3668">
            <v>3</v>
          </cell>
          <cell r="I3668" t="str">
            <v>DUP</v>
          </cell>
          <cell r="J3668">
            <v>0</v>
          </cell>
          <cell r="L3668">
            <v>0</v>
          </cell>
          <cell r="M3668">
            <v>0</v>
          </cell>
          <cell r="O3668">
            <v>0</v>
          </cell>
          <cell r="P3668">
            <v>0</v>
          </cell>
          <cell r="Q3668" t="str">
            <v>Federal</v>
          </cell>
        </row>
        <row r="3669">
          <cell r="C3669" t="str">
            <v>116BRJ1950</v>
          </cell>
          <cell r="D3669" t="str">
            <v>ENTR RJ-127 (P/PARACAMBI)</v>
          </cell>
          <cell r="E3669" t="str">
            <v>ENTR PISTA INVERSA (A)</v>
          </cell>
          <cell r="F3669">
            <v>215.6</v>
          </cell>
          <cell r="G3669">
            <v>223.4</v>
          </cell>
          <cell r="H3669">
            <v>7.8</v>
          </cell>
          <cell r="I3669" t="str">
            <v>DUP</v>
          </cell>
          <cell r="J3669">
            <v>0</v>
          </cell>
          <cell r="L3669">
            <v>0</v>
          </cell>
          <cell r="M3669">
            <v>0</v>
          </cell>
          <cell r="O3669">
            <v>0</v>
          </cell>
          <cell r="P3669">
            <v>0</v>
          </cell>
          <cell r="Q3669" t="str">
            <v>Federal</v>
          </cell>
        </row>
        <row r="3670">
          <cell r="C3670" t="str">
            <v>116BRJ1970</v>
          </cell>
          <cell r="D3670" t="str">
            <v>ENTR PISTA INVERSA (A)</v>
          </cell>
          <cell r="E3670" t="str">
            <v>ENTR PISTA INVERSA (B)</v>
          </cell>
          <cell r="F3670">
            <v>223.4</v>
          </cell>
          <cell r="G3670">
            <v>231.2</v>
          </cell>
          <cell r="H3670">
            <v>7.8</v>
          </cell>
          <cell r="I3670" t="str">
            <v>DUP</v>
          </cell>
          <cell r="J3670">
            <v>0</v>
          </cell>
          <cell r="L3670">
            <v>0</v>
          </cell>
          <cell r="M3670">
            <v>0</v>
          </cell>
          <cell r="O3670">
            <v>0</v>
          </cell>
          <cell r="P3670">
            <v>0</v>
          </cell>
          <cell r="Q3670" t="str">
            <v>Federal</v>
          </cell>
        </row>
        <row r="3671">
          <cell r="C3671" t="str">
            <v>116BRJ1990</v>
          </cell>
          <cell r="D3671" t="str">
            <v>ENTR PISTA INVERSA (B)</v>
          </cell>
          <cell r="E3671" t="str">
            <v>ENTR RJ-139</v>
          </cell>
          <cell r="F3671">
            <v>231.2</v>
          </cell>
          <cell r="G3671">
            <v>236.3</v>
          </cell>
          <cell r="H3671">
            <v>5.0999999999999996</v>
          </cell>
          <cell r="I3671" t="str">
            <v>DUP</v>
          </cell>
          <cell r="J3671">
            <v>0</v>
          </cell>
          <cell r="L3671">
            <v>0</v>
          </cell>
          <cell r="M3671">
            <v>0</v>
          </cell>
          <cell r="O3671">
            <v>0</v>
          </cell>
          <cell r="P3671">
            <v>0</v>
          </cell>
          <cell r="Q3671" t="str">
            <v>Federal</v>
          </cell>
        </row>
        <row r="3672">
          <cell r="C3672" t="str">
            <v>116BRJ2010</v>
          </cell>
          <cell r="D3672" t="str">
            <v>ENTR RJ-139</v>
          </cell>
          <cell r="E3672" t="str">
            <v>ENTR RJ-145 (P/PIRAÍ)</v>
          </cell>
          <cell r="F3672">
            <v>236.3</v>
          </cell>
          <cell r="G3672">
            <v>241.1</v>
          </cell>
          <cell r="H3672">
            <v>4.8</v>
          </cell>
          <cell r="I3672" t="str">
            <v>DUP</v>
          </cell>
          <cell r="J3672">
            <v>0</v>
          </cell>
          <cell r="L3672">
            <v>0</v>
          </cell>
          <cell r="M3672">
            <v>0</v>
          </cell>
          <cell r="O3672">
            <v>0</v>
          </cell>
          <cell r="P3672">
            <v>0</v>
          </cell>
          <cell r="Q3672" t="str">
            <v>Federal</v>
          </cell>
        </row>
        <row r="3673">
          <cell r="C3673" t="str">
            <v>116BRJ2050</v>
          </cell>
          <cell r="D3673" t="str">
            <v>ENTR RJ-145 (P/PIRAÍ)</v>
          </cell>
          <cell r="E3673" t="str">
            <v>ENTR BR-393/494 (P/VOLTA REDONDA)</v>
          </cell>
          <cell r="F3673">
            <v>241.1</v>
          </cell>
          <cell r="G3673">
            <v>268.89999999999998</v>
          </cell>
          <cell r="H3673">
            <v>27.8</v>
          </cell>
          <cell r="I3673" t="str">
            <v>DUP</v>
          </cell>
          <cell r="J3673">
            <v>0</v>
          </cell>
          <cell r="L3673">
            <v>0</v>
          </cell>
          <cell r="M3673">
            <v>0</v>
          </cell>
          <cell r="O3673">
            <v>0</v>
          </cell>
          <cell r="P3673">
            <v>0</v>
          </cell>
          <cell r="Q3673" t="str">
            <v>Federal</v>
          </cell>
        </row>
        <row r="3674">
          <cell r="C3674" t="str">
            <v>116BRJ2070</v>
          </cell>
          <cell r="D3674" t="str">
            <v>ENTR BR-393/494 (P/VOLTA REDONDA)</v>
          </cell>
          <cell r="E3674" t="str">
            <v>ENTR RJ-155 (BARRA MANSA)</v>
          </cell>
          <cell r="F3674">
            <v>268.89999999999998</v>
          </cell>
          <cell r="G3674">
            <v>274.3</v>
          </cell>
          <cell r="H3674">
            <v>5.4</v>
          </cell>
          <cell r="I3674" t="str">
            <v>DUP</v>
          </cell>
          <cell r="J3674">
            <v>0</v>
          </cell>
          <cell r="L3674">
            <v>0</v>
          </cell>
          <cell r="M3674">
            <v>0</v>
          </cell>
          <cell r="O3674">
            <v>0</v>
          </cell>
          <cell r="P3674">
            <v>0</v>
          </cell>
          <cell r="Q3674" t="str">
            <v>Federal</v>
          </cell>
        </row>
        <row r="3675">
          <cell r="C3675" t="str">
            <v>116BRJ2090</v>
          </cell>
          <cell r="D3675" t="str">
            <v>ENTR RJ-155 (BARRA MANSA)</v>
          </cell>
          <cell r="E3675" t="str">
            <v>ENTR RJ-157</v>
          </cell>
          <cell r="F3675">
            <v>274.3</v>
          </cell>
          <cell r="G3675">
            <v>276.8</v>
          </cell>
          <cell r="H3675">
            <v>2.5</v>
          </cell>
          <cell r="I3675" t="str">
            <v>DUP</v>
          </cell>
          <cell r="J3675">
            <v>0</v>
          </cell>
          <cell r="L3675">
            <v>0</v>
          </cell>
          <cell r="M3675">
            <v>0</v>
          </cell>
          <cell r="O3675">
            <v>0</v>
          </cell>
          <cell r="P3675">
            <v>0</v>
          </cell>
          <cell r="Q3675" t="str">
            <v>Federal</v>
          </cell>
        </row>
        <row r="3676">
          <cell r="C3676" t="str">
            <v>116BRJ2110</v>
          </cell>
          <cell r="D3676" t="str">
            <v>ENTR RJ-157</v>
          </cell>
          <cell r="E3676" t="str">
            <v>ENTR RJ-159 (FLORIANO)</v>
          </cell>
          <cell r="F3676">
            <v>276.8</v>
          </cell>
          <cell r="G3676">
            <v>294</v>
          </cell>
          <cell r="H3676">
            <v>17.2</v>
          </cell>
          <cell r="I3676" t="str">
            <v>DUP</v>
          </cell>
          <cell r="J3676">
            <v>0</v>
          </cell>
          <cell r="L3676">
            <v>0</v>
          </cell>
          <cell r="M3676">
            <v>0</v>
          </cell>
          <cell r="O3676">
            <v>0</v>
          </cell>
          <cell r="P3676">
            <v>0</v>
          </cell>
          <cell r="Q3676" t="str">
            <v>Federal</v>
          </cell>
        </row>
        <row r="3677">
          <cell r="C3677" t="str">
            <v>116BRJ2130</v>
          </cell>
          <cell r="D3677" t="str">
            <v>ENTR RJ-159 (FLORIANO)</v>
          </cell>
          <cell r="E3677" t="str">
            <v>ENTR RJ-161 (RESENDE)</v>
          </cell>
          <cell r="F3677">
            <v>294</v>
          </cell>
          <cell r="G3677">
            <v>308.7</v>
          </cell>
          <cell r="H3677">
            <v>14.7</v>
          </cell>
          <cell r="I3677" t="str">
            <v>DUP</v>
          </cell>
          <cell r="J3677">
            <v>0</v>
          </cell>
          <cell r="L3677">
            <v>0</v>
          </cell>
          <cell r="M3677">
            <v>0</v>
          </cell>
          <cell r="O3677">
            <v>0</v>
          </cell>
          <cell r="P3677">
            <v>0</v>
          </cell>
          <cell r="Q3677" t="str">
            <v>Federal</v>
          </cell>
        </row>
        <row r="3678">
          <cell r="C3678" t="str">
            <v>116BRJ2150</v>
          </cell>
          <cell r="D3678" t="str">
            <v>ENTR RJ-161 (RESENDE)</v>
          </cell>
          <cell r="E3678" t="str">
            <v>ENTR RJ-163 (P/PENEDO)</v>
          </cell>
          <cell r="F3678">
            <v>308.7</v>
          </cell>
          <cell r="G3678">
            <v>314.89999999999998</v>
          </cell>
          <cell r="H3678">
            <v>6.2</v>
          </cell>
          <cell r="I3678" t="str">
            <v>DUP</v>
          </cell>
          <cell r="J3678">
            <v>0</v>
          </cell>
          <cell r="L3678">
            <v>0</v>
          </cell>
          <cell r="M3678">
            <v>0</v>
          </cell>
          <cell r="O3678">
            <v>0</v>
          </cell>
          <cell r="P3678">
            <v>0</v>
          </cell>
          <cell r="Q3678" t="str">
            <v>Federal</v>
          </cell>
        </row>
        <row r="3679">
          <cell r="C3679" t="str">
            <v>116BRJ2170</v>
          </cell>
          <cell r="D3679" t="str">
            <v>ENTR RJ-163 (P/PENEDO)</v>
          </cell>
          <cell r="E3679" t="str">
            <v>ENTR BR-485 (ITATIAIA)</v>
          </cell>
          <cell r="F3679">
            <v>314.89999999999998</v>
          </cell>
          <cell r="G3679">
            <v>322.10000000000002</v>
          </cell>
          <cell r="H3679">
            <v>7.2</v>
          </cell>
          <cell r="I3679" t="str">
            <v>DUP</v>
          </cell>
          <cell r="J3679">
            <v>0</v>
          </cell>
          <cell r="L3679">
            <v>0</v>
          </cell>
          <cell r="M3679">
            <v>0</v>
          </cell>
          <cell r="O3679">
            <v>0</v>
          </cell>
          <cell r="P3679">
            <v>0</v>
          </cell>
          <cell r="Q3679" t="str">
            <v>Federal</v>
          </cell>
        </row>
        <row r="3680">
          <cell r="C3680" t="str">
            <v>116BRJ2190</v>
          </cell>
          <cell r="D3680" t="str">
            <v>ENTR BR-485 (ITATIAIA)</v>
          </cell>
          <cell r="E3680" t="str">
            <v>ENTR BR-354 (ENGENHEIRO PASSOS)</v>
          </cell>
          <cell r="F3680">
            <v>322.10000000000002</v>
          </cell>
          <cell r="G3680">
            <v>333.9</v>
          </cell>
          <cell r="H3680">
            <v>11.8</v>
          </cell>
          <cell r="I3680" t="str">
            <v>DUP</v>
          </cell>
          <cell r="J3680">
            <v>0</v>
          </cell>
          <cell r="L3680">
            <v>0</v>
          </cell>
          <cell r="M3680">
            <v>0</v>
          </cell>
          <cell r="O3680">
            <v>0</v>
          </cell>
          <cell r="P3680">
            <v>0</v>
          </cell>
          <cell r="Q3680" t="str">
            <v>Federal</v>
          </cell>
        </row>
        <row r="3681">
          <cell r="C3681" t="str">
            <v>116BRJ2210</v>
          </cell>
          <cell r="D3681" t="str">
            <v>ENTR BR-354 (ENGENHEIRO PASSOS)</v>
          </cell>
          <cell r="E3681" t="str">
            <v>DIV RJ/SP</v>
          </cell>
          <cell r="F3681">
            <v>333.9</v>
          </cell>
          <cell r="G3681">
            <v>337.4</v>
          </cell>
          <cell r="H3681">
            <v>3.5</v>
          </cell>
          <cell r="I3681" t="str">
            <v>DUP</v>
          </cell>
          <cell r="J3681">
            <v>0</v>
          </cell>
          <cell r="L3681">
            <v>0</v>
          </cell>
          <cell r="M3681">
            <v>0</v>
          </cell>
          <cell r="O3681">
            <v>0</v>
          </cell>
          <cell r="P3681">
            <v>0</v>
          </cell>
          <cell r="Q3681" t="str">
            <v>Federal</v>
          </cell>
        </row>
        <row r="3682">
          <cell r="C3682" t="str">
            <v>116BRJ9010</v>
          </cell>
          <cell r="D3682" t="str">
            <v>ENTR BR-116</v>
          </cell>
          <cell r="E3682" t="str">
            <v>ACESSO TERESÓPOLIS</v>
          </cell>
          <cell r="F3682">
            <v>0</v>
          </cell>
          <cell r="G3682">
            <v>1.8</v>
          </cell>
          <cell r="H3682">
            <v>1.8</v>
          </cell>
          <cell r="I3682" t="str">
            <v>PAV</v>
          </cell>
          <cell r="J3682">
            <v>0</v>
          </cell>
          <cell r="L3682">
            <v>0</v>
          </cell>
          <cell r="M3682">
            <v>0</v>
          </cell>
          <cell r="O3682">
            <v>0</v>
          </cell>
          <cell r="P3682">
            <v>0</v>
          </cell>
          <cell r="Q3682" t="str">
            <v>Federal</v>
          </cell>
        </row>
        <row r="3683">
          <cell r="C3683" t="str">
            <v>116BRJ9510</v>
          </cell>
          <cell r="D3683" t="str">
            <v>ENTR PISTA DIRETA (A)</v>
          </cell>
          <cell r="E3683" t="str">
            <v>ENTR PISTA DIRETA (B)</v>
          </cell>
          <cell r="F3683">
            <v>0</v>
          </cell>
          <cell r="G3683">
            <v>8.1999999999999993</v>
          </cell>
          <cell r="H3683">
            <v>8.1999999999999993</v>
          </cell>
          <cell r="I3683" t="str">
            <v>PAV</v>
          </cell>
          <cell r="J3683">
            <v>0</v>
          </cell>
          <cell r="L3683">
            <v>0</v>
          </cell>
          <cell r="M3683">
            <v>0</v>
          </cell>
          <cell r="O3683">
            <v>0</v>
          </cell>
          <cell r="P3683">
            <v>0</v>
          </cell>
          <cell r="Q3683" t="str">
            <v>Federal</v>
          </cell>
        </row>
        <row r="3684">
          <cell r="J3684">
            <v>0</v>
          </cell>
        </row>
        <row r="3685">
          <cell r="C3685" t="str">
            <v>120BRJ0490</v>
          </cell>
          <cell r="D3685" t="str">
            <v>DIV MG/RJ</v>
          </cell>
          <cell r="E3685" t="str">
            <v>ENTR RJ-158 (PORTO VELHO DO CUNHA)</v>
          </cell>
          <cell r="F3685">
            <v>0</v>
          </cell>
          <cell r="G3685">
            <v>6</v>
          </cell>
          <cell r="H3685">
            <v>6</v>
          </cell>
          <cell r="I3685" t="str">
            <v>PLA</v>
          </cell>
          <cell r="J3685">
            <v>0</v>
          </cell>
          <cell r="L3685">
            <v>0</v>
          </cell>
          <cell r="M3685">
            <v>0</v>
          </cell>
          <cell r="O3685">
            <v>0</v>
          </cell>
          <cell r="P3685">
            <v>0</v>
          </cell>
        </row>
        <row r="3686">
          <cell r="C3686" t="str">
            <v>120BRJ0510</v>
          </cell>
          <cell r="D3686" t="str">
            <v>ENTR RJ-158 (PORTO VELHO DO CUNHA)</v>
          </cell>
          <cell r="E3686" t="str">
            <v>ENTR RJ-160 (CÓRREGO DA PRATA)</v>
          </cell>
          <cell r="F3686">
            <v>6</v>
          </cell>
          <cell r="G3686">
            <v>14</v>
          </cell>
          <cell r="H3686">
            <v>8</v>
          </cell>
          <cell r="I3686" t="str">
            <v>PLA</v>
          </cell>
          <cell r="J3686">
            <v>0</v>
          </cell>
          <cell r="L3686">
            <v>0</v>
          </cell>
          <cell r="M3686">
            <v>0</v>
          </cell>
          <cell r="O3686">
            <v>0</v>
          </cell>
          <cell r="P3686">
            <v>0</v>
          </cell>
        </row>
        <row r="3687">
          <cell r="C3687" t="str">
            <v>120BRJ0530</v>
          </cell>
          <cell r="D3687" t="str">
            <v>ENTR RJ-160 (CÓRREGO DA PRATA)</v>
          </cell>
          <cell r="E3687" t="str">
            <v>ENTR RJ-152</v>
          </cell>
          <cell r="F3687">
            <v>14</v>
          </cell>
          <cell r="G3687">
            <v>32</v>
          </cell>
          <cell r="H3687">
            <v>18</v>
          </cell>
          <cell r="I3687" t="str">
            <v>PLA</v>
          </cell>
          <cell r="J3687">
            <v>0</v>
          </cell>
          <cell r="L3687">
            <v>0</v>
          </cell>
          <cell r="M3687">
            <v>0</v>
          </cell>
          <cell r="O3687">
            <v>0</v>
          </cell>
          <cell r="P3687">
            <v>0</v>
          </cell>
        </row>
        <row r="3688">
          <cell r="C3688" t="str">
            <v>120BRJ0550</v>
          </cell>
          <cell r="D3688" t="str">
            <v>ENTR RJ-152</v>
          </cell>
          <cell r="E3688" t="str">
            <v>ENTR BR-492 (P/MONERA)</v>
          </cell>
          <cell r="F3688">
            <v>32</v>
          </cell>
          <cell r="G3688">
            <v>43</v>
          </cell>
          <cell r="H3688">
            <v>11</v>
          </cell>
          <cell r="I3688" t="str">
            <v>PLA</v>
          </cell>
          <cell r="J3688">
            <v>0</v>
          </cell>
          <cell r="L3688">
            <v>0</v>
          </cell>
          <cell r="M3688">
            <v>0</v>
          </cell>
          <cell r="O3688">
            <v>0</v>
          </cell>
          <cell r="P3688">
            <v>0</v>
          </cell>
        </row>
        <row r="3689">
          <cell r="C3689" t="str">
            <v>120BRJ0570</v>
          </cell>
          <cell r="D3689" t="str">
            <v>ENTR BR-492 (P/MONERA)</v>
          </cell>
          <cell r="E3689" t="str">
            <v>ENTR RJ-146 (SÃO JOSÉ DO RIBEIRÃO)</v>
          </cell>
          <cell r="F3689">
            <v>43</v>
          </cell>
          <cell r="G3689">
            <v>58</v>
          </cell>
          <cell r="H3689">
            <v>15</v>
          </cell>
          <cell r="I3689" t="str">
            <v>PLA</v>
          </cell>
          <cell r="J3689">
            <v>0</v>
          </cell>
          <cell r="L3689">
            <v>0</v>
          </cell>
          <cell r="M3689">
            <v>0</v>
          </cell>
          <cell r="O3689">
            <v>0</v>
          </cell>
          <cell r="P3689">
            <v>0</v>
          </cell>
        </row>
        <row r="3690">
          <cell r="C3690" t="str">
            <v>120BRJ0590</v>
          </cell>
          <cell r="D3690" t="str">
            <v>ENTR RJ-146 (SÃO JOSÉ DO RIBEIRÃO)</v>
          </cell>
          <cell r="E3690" t="str">
            <v>ENTR RJ-142 (LUMIAR)</v>
          </cell>
          <cell r="F3690">
            <v>58</v>
          </cell>
          <cell r="G3690">
            <v>78</v>
          </cell>
          <cell r="H3690">
            <v>20</v>
          </cell>
          <cell r="I3690" t="str">
            <v>PLA</v>
          </cell>
          <cell r="J3690">
            <v>0</v>
          </cell>
          <cell r="L3690">
            <v>0</v>
          </cell>
          <cell r="M3690">
            <v>0</v>
          </cell>
          <cell r="O3690">
            <v>0</v>
          </cell>
          <cell r="P3690">
            <v>0</v>
          </cell>
        </row>
        <row r="3691">
          <cell r="C3691" t="str">
            <v>120BRJ0610</v>
          </cell>
          <cell r="D3691" t="str">
            <v>ENTR RJ-142 (LUMIAR)</v>
          </cell>
          <cell r="E3691" t="str">
            <v>ENTR BR-101 (CASIMIRO DE ABREU)</v>
          </cell>
          <cell r="F3691">
            <v>78</v>
          </cell>
          <cell r="G3691">
            <v>113</v>
          </cell>
          <cell r="H3691">
            <v>35</v>
          </cell>
          <cell r="I3691" t="str">
            <v>PLA</v>
          </cell>
          <cell r="J3691">
            <v>0</v>
          </cell>
          <cell r="L3691">
            <v>0</v>
          </cell>
          <cell r="M3691">
            <v>0</v>
          </cell>
          <cell r="O3691">
            <v>0</v>
          </cell>
          <cell r="P3691">
            <v>0</v>
          </cell>
        </row>
        <row r="3692">
          <cell r="C3692" t="str">
            <v>120BRJ0630</v>
          </cell>
          <cell r="D3692" t="str">
            <v>ENTR BR-101 (CASIMIRO DE ABREU)</v>
          </cell>
          <cell r="E3692" t="str">
            <v>ENTR RJ-106 (SÃO PEDRO DA ALDEIA)</v>
          </cell>
          <cell r="F3692">
            <v>113</v>
          </cell>
          <cell r="G3692">
            <v>157</v>
          </cell>
          <cell r="H3692">
            <v>44</v>
          </cell>
          <cell r="I3692" t="str">
            <v>PLA</v>
          </cell>
          <cell r="J3692">
            <v>0</v>
          </cell>
          <cell r="L3692">
            <v>0</v>
          </cell>
          <cell r="M3692">
            <v>0</v>
          </cell>
          <cell r="O3692">
            <v>0</v>
          </cell>
          <cell r="P3692">
            <v>0</v>
          </cell>
        </row>
        <row r="3693">
          <cell r="C3693" t="str">
            <v>120BRJ0650</v>
          </cell>
          <cell r="D3693" t="str">
            <v>ENTR RJ-106 (SÃO PEDRO DA ALDEIA)</v>
          </cell>
          <cell r="E3693" t="str">
            <v>ENTR RJ-102 (CABO FRIO)</v>
          </cell>
          <cell r="F3693">
            <v>157</v>
          </cell>
          <cell r="G3693">
            <v>169.9</v>
          </cell>
          <cell r="H3693">
            <v>12.9</v>
          </cell>
          <cell r="I3693" t="str">
            <v>PLA</v>
          </cell>
          <cell r="J3693">
            <v>0</v>
          </cell>
          <cell r="L3693">
            <v>0</v>
          </cell>
          <cell r="M3693">
            <v>0</v>
          </cell>
          <cell r="N3693" t="str">
            <v xml:space="preserve">RJ-140 </v>
          </cell>
          <cell r="O3693" t="str">
            <v>DUP</v>
          </cell>
          <cell r="P3693">
            <v>0</v>
          </cell>
        </row>
        <row r="3694">
          <cell r="C3694" t="str">
            <v>120BRJ0670</v>
          </cell>
          <cell r="D3694" t="str">
            <v>ENTR RJ-102 (CABO FRIO)</v>
          </cell>
          <cell r="E3694" t="str">
            <v>ARRAIAL DO CABO</v>
          </cell>
          <cell r="F3694">
            <v>169.9</v>
          </cell>
          <cell r="G3694">
            <v>180.1</v>
          </cell>
          <cell r="H3694">
            <v>10.199999999999999</v>
          </cell>
          <cell r="I3694" t="str">
            <v>PLA</v>
          </cell>
          <cell r="J3694">
            <v>0</v>
          </cell>
          <cell r="L3694">
            <v>0</v>
          </cell>
          <cell r="M3694">
            <v>0</v>
          </cell>
          <cell r="N3694" t="str">
            <v xml:space="preserve">RJ-140 </v>
          </cell>
          <cell r="O3694" t="str">
            <v>PAV</v>
          </cell>
          <cell r="P3694">
            <v>0</v>
          </cell>
        </row>
        <row r="3695">
          <cell r="J3695">
            <v>0</v>
          </cell>
        </row>
        <row r="3696">
          <cell r="C3696" t="str">
            <v>354BRJ0610</v>
          </cell>
          <cell r="D3696" t="str">
            <v>ENTR BR-485 (DIV MG/RJ)</v>
          </cell>
          <cell r="E3696" t="str">
            <v>ENTR BR-116 (ENGENHEIRO PASSOS)</v>
          </cell>
          <cell r="F3696">
            <v>0</v>
          </cell>
          <cell r="G3696">
            <v>26.2</v>
          </cell>
          <cell r="H3696">
            <v>26.2</v>
          </cell>
          <cell r="I3696" t="str">
            <v>PAV</v>
          </cell>
          <cell r="J3696" t="str">
            <v>*</v>
          </cell>
          <cell r="L3696">
            <v>0</v>
          </cell>
          <cell r="M3696">
            <v>0</v>
          </cell>
          <cell r="O3696">
            <v>0</v>
          </cell>
          <cell r="P3696">
            <v>0</v>
          </cell>
        </row>
        <row r="3697">
          <cell r="J3697">
            <v>0</v>
          </cell>
        </row>
        <row r="3698">
          <cell r="C3698" t="str">
            <v>356BRJ0230</v>
          </cell>
          <cell r="D3698" t="str">
            <v>DIV MG/RJ</v>
          </cell>
          <cell r="E3698" t="str">
            <v>ENTR RJ-214 (P/RAPOSO)</v>
          </cell>
          <cell r="F3698">
            <v>0</v>
          </cell>
          <cell r="G3698">
            <v>1.6</v>
          </cell>
          <cell r="H3698">
            <v>1.6</v>
          </cell>
          <cell r="I3698" t="str">
            <v>PAV</v>
          </cell>
          <cell r="J3698" t="str">
            <v>*</v>
          </cell>
          <cell r="L3698">
            <v>0</v>
          </cell>
          <cell r="M3698">
            <v>0</v>
          </cell>
          <cell r="O3698">
            <v>0</v>
          </cell>
          <cell r="P3698">
            <v>0</v>
          </cell>
        </row>
        <row r="3699">
          <cell r="C3699" t="str">
            <v>356BRJ0250</v>
          </cell>
          <cell r="D3699" t="str">
            <v>ENTR RJ-214 (P/RAPOSO)</v>
          </cell>
          <cell r="E3699" t="str">
            <v>ENTR RJ-116 (COMENDADOR VENÂNCIO)</v>
          </cell>
          <cell r="F3699">
            <v>1.6</v>
          </cell>
          <cell r="G3699">
            <v>9.8000000000000007</v>
          </cell>
          <cell r="H3699">
            <v>8.1999999999999993</v>
          </cell>
          <cell r="I3699" t="str">
            <v>PAV</v>
          </cell>
          <cell r="J3699" t="str">
            <v>*</v>
          </cell>
          <cell r="L3699">
            <v>0</v>
          </cell>
          <cell r="M3699">
            <v>0</v>
          </cell>
          <cell r="O3699">
            <v>0</v>
          </cell>
          <cell r="P3699">
            <v>0</v>
          </cell>
        </row>
        <row r="3700">
          <cell r="C3700" t="str">
            <v>356BRJ0270</v>
          </cell>
          <cell r="D3700" t="str">
            <v>ENTR RJ-116 (COMENDADOR VENÂNCIO)</v>
          </cell>
          <cell r="E3700" t="str">
            <v>ENTR RJ-220</v>
          </cell>
          <cell r="F3700">
            <v>9.8000000000000007</v>
          </cell>
          <cell r="G3700">
            <v>26.1</v>
          </cell>
          <cell r="H3700">
            <v>16.3</v>
          </cell>
          <cell r="I3700" t="str">
            <v>PAV</v>
          </cell>
          <cell r="J3700" t="str">
            <v>*</v>
          </cell>
          <cell r="L3700">
            <v>0</v>
          </cell>
          <cell r="M3700">
            <v>0</v>
          </cell>
          <cell r="O3700">
            <v>0</v>
          </cell>
          <cell r="P3700">
            <v>0</v>
          </cell>
        </row>
        <row r="3701">
          <cell r="C3701" t="str">
            <v>356BRJ0290</v>
          </cell>
          <cell r="D3701" t="str">
            <v>ENTR RJ-220</v>
          </cell>
          <cell r="E3701" t="str">
            <v>ENTR BR-484(A) (ITAPERUNA)</v>
          </cell>
          <cell r="F3701">
            <v>26.1</v>
          </cell>
          <cell r="G3701">
            <v>34.700000000000003</v>
          </cell>
          <cell r="H3701">
            <v>8.6</v>
          </cell>
          <cell r="I3701" t="str">
            <v>PAV</v>
          </cell>
          <cell r="J3701" t="str">
            <v>*</v>
          </cell>
          <cell r="L3701">
            <v>0</v>
          </cell>
          <cell r="M3701">
            <v>0</v>
          </cell>
          <cell r="O3701">
            <v>0</v>
          </cell>
          <cell r="P3701">
            <v>0</v>
          </cell>
        </row>
        <row r="3702">
          <cell r="C3702" t="str">
            <v>356BRJ0310</v>
          </cell>
          <cell r="D3702" t="str">
            <v>ENTR BR-484(A) (ITAPERUNA)</v>
          </cell>
          <cell r="E3702" t="str">
            <v>ENTR BR-393/484(B)</v>
          </cell>
          <cell r="F3702">
            <v>34.700000000000003</v>
          </cell>
          <cell r="G3702">
            <v>50.7</v>
          </cell>
          <cell r="H3702">
            <v>16</v>
          </cell>
          <cell r="I3702" t="str">
            <v>PAV</v>
          </cell>
          <cell r="J3702" t="str">
            <v>*</v>
          </cell>
          <cell r="K3702" t="str">
            <v>484BRJ0190</v>
          </cell>
          <cell r="L3702">
            <v>0</v>
          </cell>
          <cell r="M3702">
            <v>0</v>
          </cell>
          <cell r="O3702">
            <v>0</v>
          </cell>
          <cell r="P3702">
            <v>0</v>
          </cell>
        </row>
        <row r="3703">
          <cell r="C3703" t="str">
            <v>356BRJ0330</v>
          </cell>
          <cell r="D3703" t="str">
            <v>ENTR BR-393/484(B)</v>
          </cell>
          <cell r="E3703" t="str">
            <v>ENTR RJ-202</v>
          </cell>
          <cell r="F3703">
            <v>50.7</v>
          </cell>
          <cell r="G3703">
            <v>65.900000000000006</v>
          </cell>
          <cell r="H3703">
            <v>15.2</v>
          </cell>
          <cell r="I3703" t="str">
            <v>PAV</v>
          </cell>
          <cell r="J3703" t="str">
            <v>*</v>
          </cell>
          <cell r="L3703">
            <v>0</v>
          </cell>
          <cell r="M3703">
            <v>0</v>
          </cell>
          <cell r="O3703">
            <v>0</v>
          </cell>
          <cell r="P3703">
            <v>0</v>
          </cell>
        </row>
        <row r="3704">
          <cell r="C3704" t="str">
            <v>356BRJ0350</v>
          </cell>
          <cell r="D3704" t="str">
            <v>ENTR RJ-202</v>
          </cell>
          <cell r="E3704" t="str">
            <v>ENTR RJ-234 (P/PENEDO)</v>
          </cell>
          <cell r="F3704">
            <v>65.900000000000006</v>
          </cell>
          <cell r="G3704">
            <v>82.6</v>
          </cell>
          <cell r="H3704">
            <v>16.7</v>
          </cell>
          <cell r="I3704" t="str">
            <v>PAV</v>
          </cell>
          <cell r="J3704" t="str">
            <v>*</v>
          </cell>
          <cell r="L3704">
            <v>0</v>
          </cell>
          <cell r="M3704">
            <v>0</v>
          </cell>
          <cell r="O3704">
            <v>0</v>
          </cell>
          <cell r="P3704">
            <v>0</v>
          </cell>
        </row>
        <row r="3705">
          <cell r="C3705" t="str">
            <v>356BRJ0370</v>
          </cell>
          <cell r="D3705" t="str">
            <v>ENTR RJ-234 (P/PENEDO)</v>
          </cell>
          <cell r="E3705" t="str">
            <v>ENTR BR-492(A) (FAZENDA DO LUNA)</v>
          </cell>
          <cell r="F3705">
            <v>82.6</v>
          </cell>
          <cell r="G3705">
            <v>98.6</v>
          </cell>
          <cell r="H3705">
            <v>16</v>
          </cell>
          <cell r="I3705" t="str">
            <v>PAV</v>
          </cell>
          <cell r="J3705" t="str">
            <v>*</v>
          </cell>
          <cell r="L3705">
            <v>0</v>
          </cell>
          <cell r="M3705">
            <v>0</v>
          </cell>
          <cell r="O3705">
            <v>0</v>
          </cell>
          <cell r="P3705">
            <v>0</v>
          </cell>
        </row>
        <row r="3706">
          <cell r="C3706" t="str">
            <v>356BRJ0385</v>
          </cell>
          <cell r="D3706" t="str">
            <v>ENTR BR-492(A) (FAZENDA DO LUNA)</v>
          </cell>
          <cell r="E3706" t="str">
            <v>ENTR BR-492(B)</v>
          </cell>
          <cell r="F3706">
            <v>98.6</v>
          </cell>
          <cell r="G3706">
            <v>99.4</v>
          </cell>
          <cell r="H3706">
            <v>0.8</v>
          </cell>
          <cell r="I3706" t="str">
            <v>PLA</v>
          </cell>
          <cell r="J3706">
            <v>0</v>
          </cell>
          <cell r="K3706" t="str">
            <v>492BRJ0045</v>
          </cell>
          <cell r="L3706">
            <v>0</v>
          </cell>
          <cell r="M3706">
            <v>0</v>
          </cell>
          <cell r="N3706" t="str">
            <v xml:space="preserve">RJ-204 </v>
          </cell>
          <cell r="O3706" t="str">
            <v>PAV</v>
          </cell>
          <cell r="P3706">
            <v>0</v>
          </cell>
        </row>
        <row r="3707">
          <cell r="C3707" t="str">
            <v>356BRJ0390</v>
          </cell>
          <cell r="D3707" t="str">
            <v>ENTR BR-492(B)</v>
          </cell>
          <cell r="E3707" t="str">
            <v>ENTR BR-101(A)/RJ-194</v>
          </cell>
          <cell r="F3707">
            <v>99.4</v>
          </cell>
          <cell r="G3707">
            <v>136.69999999999999</v>
          </cell>
          <cell r="H3707">
            <v>37.299999999999997</v>
          </cell>
          <cell r="I3707" t="str">
            <v>PAV</v>
          </cell>
          <cell r="J3707" t="str">
            <v>*</v>
          </cell>
          <cell r="L3707">
            <v>0</v>
          </cell>
          <cell r="M3707">
            <v>0</v>
          </cell>
          <cell r="O3707">
            <v>0</v>
          </cell>
          <cell r="P3707">
            <v>0</v>
          </cell>
        </row>
        <row r="3708">
          <cell r="C3708" t="str">
            <v>356BRJ0391</v>
          </cell>
          <cell r="D3708" t="str">
            <v>ENTR BR-101(A)/RJ-194</v>
          </cell>
          <cell r="E3708" t="str">
            <v>ENTR RJ-158 (CAMPOS)</v>
          </cell>
          <cell r="F3708">
            <v>136.69999999999999</v>
          </cell>
          <cell r="G3708">
            <v>137</v>
          </cell>
          <cell r="H3708">
            <v>0.3</v>
          </cell>
          <cell r="I3708" t="str">
            <v>PAV</v>
          </cell>
          <cell r="J3708">
            <v>0</v>
          </cell>
          <cell r="K3708" t="str">
            <v>101BRJ2732</v>
          </cell>
          <cell r="L3708">
            <v>0</v>
          </cell>
          <cell r="M3708">
            <v>0</v>
          </cell>
          <cell r="O3708">
            <v>0</v>
          </cell>
          <cell r="P3708">
            <v>0</v>
          </cell>
        </row>
        <row r="3709">
          <cell r="C3709" t="str">
            <v>356BRJ0393</v>
          </cell>
          <cell r="D3709" t="str">
            <v>ENTR RJ-158 (CAMPOS)</v>
          </cell>
          <cell r="E3709" t="str">
            <v>ENTR BR-101(B) (TREVO SUL DE CAMPOS)</v>
          </cell>
          <cell r="F3709">
            <v>137</v>
          </cell>
          <cell r="G3709">
            <v>140.30000000000001</v>
          </cell>
          <cell r="H3709">
            <v>3.3</v>
          </cell>
          <cell r="I3709" t="str">
            <v>PAV</v>
          </cell>
          <cell r="J3709">
            <v>0</v>
          </cell>
          <cell r="K3709" t="str">
            <v>101BRJ2750</v>
          </cell>
          <cell r="L3709">
            <v>0</v>
          </cell>
          <cell r="M3709">
            <v>0</v>
          </cell>
          <cell r="O3709">
            <v>0</v>
          </cell>
          <cell r="P3709">
            <v>0</v>
          </cell>
        </row>
        <row r="3710">
          <cell r="C3710" t="str">
            <v>356BRJ0410</v>
          </cell>
          <cell r="D3710" t="str">
            <v>ENTR BR-101(B) (TREVO SUL DE CAMPOS)</v>
          </cell>
          <cell r="E3710" t="str">
            <v>ENTR RJ-216 *TRECHO MUNICIPAL*</v>
          </cell>
          <cell r="F3710">
            <v>140.30000000000001</v>
          </cell>
          <cell r="G3710">
            <v>146</v>
          </cell>
          <cell r="H3710">
            <v>5.7</v>
          </cell>
          <cell r="I3710" t="str">
            <v>PLA</v>
          </cell>
          <cell r="J3710">
            <v>0</v>
          </cell>
          <cell r="L3710">
            <v>0</v>
          </cell>
          <cell r="M3710">
            <v>0</v>
          </cell>
          <cell r="N3710" t="str">
            <v>RJT-356</v>
          </cell>
          <cell r="O3710" t="str">
            <v>PAV</v>
          </cell>
          <cell r="P3710">
            <v>0</v>
          </cell>
        </row>
        <row r="3711">
          <cell r="C3711" t="str">
            <v>356BRJ0430</v>
          </cell>
          <cell r="D3711" t="str">
            <v>ENTR RJ-216</v>
          </cell>
          <cell r="E3711" t="str">
            <v>ENTR RJ-196 (SÃO DOMINGOS)</v>
          </cell>
          <cell r="F3711">
            <v>146</v>
          </cell>
          <cell r="G3711">
            <v>166.1</v>
          </cell>
          <cell r="H3711">
            <v>20.100000000000001</v>
          </cell>
          <cell r="I3711" t="str">
            <v>PAV</v>
          </cell>
          <cell r="J3711" t="str">
            <v>*</v>
          </cell>
          <cell r="L3711">
            <v>0</v>
          </cell>
          <cell r="M3711">
            <v>0</v>
          </cell>
          <cell r="O3711">
            <v>0</v>
          </cell>
          <cell r="P3711">
            <v>0</v>
          </cell>
        </row>
        <row r="3712">
          <cell r="C3712" t="str">
            <v>356BRJ0450</v>
          </cell>
          <cell r="D3712" t="str">
            <v>ENTR RJ-196 (SÃO DOMINGOS)</v>
          </cell>
          <cell r="E3712" t="str">
            <v>SÃO JOÃO DA BARRA</v>
          </cell>
          <cell r="F3712">
            <v>166.1</v>
          </cell>
          <cell r="G3712">
            <v>187.7</v>
          </cell>
          <cell r="H3712">
            <v>21.6</v>
          </cell>
          <cell r="I3712" t="str">
            <v>PAV</v>
          </cell>
          <cell r="J3712" t="str">
            <v>*</v>
          </cell>
          <cell r="L3712">
            <v>0</v>
          </cell>
          <cell r="M3712">
            <v>0</v>
          </cell>
          <cell r="O3712">
            <v>0</v>
          </cell>
          <cell r="P3712">
            <v>0</v>
          </cell>
        </row>
        <row r="3713">
          <cell r="J3713">
            <v>0</v>
          </cell>
        </row>
        <row r="3714">
          <cell r="C3714" t="str">
            <v>393BRJ0090</v>
          </cell>
          <cell r="D3714" t="str">
            <v>ENTR BR-484(A) (DIV ES/RJ) (BOM JESUS DO ITABAPOANA)</v>
          </cell>
          <cell r="E3714" t="str">
            <v>ENTR RJ-230(A)</v>
          </cell>
          <cell r="F3714">
            <v>0</v>
          </cell>
          <cell r="G3714">
            <v>1</v>
          </cell>
          <cell r="H3714">
            <v>1</v>
          </cell>
          <cell r="I3714" t="str">
            <v>PLA</v>
          </cell>
          <cell r="J3714">
            <v>0</v>
          </cell>
          <cell r="K3714" t="str">
            <v>484BRJ0170</v>
          </cell>
          <cell r="L3714">
            <v>0</v>
          </cell>
          <cell r="M3714">
            <v>0</v>
          </cell>
          <cell r="N3714" t="str">
            <v>RJT-393</v>
          </cell>
          <cell r="O3714" t="str">
            <v>PAV</v>
          </cell>
          <cell r="P3714">
            <v>0</v>
          </cell>
        </row>
        <row r="3715">
          <cell r="C3715" t="str">
            <v>393BRJ0092</v>
          </cell>
          <cell r="D3715" t="str">
            <v>ENTR RJ-230(A)</v>
          </cell>
          <cell r="E3715" t="str">
            <v>ENTR RJ-186/230(B)</v>
          </cell>
          <cell r="F3715">
            <v>1</v>
          </cell>
          <cell r="G3715">
            <v>3</v>
          </cell>
          <cell r="H3715">
            <v>2</v>
          </cell>
          <cell r="I3715" t="str">
            <v>PLA</v>
          </cell>
          <cell r="J3715">
            <v>0</v>
          </cell>
          <cell r="K3715" t="str">
            <v>484BRJ0174</v>
          </cell>
          <cell r="L3715">
            <v>0</v>
          </cell>
          <cell r="M3715">
            <v>0</v>
          </cell>
          <cell r="N3715" t="str">
            <v xml:space="preserve">RJ-230 </v>
          </cell>
          <cell r="O3715" t="str">
            <v>PAV</v>
          </cell>
          <cell r="P3715">
            <v>0</v>
          </cell>
        </row>
        <row r="3716">
          <cell r="C3716" t="str">
            <v>393BRJ0095</v>
          </cell>
          <cell r="D3716" t="str">
            <v>ENTR RJ-186/230(B)</v>
          </cell>
          <cell r="E3716" t="str">
            <v>ENTR BR-356/484(B)</v>
          </cell>
          <cell r="F3716">
            <v>3</v>
          </cell>
          <cell r="G3716">
            <v>21.4</v>
          </cell>
          <cell r="H3716">
            <v>18.399999999999999</v>
          </cell>
          <cell r="I3716" t="str">
            <v>PLA</v>
          </cell>
          <cell r="J3716">
            <v>0</v>
          </cell>
          <cell r="K3716" t="str">
            <v>484BRJ0180</v>
          </cell>
          <cell r="L3716">
            <v>0</v>
          </cell>
          <cell r="M3716">
            <v>0</v>
          </cell>
          <cell r="N3716" t="str">
            <v xml:space="preserve">RJ-186 </v>
          </cell>
          <cell r="O3716" t="str">
            <v>PAV</v>
          </cell>
          <cell r="P3716">
            <v>0</v>
          </cell>
        </row>
        <row r="3717">
          <cell r="C3717" t="str">
            <v>393BRJ0110</v>
          </cell>
          <cell r="D3717" t="str">
            <v>ENTR BR-356/484(B)</v>
          </cell>
          <cell r="E3717" t="str">
            <v>ENTR RJ-198(A)</v>
          </cell>
          <cell r="F3717">
            <v>21.4</v>
          </cell>
          <cell r="G3717">
            <v>34</v>
          </cell>
          <cell r="H3717">
            <v>12.6</v>
          </cell>
          <cell r="I3717" t="str">
            <v>PLA</v>
          </cell>
          <cell r="J3717">
            <v>0</v>
          </cell>
          <cell r="L3717">
            <v>0</v>
          </cell>
          <cell r="M3717">
            <v>0</v>
          </cell>
          <cell r="N3717" t="str">
            <v xml:space="preserve">RJ-186 </v>
          </cell>
          <cell r="O3717" t="str">
            <v>PAV</v>
          </cell>
          <cell r="P3717">
            <v>0</v>
          </cell>
        </row>
        <row r="3718">
          <cell r="C3718" t="str">
            <v>393BRJ0130</v>
          </cell>
          <cell r="D3718" t="str">
            <v>ENTR RJ-198(A)</v>
          </cell>
          <cell r="E3718" t="str">
            <v>ENTR RJ-198(B)</v>
          </cell>
          <cell r="F3718">
            <v>34</v>
          </cell>
          <cell r="G3718">
            <v>39.700000000000003</v>
          </cell>
          <cell r="H3718">
            <v>5.7</v>
          </cell>
          <cell r="I3718" t="str">
            <v>PLA</v>
          </cell>
          <cell r="J3718">
            <v>0</v>
          </cell>
          <cell r="L3718">
            <v>0</v>
          </cell>
          <cell r="M3718">
            <v>0</v>
          </cell>
          <cell r="N3718" t="str">
            <v xml:space="preserve">RJ-186 </v>
          </cell>
          <cell r="O3718" t="str">
            <v>PAV</v>
          </cell>
          <cell r="P3718">
            <v>0</v>
          </cell>
        </row>
        <row r="3719">
          <cell r="C3719" t="str">
            <v>393BRJ0170</v>
          </cell>
          <cell r="D3719" t="str">
            <v>ENTR RJ-198(B)</v>
          </cell>
          <cell r="E3719" t="str">
            <v>ENTR RJ-200 (MONTE ALEGRE)</v>
          </cell>
          <cell r="F3719">
            <v>39.700000000000003</v>
          </cell>
          <cell r="G3719">
            <v>60.2</v>
          </cell>
          <cell r="H3719">
            <v>20.5</v>
          </cell>
          <cell r="I3719" t="str">
            <v>PLA</v>
          </cell>
          <cell r="J3719">
            <v>0</v>
          </cell>
          <cell r="L3719">
            <v>0</v>
          </cell>
          <cell r="M3719">
            <v>0</v>
          </cell>
          <cell r="N3719" t="str">
            <v xml:space="preserve">RJ-186 </v>
          </cell>
          <cell r="O3719" t="str">
            <v>PAV</v>
          </cell>
          <cell r="P3719">
            <v>0</v>
          </cell>
        </row>
        <row r="3720">
          <cell r="C3720" t="str">
            <v>393BRJ0190</v>
          </cell>
          <cell r="D3720" t="str">
            <v>ENTR RJ-200 (MONTE ALEGRE)</v>
          </cell>
          <cell r="E3720" t="str">
            <v>ENTR RJ-116(A) (SANTO ANTÔNIO DE PÁDUA)</v>
          </cell>
          <cell r="F3720">
            <v>60.2</v>
          </cell>
          <cell r="G3720">
            <v>79.5</v>
          </cell>
          <cell r="H3720">
            <v>19.3</v>
          </cell>
          <cell r="I3720" t="str">
            <v>PLA</v>
          </cell>
          <cell r="J3720">
            <v>0</v>
          </cell>
          <cell r="L3720">
            <v>0</v>
          </cell>
          <cell r="M3720">
            <v>0</v>
          </cell>
          <cell r="N3720" t="str">
            <v xml:space="preserve">RJ-186 </v>
          </cell>
          <cell r="O3720" t="str">
            <v>PAV</v>
          </cell>
          <cell r="P3720">
            <v>0</v>
          </cell>
        </row>
        <row r="3721">
          <cell r="C3721" t="str">
            <v>393BRJ0195</v>
          </cell>
          <cell r="D3721" t="str">
            <v>ENTR RJ-116(A) (SANTO ANTÔNIO DE PÁDUA)</v>
          </cell>
          <cell r="E3721" t="str">
            <v>ENTR RJ-116(B) (P/ITAOCARA)</v>
          </cell>
          <cell r="F3721">
            <v>79.5</v>
          </cell>
          <cell r="G3721">
            <v>80.400000000000006</v>
          </cell>
          <cell r="H3721">
            <v>0.9</v>
          </cell>
          <cell r="I3721" t="str">
            <v>PLA</v>
          </cell>
          <cell r="J3721">
            <v>0</v>
          </cell>
          <cell r="L3721">
            <v>0</v>
          </cell>
          <cell r="M3721">
            <v>0</v>
          </cell>
          <cell r="N3721" t="str">
            <v xml:space="preserve">RJ-186 </v>
          </cell>
          <cell r="O3721" t="str">
            <v>PAV</v>
          </cell>
          <cell r="P3721">
            <v>0</v>
          </cell>
        </row>
        <row r="3722">
          <cell r="C3722" t="str">
            <v>393BRJ0210</v>
          </cell>
          <cell r="D3722" t="str">
            <v>ENTR RJ-116(B) (P/ITAOCARA)</v>
          </cell>
          <cell r="E3722" t="str">
            <v>DIV RJ/MG</v>
          </cell>
          <cell r="F3722">
            <v>80.400000000000006</v>
          </cell>
          <cell r="G3722">
            <v>105.3</v>
          </cell>
          <cell r="H3722">
            <v>24.9</v>
          </cell>
          <cell r="I3722" t="str">
            <v>PLA</v>
          </cell>
          <cell r="J3722">
            <v>0</v>
          </cell>
          <cell r="L3722">
            <v>0</v>
          </cell>
          <cell r="M3722">
            <v>0</v>
          </cell>
          <cell r="N3722" t="str">
            <v xml:space="preserve">RJ-186 </v>
          </cell>
          <cell r="O3722" t="str">
            <v>PAV</v>
          </cell>
          <cell r="P3722">
            <v>0</v>
          </cell>
          <cell r="Q3722" t="str">
            <v>Federal</v>
          </cell>
        </row>
        <row r="3723">
          <cell r="C3723" t="str">
            <v>393BRJ0270</v>
          </cell>
          <cell r="D3723" t="str">
            <v>DIV MG/RJ (ALÉM PARAÍBA)</v>
          </cell>
          <cell r="E3723" t="str">
            <v>ENTR BR-116(B)</v>
          </cell>
          <cell r="F3723">
            <v>105.3</v>
          </cell>
          <cell r="G3723">
            <v>107.4</v>
          </cell>
          <cell r="H3723">
            <v>2.1</v>
          </cell>
          <cell r="I3723" t="str">
            <v>PAV</v>
          </cell>
          <cell r="J3723">
            <v>0</v>
          </cell>
          <cell r="K3723" t="str">
            <v>116BRJ1470</v>
          </cell>
          <cell r="L3723">
            <v>0</v>
          </cell>
          <cell r="M3723">
            <v>0</v>
          </cell>
          <cell r="O3723">
            <v>0</v>
          </cell>
          <cell r="P3723">
            <v>0</v>
          </cell>
          <cell r="Q3723" t="str">
            <v>Federal</v>
          </cell>
        </row>
        <row r="3724">
          <cell r="C3724" t="str">
            <v>393BRJ0275</v>
          </cell>
          <cell r="D3724" t="str">
            <v>ENTR BR-116(B)</v>
          </cell>
          <cell r="E3724" t="str">
            <v>ENTR RJ-154</v>
          </cell>
          <cell r="F3724">
            <v>107.4</v>
          </cell>
          <cell r="G3724">
            <v>127.9</v>
          </cell>
          <cell r="H3724">
            <v>20.5</v>
          </cell>
          <cell r="I3724" t="str">
            <v>PAV</v>
          </cell>
          <cell r="J3724">
            <v>0</v>
          </cell>
          <cell r="L3724">
            <v>0</v>
          </cell>
          <cell r="M3724">
            <v>0</v>
          </cell>
          <cell r="O3724">
            <v>0</v>
          </cell>
          <cell r="P3724">
            <v>0</v>
          </cell>
          <cell r="Q3724" t="str">
            <v>Federal</v>
          </cell>
        </row>
        <row r="3725">
          <cell r="C3725" t="str">
            <v>393BRJ0290</v>
          </cell>
          <cell r="D3725" t="str">
            <v>ENTR RJ-154</v>
          </cell>
          <cell r="E3725" t="str">
            <v>SAPUCAIA</v>
          </cell>
          <cell r="F3725">
            <v>127.9</v>
          </cell>
          <cell r="G3725">
            <v>135.6</v>
          </cell>
          <cell r="H3725">
            <v>7.7</v>
          </cell>
          <cell r="I3725" t="str">
            <v>PAV</v>
          </cell>
          <cell r="J3725">
            <v>0</v>
          </cell>
          <cell r="L3725">
            <v>0</v>
          </cell>
          <cell r="M3725">
            <v>0</v>
          </cell>
          <cell r="O3725">
            <v>0</v>
          </cell>
          <cell r="P3725">
            <v>0</v>
          </cell>
          <cell r="Q3725" t="str">
            <v>Federal</v>
          </cell>
        </row>
        <row r="3726">
          <cell r="C3726" t="str">
            <v>393BRJ0330</v>
          </cell>
          <cell r="D3726" t="str">
            <v>SAPUCAIA</v>
          </cell>
          <cell r="E3726" t="str">
            <v>ENTR BR-040(A)</v>
          </cell>
          <cell r="F3726">
            <v>135.6</v>
          </cell>
          <cell r="G3726">
            <v>169.9</v>
          </cell>
          <cell r="H3726">
            <v>34.299999999999997</v>
          </cell>
          <cell r="I3726" t="str">
            <v>PAV</v>
          </cell>
          <cell r="J3726">
            <v>0</v>
          </cell>
          <cell r="L3726">
            <v>0</v>
          </cell>
          <cell r="M3726">
            <v>0</v>
          </cell>
          <cell r="O3726">
            <v>0</v>
          </cell>
          <cell r="P3726">
            <v>0</v>
          </cell>
          <cell r="Q3726" t="str">
            <v>Federal</v>
          </cell>
        </row>
        <row r="3727">
          <cell r="C3727" t="str">
            <v>393BRJ0340</v>
          </cell>
          <cell r="D3727" t="str">
            <v>ENTR BR-040(A)</v>
          </cell>
          <cell r="E3727" t="str">
            <v>ENTR BR-040(B)</v>
          </cell>
          <cell r="F3727">
            <v>169.9</v>
          </cell>
          <cell r="G3727">
            <v>170.7</v>
          </cell>
          <cell r="H3727">
            <v>0.8</v>
          </cell>
          <cell r="I3727" t="str">
            <v>DUP</v>
          </cell>
          <cell r="J3727">
            <v>0</v>
          </cell>
          <cell r="K3727" t="str">
            <v>040BRJ0710</v>
          </cell>
          <cell r="L3727">
            <v>0</v>
          </cell>
          <cell r="M3727">
            <v>0</v>
          </cell>
          <cell r="O3727">
            <v>0</v>
          </cell>
          <cell r="P3727">
            <v>0</v>
          </cell>
          <cell r="Q3727" t="str">
            <v>Federal</v>
          </cell>
        </row>
        <row r="3728">
          <cell r="C3728" t="str">
            <v>393BRJ0350</v>
          </cell>
          <cell r="D3728" t="str">
            <v>ENTR BR-040(B)</v>
          </cell>
          <cell r="E3728" t="str">
            <v>ENTR RJ-131</v>
          </cell>
          <cell r="F3728">
            <v>170.7</v>
          </cell>
          <cell r="G3728">
            <v>178.6</v>
          </cell>
          <cell r="H3728">
            <v>7.9</v>
          </cell>
          <cell r="I3728" t="str">
            <v>PAV</v>
          </cell>
          <cell r="J3728">
            <v>0</v>
          </cell>
          <cell r="L3728">
            <v>0</v>
          </cell>
          <cell r="M3728">
            <v>0</v>
          </cell>
          <cell r="O3728">
            <v>0</v>
          </cell>
          <cell r="P3728">
            <v>0</v>
          </cell>
          <cell r="Q3728" t="str">
            <v>Federal</v>
          </cell>
        </row>
        <row r="3729">
          <cell r="C3729" t="str">
            <v>393BRJ0370</v>
          </cell>
          <cell r="D3729" t="str">
            <v>ENTR RJ-131</v>
          </cell>
          <cell r="E3729" t="str">
            <v>ACESSO TRÊS RIOS</v>
          </cell>
          <cell r="F3729">
            <v>178.6</v>
          </cell>
          <cell r="G3729">
            <v>179.5</v>
          </cell>
          <cell r="H3729">
            <v>0.9</v>
          </cell>
          <cell r="I3729" t="str">
            <v>PAV</v>
          </cell>
          <cell r="J3729">
            <v>0</v>
          </cell>
          <cell r="L3729">
            <v>0</v>
          </cell>
          <cell r="M3729">
            <v>0</v>
          </cell>
          <cell r="O3729">
            <v>0</v>
          </cell>
          <cell r="P3729">
            <v>0</v>
          </cell>
          <cell r="Q3729" t="str">
            <v>Federal</v>
          </cell>
        </row>
        <row r="3730">
          <cell r="C3730" t="str">
            <v>393BRJ0390</v>
          </cell>
          <cell r="D3730" t="str">
            <v>ACESSO TRÊS RIOS</v>
          </cell>
          <cell r="E3730" t="str">
            <v>ACESSO PARAÍBA DO SUL</v>
          </cell>
          <cell r="F3730">
            <v>179.5</v>
          </cell>
          <cell r="G3730">
            <v>186.1</v>
          </cell>
          <cell r="H3730">
            <v>6.6</v>
          </cell>
          <cell r="I3730" t="str">
            <v>PAV</v>
          </cell>
          <cell r="J3730">
            <v>0</v>
          </cell>
          <cell r="L3730">
            <v>0</v>
          </cell>
          <cell r="M3730">
            <v>0</v>
          </cell>
          <cell r="O3730">
            <v>0</v>
          </cell>
          <cell r="P3730">
            <v>0</v>
          </cell>
          <cell r="Q3730" t="str">
            <v>Federal</v>
          </cell>
        </row>
        <row r="3731">
          <cell r="C3731" t="str">
            <v>393BRJ0410</v>
          </cell>
          <cell r="D3731" t="str">
            <v>ACESSO PARAÍBA DO SUL</v>
          </cell>
          <cell r="E3731" t="str">
            <v>ENTR RJ-135 (ANDRADE PINTO)</v>
          </cell>
          <cell r="F3731">
            <v>186.1</v>
          </cell>
          <cell r="G3731">
            <v>203.9</v>
          </cell>
          <cell r="H3731">
            <v>17.8</v>
          </cell>
          <cell r="I3731" t="str">
            <v>PAV</v>
          </cell>
          <cell r="J3731">
            <v>0</v>
          </cell>
          <cell r="L3731">
            <v>0</v>
          </cell>
          <cell r="M3731">
            <v>0</v>
          </cell>
          <cell r="O3731">
            <v>0</v>
          </cell>
          <cell r="P3731">
            <v>0</v>
          </cell>
          <cell r="Q3731" t="str">
            <v>Federal</v>
          </cell>
        </row>
        <row r="3732">
          <cell r="C3732" t="str">
            <v>393BRJ0430</v>
          </cell>
          <cell r="D3732" t="str">
            <v>ENTR RJ-135 (ANDRADE PINTO)</v>
          </cell>
          <cell r="E3732" t="str">
            <v>ENTR RJ-125 (UBÁ)</v>
          </cell>
          <cell r="F3732">
            <v>203.9</v>
          </cell>
          <cell r="G3732">
            <v>207.5</v>
          </cell>
          <cell r="H3732">
            <v>3.6</v>
          </cell>
          <cell r="I3732" t="str">
            <v>PAV</v>
          </cell>
          <cell r="J3732">
            <v>0</v>
          </cell>
          <cell r="L3732">
            <v>0</v>
          </cell>
          <cell r="M3732">
            <v>0</v>
          </cell>
          <cell r="O3732">
            <v>0</v>
          </cell>
          <cell r="P3732">
            <v>0</v>
          </cell>
          <cell r="Q3732" t="str">
            <v>Federal</v>
          </cell>
        </row>
        <row r="3733">
          <cell r="C3733" t="str">
            <v>393BRJ0450</v>
          </cell>
          <cell r="D3733" t="str">
            <v>ENTR RJ-125 (UBÁ)</v>
          </cell>
          <cell r="E3733" t="str">
            <v>ENTR BR-492 (MACAMBARA)</v>
          </cell>
          <cell r="F3733">
            <v>207.5</v>
          </cell>
          <cell r="G3733">
            <v>221</v>
          </cell>
          <cell r="H3733">
            <v>13.5</v>
          </cell>
          <cell r="I3733" t="str">
            <v>PAV</v>
          </cell>
          <cell r="J3733">
            <v>0</v>
          </cell>
          <cell r="L3733">
            <v>0</v>
          </cell>
          <cell r="M3733">
            <v>0</v>
          </cell>
          <cell r="O3733">
            <v>0</v>
          </cell>
          <cell r="P3733">
            <v>0</v>
          </cell>
          <cell r="Q3733" t="str">
            <v>Federal</v>
          </cell>
        </row>
        <row r="3734">
          <cell r="C3734" t="str">
            <v>393BRJ0470</v>
          </cell>
          <cell r="D3734" t="str">
            <v>ENTR BR-492 (MACAMBARA)</v>
          </cell>
          <cell r="E3734" t="str">
            <v>ENTR RJ-115 (VASSOURAS)</v>
          </cell>
          <cell r="F3734">
            <v>221</v>
          </cell>
          <cell r="G3734">
            <v>237.4</v>
          </cell>
          <cell r="H3734">
            <v>16.399999999999999</v>
          </cell>
          <cell r="I3734" t="str">
            <v>PAV</v>
          </cell>
          <cell r="J3734">
            <v>0</v>
          </cell>
          <cell r="L3734">
            <v>0</v>
          </cell>
          <cell r="M3734">
            <v>0</v>
          </cell>
          <cell r="O3734">
            <v>0</v>
          </cell>
          <cell r="P3734">
            <v>0</v>
          </cell>
          <cell r="Q3734" t="str">
            <v>Federal</v>
          </cell>
        </row>
        <row r="3735">
          <cell r="C3735" t="str">
            <v>393BRJ0490</v>
          </cell>
          <cell r="D3735" t="str">
            <v>ENTR RJ-115 (VASSOURAS)</v>
          </cell>
          <cell r="E3735" t="str">
            <v>ENTR RJ-127</v>
          </cell>
          <cell r="F3735">
            <v>237.4</v>
          </cell>
          <cell r="G3735">
            <v>241.9</v>
          </cell>
          <cell r="H3735">
            <v>4.5</v>
          </cell>
          <cell r="I3735" t="str">
            <v>PAV</v>
          </cell>
          <cell r="J3735">
            <v>0</v>
          </cell>
          <cell r="L3735">
            <v>0</v>
          </cell>
          <cell r="M3735">
            <v>0</v>
          </cell>
          <cell r="O3735">
            <v>0</v>
          </cell>
          <cell r="P3735">
            <v>0</v>
          </cell>
          <cell r="Q3735" t="str">
            <v>Federal</v>
          </cell>
        </row>
        <row r="3736">
          <cell r="C3736" t="str">
            <v>393BRJ0510</v>
          </cell>
          <cell r="D3736" t="str">
            <v>ENTR RJ-127</v>
          </cell>
          <cell r="E3736" t="str">
            <v>ENTR RJ-145 (P/BARRA DO PIRAÍ)</v>
          </cell>
          <cell r="F3736">
            <v>241.9</v>
          </cell>
          <cell r="G3736">
            <v>258.89999999999998</v>
          </cell>
          <cell r="H3736">
            <v>17</v>
          </cell>
          <cell r="I3736" t="str">
            <v>PAV</v>
          </cell>
          <cell r="J3736">
            <v>0</v>
          </cell>
          <cell r="L3736">
            <v>0</v>
          </cell>
          <cell r="M3736">
            <v>0</v>
          </cell>
          <cell r="O3736">
            <v>0</v>
          </cell>
          <cell r="P3736">
            <v>0</v>
          </cell>
          <cell r="Q3736" t="str">
            <v>Federal</v>
          </cell>
        </row>
        <row r="3737">
          <cell r="C3737" t="str">
            <v>393BRJ0530</v>
          </cell>
          <cell r="D3737" t="str">
            <v>ENTR RJ-145 (P/BARRA DO PIRAÍ)</v>
          </cell>
          <cell r="E3737" t="str">
            <v>ENTR RJ-141 (DORANDIA)</v>
          </cell>
          <cell r="F3737">
            <v>258.89999999999998</v>
          </cell>
          <cell r="G3737">
            <v>271.5</v>
          </cell>
          <cell r="H3737">
            <v>12.6</v>
          </cell>
          <cell r="I3737" t="str">
            <v>PAV</v>
          </cell>
          <cell r="J3737">
            <v>0</v>
          </cell>
          <cell r="L3737">
            <v>0</v>
          </cell>
          <cell r="M3737">
            <v>0</v>
          </cell>
          <cell r="O3737">
            <v>0</v>
          </cell>
          <cell r="P3737">
            <v>0</v>
          </cell>
          <cell r="Q3737" t="str">
            <v>Federal</v>
          </cell>
        </row>
        <row r="3738">
          <cell r="C3738" t="str">
            <v>393BRJ0550</v>
          </cell>
          <cell r="D3738" t="str">
            <v>ENTR RJ-141 (DORANDIA)</v>
          </cell>
          <cell r="E3738" t="str">
            <v>ENTR RJ-157</v>
          </cell>
          <cell r="F3738">
            <v>271.5</v>
          </cell>
          <cell r="G3738">
            <v>284.60000000000002</v>
          </cell>
          <cell r="H3738">
            <v>13.1</v>
          </cell>
          <cell r="I3738" t="str">
            <v>PAV</v>
          </cell>
          <cell r="J3738">
            <v>0</v>
          </cell>
          <cell r="L3738">
            <v>0</v>
          </cell>
          <cell r="M3738">
            <v>0</v>
          </cell>
          <cell r="O3738">
            <v>0</v>
          </cell>
          <cell r="P3738">
            <v>0</v>
          </cell>
          <cell r="Q3738" t="str">
            <v>Federal</v>
          </cell>
        </row>
        <row r="3739">
          <cell r="C3739" t="str">
            <v>393BRJ0570</v>
          </cell>
          <cell r="D3739" t="str">
            <v>ENTR RJ-157</v>
          </cell>
          <cell r="E3739" t="str">
            <v>ENTR BR-494/RJ-153 (P/NOSSA SENHORA DO AMPARO)</v>
          </cell>
          <cell r="F3739">
            <v>284.60000000000002</v>
          </cell>
          <cell r="G3739">
            <v>290.10000000000002</v>
          </cell>
          <cell r="H3739">
            <v>5.5</v>
          </cell>
          <cell r="I3739" t="str">
            <v>PAV</v>
          </cell>
          <cell r="J3739">
            <v>0</v>
          </cell>
          <cell r="L3739">
            <v>0</v>
          </cell>
          <cell r="M3739">
            <v>0</v>
          </cell>
          <cell r="O3739">
            <v>0</v>
          </cell>
          <cell r="P3739">
            <v>0</v>
          </cell>
          <cell r="Q3739" t="str">
            <v>Federal</v>
          </cell>
        </row>
        <row r="3740">
          <cell r="C3740" t="str">
            <v>393BRJ0590</v>
          </cell>
          <cell r="D3740" t="str">
            <v>ENTR BR-494/RJ-153 (P/NOSSA SENHORA DO AMPARO)</v>
          </cell>
          <cell r="E3740" t="str">
            <v>VOLTA REDONDA</v>
          </cell>
          <cell r="F3740">
            <v>290.10000000000002</v>
          </cell>
          <cell r="G3740">
            <v>295.2</v>
          </cell>
          <cell r="H3740">
            <v>5.0999999999999996</v>
          </cell>
          <cell r="I3740" t="str">
            <v>PAV</v>
          </cell>
          <cell r="J3740">
            <v>0</v>
          </cell>
          <cell r="K3740" t="str">
            <v>494BRJ0290</v>
          </cell>
          <cell r="L3740">
            <v>0</v>
          </cell>
          <cell r="M3740">
            <v>0</v>
          </cell>
          <cell r="O3740">
            <v>0</v>
          </cell>
          <cell r="P3740">
            <v>0</v>
          </cell>
        </row>
        <row r="3741">
          <cell r="C3741" t="str">
            <v>393BRJ0610</v>
          </cell>
          <cell r="D3741" t="str">
            <v>VOLTA REDONDA</v>
          </cell>
          <cell r="E3741" t="str">
            <v>ENTR BR-116</v>
          </cell>
          <cell r="F3741">
            <v>295.2</v>
          </cell>
          <cell r="G3741">
            <v>298.89999999999998</v>
          </cell>
          <cell r="H3741">
            <v>3.7</v>
          </cell>
          <cell r="I3741" t="str">
            <v>PAV</v>
          </cell>
          <cell r="J3741">
            <v>0</v>
          </cell>
          <cell r="K3741" t="str">
            <v>494BRJ0310</v>
          </cell>
          <cell r="L3741">
            <v>0</v>
          </cell>
          <cell r="M3741">
            <v>0</v>
          </cell>
          <cell r="O3741">
            <v>0</v>
          </cell>
          <cell r="P3741">
            <v>0</v>
          </cell>
        </row>
        <row r="3742">
          <cell r="C3742" t="str">
            <v>393BRJ9010</v>
          </cell>
          <cell r="D3742" t="str">
            <v>ENTR BR-393 (KM 282,9 - BAIRRO BRASILÂNDIA)</v>
          </cell>
          <cell r="E3742" t="str">
            <v>ENTR C/ RODOVIA MUNICIPAL VR-001</v>
          </cell>
          <cell r="F3742">
            <v>0</v>
          </cell>
          <cell r="G3742">
            <v>9.3000000000000007</v>
          </cell>
          <cell r="H3742">
            <v>9.3000000000000007</v>
          </cell>
          <cell r="I3742" t="str">
            <v>EOP</v>
          </cell>
          <cell r="J3742">
            <v>0</v>
          </cell>
          <cell r="L3742">
            <v>0</v>
          </cell>
          <cell r="M3742">
            <v>0</v>
          </cell>
          <cell r="O3742">
            <v>0</v>
          </cell>
          <cell r="P3742">
            <v>0</v>
          </cell>
        </row>
        <row r="3743">
          <cell r="C3743" t="str">
            <v>393BRJ9020</v>
          </cell>
          <cell r="D3743" t="str">
            <v>ENTR C/ RODOVIA MUNICIPAL VR-001</v>
          </cell>
          <cell r="E3743" t="str">
            <v>ENTR BR-116 (CONTORNO DE VOLTA REDONDA)</v>
          </cell>
          <cell r="F3743">
            <v>0</v>
          </cell>
          <cell r="G3743">
            <v>3.3</v>
          </cell>
          <cell r="H3743">
            <v>3.3</v>
          </cell>
          <cell r="I3743" t="str">
            <v>EOP</v>
          </cell>
          <cell r="J3743">
            <v>0</v>
          </cell>
          <cell r="L3743">
            <v>0</v>
          </cell>
          <cell r="M3743">
            <v>0</v>
          </cell>
          <cell r="O3743">
            <v>0</v>
          </cell>
          <cell r="P3743">
            <v>0</v>
          </cell>
        </row>
        <row r="3744">
          <cell r="J3744">
            <v>0</v>
          </cell>
        </row>
        <row r="3745">
          <cell r="C3745" t="str">
            <v>459BRJ0290</v>
          </cell>
          <cell r="D3745" t="str">
            <v>DIV SP/RJ</v>
          </cell>
          <cell r="E3745" t="str">
            <v>FIM IMPLANTAÇÃO</v>
          </cell>
          <cell r="F3745">
            <v>0</v>
          </cell>
          <cell r="G3745">
            <v>8.1999999999999993</v>
          </cell>
          <cell r="H3745">
            <v>8.1999999999999993</v>
          </cell>
          <cell r="I3745" t="str">
            <v>PLA</v>
          </cell>
          <cell r="J3745">
            <v>0</v>
          </cell>
          <cell r="L3745">
            <v>0</v>
          </cell>
          <cell r="M3745">
            <v>0</v>
          </cell>
          <cell r="N3745" t="str">
            <v xml:space="preserve">RJ-165 </v>
          </cell>
          <cell r="O3745" t="str">
            <v>IMP</v>
          </cell>
          <cell r="P3745">
            <v>0</v>
          </cell>
        </row>
        <row r="3746">
          <cell r="C3746" t="str">
            <v>459BRJ0295</v>
          </cell>
          <cell r="D3746" t="str">
            <v>FIM IMPLANTAÇÃO</v>
          </cell>
          <cell r="E3746" t="str">
            <v>ENTR BR-101(A) (PARATI)</v>
          </cell>
          <cell r="F3746">
            <v>8.1999999999999993</v>
          </cell>
          <cell r="G3746">
            <v>22.2</v>
          </cell>
          <cell r="H3746">
            <v>14</v>
          </cell>
          <cell r="I3746" t="str">
            <v>PLA</v>
          </cell>
          <cell r="J3746">
            <v>0</v>
          </cell>
          <cell r="L3746">
            <v>0</v>
          </cell>
          <cell r="M3746">
            <v>0</v>
          </cell>
          <cell r="N3746" t="str">
            <v xml:space="preserve">RJ-165 </v>
          </cell>
          <cell r="O3746" t="str">
            <v>PAV</v>
          </cell>
          <cell r="P3746">
            <v>0</v>
          </cell>
        </row>
        <row r="3747">
          <cell r="C3747" t="str">
            <v>459BRJ0310</v>
          </cell>
          <cell r="D3747" t="str">
            <v>ENTR BR-101(A) (PARATI)</v>
          </cell>
          <cell r="E3747" t="str">
            <v>ENTR BR-101(B) (MAMBUCABA)</v>
          </cell>
          <cell r="F3747">
            <v>22.2</v>
          </cell>
          <cell r="G3747">
            <v>68.2</v>
          </cell>
          <cell r="H3747">
            <v>46</v>
          </cell>
          <cell r="I3747" t="str">
            <v>PAV</v>
          </cell>
          <cell r="J3747">
            <v>0</v>
          </cell>
          <cell r="K3747" t="str">
            <v>101BRJ3410</v>
          </cell>
          <cell r="L3747">
            <v>0</v>
          </cell>
          <cell r="M3747">
            <v>0</v>
          </cell>
          <cell r="O3747">
            <v>0</v>
          </cell>
          <cell r="P3747">
            <v>0</v>
          </cell>
        </row>
        <row r="3748">
          <cell r="J3748">
            <v>0</v>
          </cell>
        </row>
        <row r="3749">
          <cell r="C3749" t="str">
            <v>465BRJ0010</v>
          </cell>
          <cell r="D3749" t="str">
            <v>ENTR BR-116</v>
          </cell>
          <cell r="E3749" t="str">
            <v>ENTR RJ-125 (FONTE LIMPA)</v>
          </cell>
          <cell r="F3749">
            <v>0</v>
          </cell>
          <cell r="G3749">
            <v>2.4</v>
          </cell>
          <cell r="H3749">
            <v>2.4</v>
          </cell>
          <cell r="I3749" t="str">
            <v>PAV</v>
          </cell>
          <cell r="J3749" t="str">
            <v>*</v>
          </cell>
          <cell r="L3749">
            <v>0</v>
          </cell>
          <cell r="M3749">
            <v>0</v>
          </cell>
          <cell r="O3749">
            <v>0</v>
          </cell>
          <cell r="P3749">
            <v>0</v>
          </cell>
        </row>
        <row r="3750">
          <cell r="C3750" t="str">
            <v>465BRJ0020</v>
          </cell>
          <cell r="D3750" t="str">
            <v>ENTR RJ-125 (FONTE LIMPA)</v>
          </cell>
          <cell r="E3750" t="str">
            <v>ENTR RJ-099/109</v>
          </cell>
          <cell r="F3750">
            <v>2.4</v>
          </cell>
          <cell r="G3750">
            <v>12.3</v>
          </cell>
          <cell r="H3750">
            <v>9.9</v>
          </cell>
          <cell r="I3750" t="str">
            <v>PAV</v>
          </cell>
          <cell r="J3750" t="str">
            <v>*</v>
          </cell>
          <cell r="L3750">
            <v>0</v>
          </cell>
          <cell r="M3750">
            <v>0</v>
          </cell>
          <cell r="O3750">
            <v>0</v>
          </cell>
          <cell r="P3750">
            <v>0</v>
          </cell>
        </row>
        <row r="3751">
          <cell r="C3751" t="str">
            <v>465BRJ0030</v>
          </cell>
          <cell r="D3751" t="str">
            <v>ENTR RJ-099/109</v>
          </cell>
          <cell r="E3751" t="str">
            <v>ENTR RJ-105</v>
          </cell>
          <cell r="F3751">
            <v>12.3</v>
          </cell>
          <cell r="G3751">
            <v>19.8</v>
          </cell>
          <cell r="H3751">
            <v>7.5</v>
          </cell>
          <cell r="I3751" t="str">
            <v>PAV</v>
          </cell>
          <cell r="J3751" t="str">
            <v>*</v>
          </cell>
          <cell r="L3751">
            <v>0</v>
          </cell>
          <cell r="M3751">
            <v>0</v>
          </cell>
          <cell r="O3751">
            <v>0</v>
          </cell>
          <cell r="P3751">
            <v>0</v>
          </cell>
        </row>
        <row r="3752">
          <cell r="C3752" t="str">
            <v>465BRJ0070</v>
          </cell>
          <cell r="D3752" t="str">
            <v>ENTR RJ-105</v>
          </cell>
          <cell r="E3752" t="str">
            <v>ENTR BR-101(A)</v>
          </cell>
          <cell r="F3752">
            <v>19.8</v>
          </cell>
          <cell r="G3752">
            <v>22.8</v>
          </cell>
          <cell r="H3752">
            <v>3</v>
          </cell>
          <cell r="I3752" t="str">
            <v>PAV</v>
          </cell>
          <cell r="J3752" t="str">
            <v>*</v>
          </cell>
          <cell r="L3752">
            <v>0</v>
          </cell>
          <cell r="M3752">
            <v>0</v>
          </cell>
          <cell r="O3752">
            <v>0</v>
          </cell>
          <cell r="P3752">
            <v>0</v>
          </cell>
        </row>
        <row r="3753">
          <cell r="C3753" t="str">
            <v>465BRJ0090</v>
          </cell>
          <cell r="D3753" t="str">
            <v>ENTR BR-101(A)</v>
          </cell>
          <cell r="E3753" t="str">
            <v>ENTR BR-101(B) (SANTA CRUZ)</v>
          </cell>
          <cell r="F3753">
            <v>22.8</v>
          </cell>
          <cell r="G3753">
            <v>31.9</v>
          </cell>
          <cell r="H3753">
            <v>9.1</v>
          </cell>
          <cell r="I3753" t="str">
            <v>DUP</v>
          </cell>
          <cell r="J3753">
            <v>0</v>
          </cell>
          <cell r="K3753" t="str">
            <v>101BRJ3270</v>
          </cell>
          <cell r="L3753">
            <v>0</v>
          </cell>
          <cell r="M3753">
            <v>0</v>
          </cell>
          <cell r="O3753">
            <v>0</v>
          </cell>
          <cell r="P3753">
            <v>0</v>
          </cell>
        </row>
        <row r="3754">
          <cell r="J3754">
            <v>0</v>
          </cell>
        </row>
        <row r="3755">
          <cell r="C3755" t="str">
            <v>484BRJ0170</v>
          </cell>
          <cell r="D3755" t="str">
            <v>ENTR BR-393(A) (DIV ES/RJ) (BOM JESUS DO ITABAPOANA)</v>
          </cell>
          <cell r="E3755" t="str">
            <v>ENTR RJ-230(A)</v>
          </cell>
          <cell r="F3755">
            <v>0</v>
          </cell>
          <cell r="G3755">
            <v>1</v>
          </cell>
          <cell r="H3755">
            <v>1</v>
          </cell>
          <cell r="I3755" t="str">
            <v>PLA</v>
          </cell>
          <cell r="J3755">
            <v>0</v>
          </cell>
          <cell r="K3755" t="str">
            <v>393BRJ0090</v>
          </cell>
          <cell r="L3755">
            <v>0</v>
          </cell>
          <cell r="M3755">
            <v>0</v>
          </cell>
          <cell r="N3755" t="str">
            <v>RJT-484</v>
          </cell>
          <cell r="O3755" t="str">
            <v>PAV</v>
          </cell>
          <cell r="P3755">
            <v>0</v>
          </cell>
        </row>
        <row r="3756">
          <cell r="C3756" t="str">
            <v>484BRJ0174</v>
          </cell>
          <cell r="D3756" t="str">
            <v>ENTR RJ-230(A)</v>
          </cell>
          <cell r="E3756" t="str">
            <v>ENTR RJ-230(B)</v>
          </cell>
          <cell r="F3756">
            <v>1</v>
          </cell>
          <cell r="G3756">
            <v>3</v>
          </cell>
          <cell r="H3756">
            <v>2</v>
          </cell>
          <cell r="I3756" t="str">
            <v>PLA</v>
          </cell>
          <cell r="J3756">
            <v>0</v>
          </cell>
          <cell r="K3756" t="str">
            <v>393BRJ0092</v>
          </cell>
          <cell r="L3756">
            <v>0</v>
          </cell>
          <cell r="M3756">
            <v>0</v>
          </cell>
          <cell r="N3756" t="str">
            <v xml:space="preserve">RJ-230 </v>
          </cell>
          <cell r="O3756" t="str">
            <v>PAV</v>
          </cell>
          <cell r="P3756">
            <v>0</v>
          </cell>
        </row>
        <row r="3757">
          <cell r="C3757" t="str">
            <v>484BRJ0180</v>
          </cell>
          <cell r="D3757" t="str">
            <v>ENTR RJ-230(B)</v>
          </cell>
          <cell r="E3757" t="str">
            <v>ENTR BR-356(A)/393(B)</v>
          </cell>
          <cell r="F3757">
            <v>3</v>
          </cell>
          <cell r="G3757">
            <v>21.4</v>
          </cell>
          <cell r="H3757">
            <v>18.399999999999999</v>
          </cell>
          <cell r="I3757" t="str">
            <v>PLA</v>
          </cell>
          <cell r="J3757">
            <v>0</v>
          </cell>
          <cell r="K3757" t="str">
            <v>393BRJ0095</v>
          </cell>
          <cell r="L3757">
            <v>0</v>
          </cell>
          <cell r="M3757">
            <v>0</v>
          </cell>
          <cell r="N3757" t="str">
            <v xml:space="preserve">RJ-186 </v>
          </cell>
          <cell r="O3757" t="str">
            <v>PAV</v>
          </cell>
          <cell r="P3757">
            <v>0</v>
          </cell>
        </row>
        <row r="3758">
          <cell r="C3758" t="str">
            <v>484BRJ0190</v>
          </cell>
          <cell r="D3758" t="str">
            <v>ENTR BR-356(A)/393(B)</v>
          </cell>
          <cell r="E3758" t="str">
            <v>ENTR BR-356(B) (ITAPERUNA)</v>
          </cell>
          <cell r="F3758">
            <v>21.4</v>
          </cell>
          <cell r="G3758">
            <v>37.4</v>
          </cell>
          <cell r="H3758">
            <v>16</v>
          </cell>
          <cell r="I3758" t="str">
            <v>PAV</v>
          </cell>
          <cell r="J3758">
            <v>0</v>
          </cell>
          <cell r="K3758" t="str">
            <v>356BRJ0310</v>
          </cell>
          <cell r="L3758">
            <v>0</v>
          </cell>
          <cell r="M3758">
            <v>0</v>
          </cell>
          <cell r="O3758">
            <v>0</v>
          </cell>
          <cell r="P3758">
            <v>0</v>
          </cell>
        </row>
        <row r="3759">
          <cell r="J3759">
            <v>0</v>
          </cell>
        </row>
        <row r="3760">
          <cell r="C3760" t="str">
            <v>485BRJ0010</v>
          </cell>
          <cell r="D3760" t="str">
            <v>ENTR BR-116 (ITATIAIA)</v>
          </cell>
          <cell r="E3760" t="str">
            <v>BARRO BRANCO(S.PARQ.NAC)</v>
          </cell>
          <cell r="F3760">
            <v>0</v>
          </cell>
          <cell r="G3760">
            <v>9</v>
          </cell>
          <cell r="H3760">
            <v>9</v>
          </cell>
          <cell r="I3760" t="str">
            <v>PAV</v>
          </cell>
          <cell r="J3760" t="str">
            <v>*</v>
          </cell>
          <cell r="L3760">
            <v>0</v>
          </cell>
          <cell r="M3760">
            <v>0</v>
          </cell>
          <cell r="O3760">
            <v>0</v>
          </cell>
          <cell r="P3760">
            <v>0</v>
          </cell>
        </row>
        <row r="3761">
          <cell r="C3761" t="str">
            <v>485BRJ0030</v>
          </cell>
          <cell r="D3761" t="str">
            <v>BARRO BRANCO(S.PARQ.NAC)</v>
          </cell>
          <cell r="E3761" t="str">
            <v>JARDIM MAROMBAS</v>
          </cell>
          <cell r="F3761">
            <v>9</v>
          </cell>
          <cell r="G3761">
            <v>13.7</v>
          </cell>
          <cell r="H3761">
            <v>4.7</v>
          </cell>
          <cell r="I3761" t="str">
            <v>IMP</v>
          </cell>
          <cell r="J3761">
            <v>0</v>
          </cell>
          <cell r="L3761">
            <v>0</v>
          </cell>
          <cell r="M3761">
            <v>0</v>
          </cell>
          <cell r="O3761">
            <v>0</v>
          </cell>
          <cell r="P3761">
            <v>0</v>
          </cell>
        </row>
        <row r="3762">
          <cell r="C3762" t="str">
            <v>485BRJ0040</v>
          </cell>
          <cell r="D3762" t="str">
            <v>JARDIM MAROMBAS</v>
          </cell>
          <cell r="E3762" t="str">
            <v>MACIEIRAS</v>
          </cell>
          <cell r="F3762">
            <v>13.7</v>
          </cell>
          <cell r="G3762">
            <v>23</v>
          </cell>
          <cell r="H3762">
            <v>9.3000000000000007</v>
          </cell>
          <cell r="I3762" t="str">
            <v>LEN</v>
          </cell>
          <cell r="J3762">
            <v>0</v>
          </cell>
          <cell r="L3762">
            <v>0</v>
          </cell>
          <cell r="M3762">
            <v>0</v>
          </cell>
          <cell r="O3762">
            <v>0</v>
          </cell>
          <cell r="P3762">
            <v>0</v>
          </cell>
        </row>
        <row r="3763">
          <cell r="C3763" t="str">
            <v>485BRJ0045</v>
          </cell>
          <cell r="D3763" t="str">
            <v>MACIEIRAS</v>
          </cell>
          <cell r="E3763" t="str">
            <v>INICIO DA IMPLANTACAO</v>
          </cell>
          <cell r="F3763">
            <v>23</v>
          </cell>
          <cell r="G3763">
            <v>34</v>
          </cell>
          <cell r="H3763">
            <v>11</v>
          </cell>
          <cell r="I3763" t="str">
            <v>PLA</v>
          </cell>
          <cell r="J3763">
            <v>0</v>
          </cell>
          <cell r="L3763">
            <v>0</v>
          </cell>
          <cell r="M3763">
            <v>0</v>
          </cell>
          <cell r="O3763">
            <v>0</v>
          </cell>
          <cell r="P3763">
            <v>0</v>
          </cell>
        </row>
        <row r="3764">
          <cell r="C3764" t="str">
            <v>485BRJ0050</v>
          </cell>
          <cell r="D3764" t="str">
            <v>INICIO DA IMPLANTACAO</v>
          </cell>
          <cell r="E3764" t="str">
            <v>DIV RJ/MG</v>
          </cell>
          <cell r="F3764">
            <v>34</v>
          </cell>
          <cell r="G3764">
            <v>40.9</v>
          </cell>
          <cell r="H3764">
            <v>6.9</v>
          </cell>
          <cell r="I3764" t="str">
            <v>IMP</v>
          </cell>
          <cell r="J3764">
            <v>0</v>
          </cell>
          <cell r="L3764">
            <v>0</v>
          </cell>
          <cell r="M3764">
            <v>0</v>
          </cell>
          <cell r="O3764">
            <v>0</v>
          </cell>
          <cell r="P3764">
            <v>0</v>
          </cell>
        </row>
        <row r="3765">
          <cell r="J3765">
            <v>0</v>
          </cell>
        </row>
        <row r="3766">
          <cell r="C3766" t="str">
            <v>492BRJ0010</v>
          </cell>
          <cell r="D3766" t="str">
            <v>ENTR BR-101 (MORRO DO COCO)</v>
          </cell>
          <cell r="E3766" t="str">
            <v>ENTR RJ-228 (VILA NOVA DE CAMPOS)</v>
          </cell>
          <cell r="F3766">
            <v>0</v>
          </cell>
          <cell r="G3766">
            <v>11.4</v>
          </cell>
          <cell r="H3766">
            <v>11.4</v>
          </cell>
          <cell r="I3766" t="str">
            <v>PLA</v>
          </cell>
          <cell r="J3766">
            <v>0</v>
          </cell>
          <cell r="L3766">
            <v>0</v>
          </cell>
          <cell r="M3766">
            <v>0</v>
          </cell>
          <cell r="N3766" t="str">
            <v xml:space="preserve">RJ-204 </v>
          </cell>
          <cell r="O3766" t="str">
            <v>IMP</v>
          </cell>
          <cell r="P3766">
            <v>0</v>
          </cell>
        </row>
        <row r="3767">
          <cell r="C3767" t="str">
            <v>492BRJ0030</v>
          </cell>
          <cell r="D3767" t="str">
            <v>ENTR RJ-228 (VILA NOVA DE CAMPOS)</v>
          </cell>
          <cell r="E3767" t="str">
            <v>SÃO JOAQUIM</v>
          </cell>
          <cell r="F3767">
            <v>11.4</v>
          </cell>
          <cell r="G3767">
            <v>21.1</v>
          </cell>
          <cell r="H3767">
            <v>9.6999999999999993</v>
          </cell>
          <cell r="I3767" t="str">
            <v>PLA</v>
          </cell>
          <cell r="J3767">
            <v>0</v>
          </cell>
          <cell r="L3767">
            <v>0</v>
          </cell>
          <cell r="M3767">
            <v>0</v>
          </cell>
          <cell r="N3767" t="str">
            <v xml:space="preserve">RJ-204 </v>
          </cell>
          <cell r="O3767" t="str">
            <v>PAV</v>
          </cell>
          <cell r="P3767">
            <v>0</v>
          </cell>
        </row>
        <row r="3768">
          <cell r="C3768" t="str">
            <v>492BRJ0040</v>
          </cell>
          <cell r="D3768" t="str">
            <v>SÃO JOAQUIM</v>
          </cell>
          <cell r="E3768" t="str">
            <v>ENTR BR-356(A) (P/CAMPOS)</v>
          </cell>
          <cell r="F3768">
            <v>21.1</v>
          </cell>
          <cell r="G3768">
            <v>31.1</v>
          </cell>
          <cell r="H3768">
            <v>10</v>
          </cell>
          <cell r="I3768" t="str">
            <v>PLA</v>
          </cell>
          <cell r="J3768">
            <v>0</v>
          </cell>
          <cell r="L3768">
            <v>0</v>
          </cell>
          <cell r="M3768">
            <v>0</v>
          </cell>
          <cell r="N3768" t="str">
            <v xml:space="preserve">RJ-204 </v>
          </cell>
          <cell r="O3768" t="str">
            <v>PAV</v>
          </cell>
          <cell r="P3768">
            <v>0</v>
          </cell>
        </row>
        <row r="3769">
          <cell r="C3769" t="str">
            <v>492BRJ0045</v>
          </cell>
          <cell r="D3769" t="str">
            <v>ENTR BR-356(A) (P/CAMPOS)</v>
          </cell>
          <cell r="E3769" t="str">
            <v>ENTR BR-356(B) (FAZENDA DO LUNA)</v>
          </cell>
          <cell r="F3769">
            <v>31.1</v>
          </cell>
          <cell r="G3769">
            <v>31.9</v>
          </cell>
          <cell r="H3769">
            <v>0.8</v>
          </cell>
          <cell r="I3769" t="str">
            <v>PLA</v>
          </cell>
          <cell r="J3769">
            <v>0</v>
          </cell>
          <cell r="K3769" t="str">
            <v>356BRJ0385</v>
          </cell>
          <cell r="L3769">
            <v>0</v>
          </cell>
          <cell r="M3769">
            <v>0</v>
          </cell>
          <cell r="N3769" t="str">
            <v xml:space="preserve">RJ-204 </v>
          </cell>
          <cell r="O3769" t="str">
            <v>PAV</v>
          </cell>
          <cell r="P3769">
            <v>0</v>
          </cell>
        </row>
        <row r="3770">
          <cell r="C3770" t="str">
            <v>492BRJ0050</v>
          </cell>
          <cell r="D3770" t="str">
            <v>ENTR BR-356(B) (FAZENDA DO LUNA)</v>
          </cell>
          <cell r="E3770" t="str">
            <v>ENTR RJ-206 (SÃO LUIS)</v>
          </cell>
          <cell r="F3770">
            <v>31.9</v>
          </cell>
          <cell r="G3770">
            <v>41.9</v>
          </cell>
          <cell r="H3770">
            <v>10</v>
          </cell>
          <cell r="I3770" t="str">
            <v>PLA</v>
          </cell>
          <cell r="J3770">
            <v>0</v>
          </cell>
          <cell r="L3770">
            <v>0</v>
          </cell>
          <cell r="M3770">
            <v>0</v>
          </cell>
          <cell r="N3770" t="str">
            <v xml:space="preserve">RJ-204 </v>
          </cell>
          <cell r="O3770" t="str">
            <v>PAV</v>
          </cell>
          <cell r="P3770">
            <v>0</v>
          </cell>
        </row>
        <row r="3771">
          <cell r="C3771" t="str">
            <v>492BRJ0070</v>
          </cell>
          <cell r="D3771" t="str">
            <v>ENTR RJ-206 (SÃO LUIS)</v>
          </cell>
          <cell r="E3771" t="str">
            <v>ENTR RJ-206 (CASA BRANCA)</v>
          </cell>
          <cell r="F3771">
            <v>41.9</v>
          </cell>
          <cell r="G3771">
            <v>53.2</v>
          </cell>
          <cell r="H3771">
            <v>11.3</v>
          </cell>
          <cell r="I3771" t="str">
            <v>PLA</v>
          </cell>
          <cell r="J3771">
            <v>0</v>
          </cell>
          <cell r="L3771">
            <v>0</v>
          </cell>
          <cell r="M3771">
            <v>0</v>
          </cell>
          <cell r="N3771" t="str">
            <v xml:space="preserve">RJ-204 </v>
          </cell>
          <cell r="O3771" t="str">
            <v>LEN</v>
          </cell>
          <cell r="P3771">
            <v>0</v>
          </cell>
        </row>
        <row r="3772">
          <cell r="C3772" t="str">
            <v>492BRJ0090</v>
          </cell>
          <cell r="D3772" t="str">
            <v>ENTR RJ-206 (CASA BRANCA)</v>
          </cell>
          <cell r="E3772" t="str">
            <v>ENTR RJ-194</v>
          </cell>
          <cell r="F3772">
            <v>53.2</v>
          </cell>
          <cell r="G3772">
            <v>59</v>
          </cell>
          <cell r="H3772">
            <v>5.8</v>
          </cell>
          <cell r="I3772" t="str">
            <v>PLA</v>
          </cell>
          <cell r="J3772">
            <v>0</v>
          </cell>
          <cell r="L3772">
            <v>0</v>
          </cell>
          <cell r="M3772">
            <v>0</v>
          </cell>
          <cell r="N3772" t="str">
            <v xml:space="preserve">RJ-204 </v>
          </cell>
          <cell r="O3772" t="str">
            <v>LEN</v>
          </cell>
          <cell r="P3772">
            <v>0</v>
          </cell>
        </row>
        <row r="3773">
          <cell r="C3773" t="str">
            <v>492BRJ0100</v>
          </cell>
          <cell r="D3773" t="str">
            <v>ENTR RJ-194</v>
          </cell>
          <cell r="E3773" t="str">
            <v>INÍCIO PAVIMENTAÇÃO</v>
          </cell>
          <cell r="F3773">
            <v>59</v>
          </cell>
          <cell r="G3773">
            <v>59.9</v>
          </cell>
          <cell r="H3773">
            <v>0.9</v>
          </cell>
          <cell r="I3773" t="str">
            <v>PLA</v>
          </cell>
          <cell r="J3773">
            <v>0</v>
          </cell>
          <cell r="L3773">
            <v>0</v>
          </cell>
          <cell r="M3773">
            <v>0</v>
          </cell>
          <cell r="N3773" t="str">
            <v xml:space="preserve">RJ-204 </v>
          </cell>
          <cell r="O3773" t="str">
            <v>LEN</v>
          </cell>
          <cell r="P3773">
            <v>0</v>
          </cell>
        </row>
        <row r="3774">
          <cell r="C3774" t="str">
            <v>492BRJ0105</v>
          </cell>
          <cell r="D3774" t="str">
            <v>INÍCIO PAVIMENTAÇÃO</v>
          </cell>
          <cell r="E3774" t="str">
            <v>ENTR RJ-194 (IPUCA)</v>
          </cell>
          <cell r="F3774">
            <v>59.9</v>
          </cell>
          <cell r="G3774">
            <v>60.8</v>
          </cell>
          <cell r="H3774">
            <v>0.9</v>
          </cell>
          <cell r="I3774" t="str">
            <v>PLA</v>
          </cell>
          <cell r="J3774">
            <v>0</v>
          </cell>
          <cell r="L3774">
            <v>0</v>
          </cell>
          <cell r="M3774">
            <v>0</v>
          </cell>
          <cell r="N3774" t="str">
            <v xml:space="preserve">RJ-204 </v>
          </cell>
          <cell r="O3774" t="str">
            <v>PAV</v>
          </cell>
          <cell r="P3774">
            <v>0</v>
          </cell>
        </row>
        <row r="3775">
          <cell r="C3775" t="str">
            <v>492BRJ0110</v>
          </cell>
          <cell r="D3775" t="str">
            <v>ENTR RJ-194 (IPUCA)</v>
          </cell>
          <cell r="E3775" t="str">
            <v>ENTR RJ-158(A) (SÃO FIDÉLIS)</v>
          </cell>
          <cell r="F3775">
            <v>60.8</v>
          </cell>
          <cell r="G3775">
            <v>61.8</v>
          </cell>
          <cell r="H3775">
            <v>1</v>
          </cell>
          <cell r="I3775" t="str">
            <v>PLA</v>
          </cell>
          <cell r="J3775">
            <v>0</v>
          </cell>
          <cell r="L3775">
            <v>0</v>
          </cell>
          <cell r="M3775">
            <v>0</v>
          </cell>
          <cell r="N3775" t="str">
            <v xml:space="preserve">RJ-204 </v>
          </cell>
          <cell r="O3775" t="str">
            <v>PAV</v>
          </cell>
          <cell r="P3775">
            <v>0</v>
          </cell>
        </row>
        <row r="3776">
          <cell r="C3776" t="str">
            <v>492BRJ0130</v>
          </cell>
          <cell r="D3776" t="str">
            <v>ENTR RJ-158(A) (SÃO FIDÉLIS)</v>
          </cell>
          <cell r="E3776" t="str">
            <v>ENTR RJ-158(B)</v>
          </cell>
          <cell r="F3776">
            <v>61.8</v>
          </cell>
          <cell r="G3776">
            <v>72.400000000000006</v>
          </cell>
          <cell r="H3776">
            <v>10.6</v>
          </cell>
          <cell r="I3776" t="str">
            <v>PLA</v>
          </cell>
          <cell r="J3776">
            <v>0</v>
          </cell>
          <cell r="L3776">
            <v>0</v>
          </cell>
          <cell r="M3776">
            <v>0</v>
          </cell>
          <cell r="N3776" t="str">
            <v xml:space="preserve">RJ-158 </v>
          </cell>
          <cell r="O3776" t="str">
            <v>PAV</v>
          </cell>
          <cell r="P3776">
            <v>0</v>
          </cell>
        </row>
        <row r="3777">
          <cell r="C3777" t="str">
            <v>492BRJ0150</v>
          </cell>
          <cell r="D3777" t="str">
            <v>ENTR RJ-158(B)</v>
          </cell>
          <cell r="E3777" t="str">
            <v>ENTR RJ-146 (CAMBIASCA)</v>
          </cell>
          <cell r="F3777">
            <v>72.400000000000006</v>
          </cell>
          <cell r="G3777">
            <v>89.5</v>
          </cell>
          <cell r="H3777">
            <v>17.100000000000001</v>
          </cell>
          <cell r="I3777" t="str">
            <v>PLA</v>
          </cell>
          <cell r="J3777">
            <v>0</v>
          </cell>
          <cell r="L3777">
            <v>0</v>
          </cell>
          <cell r="M3777">
            <v>0</v>
          </cell>
          <cell r="N3777" t="str">
            <v xml:space="preserve">RJ-192 </v>
          </cell>
          <cell r="O3777" t="str">
            <v>PAV</v>
          </cell>
          <cell r="P3777">
            <v>0</v>
          </cell>
        </row>
        <row r="3778">
          <cell r="C3778" t="str">
            <v>492BRJ0170</v>
          </cell>
          <cell r="D3778" t="str">
            <v>ENTR RJ-146 (CAMBIASCA)</v>
          </cell>
          <cell r="E3778" t="str">
            <v>ENTR RJ-116(A) (PONTO DE PERGUNTA)</v>
          </cell>
          <cell r="F3778">
            <v>89.5</v>
          </cell>
          <cell r="G3778">
            <v>99.3</v>
          </cell>
          <cell r="H3778">
            <v>9.8000000000000007</v>
          </cell>
          <cell r="I3778" t="str">
            <v>PLA</v>
          </cell>
          <cell r="J3778">
            <v>0</v>
          </cell>
          <cell r="L3778">
            <v>0</v>
          </cell>
          <cell r="M3778">
            <v>0</v>
          </cell>
          <cell r="N3778" t="str">
            <v xml:space="preserve">RJ-192 </v>
          </cell>
          <cell r="O3778" t="str">
            <v>PAV</v>
          </cell>
          <cell r="P3778">
            <v>0</v>
          </cell>
        </row>
        <row r="3779">
          <cell r="C3779" t="str">
            <v>492BRJ0190</v>
          </cell>
          <cell r="D3779" t="str">
            <v>ENTR RJ-116(A) (PONTO DE PERGUNTA)</v>
          </cell>
          <cell r="E3779" t="str">
            <v>ENTR RJ-184 (VALÃO DO BARRO)</v>
          </cell>
          <cell r="F3779">
            <v>99.3</v>
          </cell>
          <cell r="G3779">
            <v>118.1</v>
          </cell>
          <cell r="H3779">
            <v>18.8</v>
          </cell>
          <cell r="I3779" t="str">
            <v>PLA</v>
          </cell>
          <cell r="J3779">
            <v>0</v>
          </cell>
          <cell r="L3779">
            <v>0</v>
          </cell>
          <cell r="M3779">
            <v>0</v>
          </cell>
          <cell r="N3779" t="str">
            <v xml:space="preserve">RJ-116 </v>
          </cell>
          <cell r="O3779" t="str">
            <v>PAV</v>
          </cell>
          <cell r="P3779">
            <v>0</v>
          </cell>
        </row>
        <row r="3780">
          <cell r="C3780" t="str">
            <v>492BRJ0210</v>
          </cell>
          <cell r="D3780" t="str">
            <v>ENTR RJ-184 (VALÃO DO BARRO)</v>
          </cell>
          <cell r="E3780" t="str">
            <v>ENTR RJ-176 (P/SÃO SEBASTIÃO DO ALTO)</v>
          </cell>
          <cell r="F3780">
            <v>118.1</v>
          </cell>
          <cell r="G3780">
            <v>131.69999999999999</v>
          </cell>
          <cell r="H3780">
            <v>13.6</v>
          </cell>
          <cell r="I3780" t="str">
            <v>PLA</v>
          </cell>
          <cell r="J3780">
            <v>0</v>
          </cell>
          <cell r="L3780">
            <v>0</v>
          </cell>
          <cell r="M3780">
            <v>0</v>
          </cell>
          <cell r="N3780" t="str">
            <v xml:space="preserve">RJ-116 </v>
          </cell>
          <cell r="O3780" t="str">
            <v>PAV</v>
          </cell>
          <cell r="P3780">
            <v>0</v>
          </cell>
        </row>
        <row r="3781">
          <cell r="C3781" t="str">
            <v>492BRJ0230</v>
          </cell>
          <cell r="D3781" t="str">
            <v>ENTR RJ-176 (P/SÃO SEBASTIÃO DO ALTO)</v>
          </cell>
          <cell r="E3781" t="str">
            <v>ENTR RJ-172 (MACUCO)</v>
          </cell>
          <cell r="F3781">
            <v>131.69999999999999</v>
          </cell>
          <cell r="G3781">
            <v>147.6</v>
          </cell>
          <cell r="H3781">
            <v>15.9</v>
          </cell>
          <cell r="I3781" t="str">
            <v>PLA</v>
          </cell>
          <cell r="J3781">
            <v>0</v>
          </cell>
          <cell r="L3781">
            <v>0</v>
          </cell>
          <cell r="M3781">
            <v>0</v>
          </cell>
          <cell r="N3781" t="str">
            <v xml:space="preserve">RJ-116 </v>
          </cell>
          <cell r="O3781" t="str">
            <v>PAV</v>
          </cell>
          <cell r="P3781">
            <v>0</v>
          </cell>
        </row>
        <row r="3782">
          <cell r="C3782" t="str">
            <v>492BRJ0250</v>
          </cell>
          <cell r="D3782" t="str">
            <v>ENTR RJ-172 (MACUCO)</v>
          </cell>
          <cell r="E3782" t="str">
            <v>ENTR RJ-166</v>
          </cell>
          <cell r="F3782">
            <v>147.6</v>
          </cell>
          <cell r="G3782">
            <v>151.30000000000001</v>
          </cell>
          <cell r="H3782">
            <v>3.7</v>
          </cell>
          <cell r="I3782" t="str">
            <v>PLA</v>
          </cell>
          <cell r="J3782">
            <v>0</v>
          </cell>
          <cell r="L3782">
            <v>0</v>
          </cell>
          <cell r="M3782">
            <v>0</v>
          </cell>
          <cell r="N3782" t="str">
            <v xml:space="preserve">RJ-116 </v>
          </cell>
          <cell r="O3782" t="str">
            <v>PAV</v>
          </cell>
          <cell r="P3782">
            <v>0</v>
          </cell>
        </row>
        <row r="3783">
          <cell r="C3783" t="str">
            <v>492BRJ0270</v>
          </cell>
          <cell r="D3783" t="str">
            <v>ENTR RJ-166</v>
          </cell>
          <cell r="E3783" t="str">
            <v>ENTR RJ-164 (P/CANTAGALO)</v>
          </cell>
          <cell r="F3783">
            <v>151.30000000000001</v>
          </cell>
          <cell r="G3783">
            <v>154.9</v>
          </cell>
          <cell r="H3783">
            <v>3.6</v>
          </cell>
          <cell r="I3783" t="str">
            <v>PLA</v>
          </cell>
          <cell r="J3783">
            <v>0</v>
          </cell>
          <cell r="L3783">
            <v>0</v>
          </cell>
          <cell r="M3783">
            <v>0</v>
          </cell>
          <cell r="N3783" t="str">
            <v xml:space="preserve">RJ-116 </v>
          </cell>
          <cell r="O3783" t="str">
            <v>PAV</v>
          </cell>
          <cell r="P3783">
            <v>0</v>
          </cell>
        </row>
        <row r="3784">
          <cell r="C3784" t="str">
            <v>492BRJ0290</v>
          </cell>
          <cell r="D3784" t="str">
            <v>ENTR RJ-164 (P/CANTAGALO)</v>
          </cell>
          <cell r="E3784" t="str">
            <v>ENTR RJ-160 (P/CORDEIRO)</v>
          </cell>
          <cell r="F3784">
            <v>154.9</v>
          </cell>
          <cell r="G3784">
            <v>161.9</v>
          </cell>
          <cell r="H3784">
            <v>7</v>
          </cell>
          <cell r="I3784" t="str">
            <v>PLA</v>
          </cell>
          <cell r="J3784">
            <v>0</v>
          </cell>
          <cell r="L3784">
            <v>0</v>
          </cell>
          <cell r="M3784">
            <v>0</v>
          </cell>
          <cell r="N3784" t="str">
            <v xml:space="preserve">RJ-116 </v>
          </cell>
          <cell r="O3784" t="str">
            <v>PAV</v>
          </cell>
          <cell r="P3784">
            <v>0</v>
          </cell>
        </row>
        <row r="3785">
          <cell r="C3785" t="str">
            <v>492BRJ0310</v>
          </cell>
          <cell r="D3785" t="str">
            <v>ENTR RJ-160 (P/CORDEIRO)</v>
          </cell>
          <cell r="E3785" t="str">
            <v>ENTR BR-120/RJ-144</v>
          </cell>
          <cell r="F3785">
            <v>161.9</v>
          </cell>
          <cell r="G3785">
            <v>174.9</v>
          </cell>
          <cell r="H3785">
            <v>13</v>
          </cell>
          <cell r="I3785" t="str">
            <v>PLA</v>
          </cell>
          <cell r="J3785">
            <v>0</v>
          </cell>
          <cell r="L3785">
            <v>0</v>
          </cell>
          <cell r="M3785">
            <v>0</v>
          </cell>
          <cell r="N3785" t="str">
            <v xml:space="preserve">RJ-116 </v>
          </cell>
          <cell r="O3785" t="str">
            <v>PAV</v>
          </cell>
          <cell r="P3785">
            <v>0</v>
          </cell>
        </row>
        <row r="3786">
          <cell r="C3786" t="str">
            <v>492BRJ0330</v>
          </cell>
          <cell r="D3786" t="str">
            <v>ENTR BR-120/RJ-144</v>
          </cell>
          <cell r="E3786" t="str">
            <v>ENTR RJ-146 (BOM JARDIM)</v>
          </cell>
          <cell r="F3786">
            <v>174.9</v>
          </cell>
          <cell r="G3786">
            <v>182.6</v>
          </cell>
          <cell r="H3786">
            <v>7.7</v>
          </cell>
          <cell r="I3786" t="str">
            <v>PLA</v>
          </cell>
          <cell r="J3786">
            <v>0</v>
          </cell>
          <cell r="L3786">
            <v>0</v>
          </cell>
          <cell r="M3786">
            <v>0</v>
          </cell>
          <cell r="N3786" t="str">
            <v xml:space="preserve">RJ-116 </v>
          </cell>
          <cell r="O3786" t="str">
            <v>PAV</v>
          </cell>
          <cell r="P3786">
            <v>0</v>
          </cell>
        </row>
        <row r="3787">
          <cell r="C3787" t="str">
            <v>492BRJ0350</v>
          </cell>
          <cell r="D3787" t="str">
            <v>ENTR RJ-146 (BOM JARDIM)</v>
          </cell>
          <cell r="E3787" t="str">
            <v>ENTR RJ-148 (CONSELHEIRO PAULINO)</v>
          </cell>
          <cell r="F3787">
            <v>182.6</v>
          </cell>
          <cell r="G3787">
            <v>198.1</v>
          </cell>
          <cell r="H3787">
            <v>15.5</v>
          </cell>
          <cell r="I3787" t="str">
            <v>PLA</v>
          </cell>
          <cell r="J3787">
            <v>0</v>
          </cell>
          <cell r="L3787">
            <v>0</v>
          </cell>
          <cell r="M3787">
            <v>0</v>
          </cell>
          <cell r="N3787" t="str">
            <v xml:space="preserve">RJ-116 </v>
          </cell>
          <cell r="O3787" t="str">
            <v>PAV</v>
          </cell>
          <cell r="P3787">
            <v>0</v>
          </cell>
        </row>
        <row r="3788">
          <cell r="C3788" t="str">
            <v>492BRJ0370</v>
          </cell>
          <cell r="D3788" t="str">
            <v>ENTR RJ-148 (CONSELHEIRO PAULINO)</v>
          </cell>
          <cell r="E3788" t="str">
            <v>ENTR RJ-116(B) (P/NOVA FRIBURGO)</v>
          </cell>
          <cell r="F3788">
            <v>198.1</v>
          </cell>
          <cell r="G3788">
            <v>202.2</v>
          </cell>
          <cell r="H3788">
            <v>4.0999999999999996</v>
          </cell>
          <cell r="I3788" t="str">
            <v>PLA</v>
          </cell>
          <cell r="J3788">
            <v>0</v>
          </cell>
          <cell r="L3788">
            <v>0</v>
          </cell>
          <cell r="M3788">
            <v>0</v>
          </cell>
          <cell r="N3788" t="str">
            <v xml:space="preserve">RJ-116 </v>
          </cell>
          <cell r="O3788" t="str">
            <v>PAV</v>
          </cell>
          <cell r="P3788">
            <v>0</v>
          </cell>
        </row>
        <row r="3789">
          <cell r="C3789" t="str">
            <v>492BRJ0410</v>
          </cell>
          <cell r="D3789" t="str">
            <v>ENTR RJ-116(B) (P/NOVA FRIBURGO)</v>
          </cell>
          <cell r="E3789" t="str">
            <v>ENTR RJ-130 (CAMPANHA)</v>
          </cell>
          <cell r="F3789">
            <v>202.2</v>
          </cell>
          <cell r="G3789">
            <v>246.4</v>
          </cell>
          <cell r="H3789">
            <v>44.2</v>
          </cell>
          <cell r="I3789" t="str">
            <v>PLA</v>
          </cell>
          <cell r="J3789">
            <v>0</v>
          </cell>
          <cell r="L3789">
            <v>0</v>
          </cell>
          <cell r="M3789">
            <v>0</v>
          </cell>
          <cell r="N3789" t="str">
            <v xml:space="preserve">RJ-130 </v>
          </cell>
          <cell r="O3789" t="str">
            <v>PAV</v>
          </cell>
          <cell r="P3789">
            <v>0</v>
          </cell>
        </row>
        <row r="3790">
          <cell r="C3790" t="str">
            <v>492BRJ0430</v>
          </cell>
          <cell r="D3790" t="str">
            <v>ENTR RJ-130 (CAMPANHA)</v>
          </cell>
          <cell r="E3790" t="str">
            <v>ENTR BR-116(A) (PONTE NOVA)</v>
          </cell>
          <cell r="F3790">
            <v>246.4</v>
          </cell>
          <cell r="G3790">
            <v>265</v>
          </cell>
          <cell r="H3790">
            <v>18.600000000000001</v>
          </cell>
          <cell r="I3790" t="str">
            <v>PLA</v>
          </cell>
          <cell r="J3790">
            <v>0</v>
          </cell>
          <cell r="L3790">
            <v>0</v>
          </cell>
          <cell r="M3790">
            <v>0</v>
          </cell>
          <cell r="N3790" t="str">
            <v xml:space="preserve">RJ-134 </v>
          </cell>
          <cell r="O3790" t="str">
            <v>LEN</v>
          </cell>
          <cell r="P3790">
            <v>0</v>
          </cell>
        </row>
        <row r="3791">
          <cell r="C3791" t="str">
            <v>492BRJ0450</v>
          </cell>
          <cell r="D3791" t="str">
            <v>ENTR BR-116(A) (PONTE NOVA)</v>
          </cell>
          <cell r="E3791" t="str">
            <v>ENTR BR-116(B)</v>
          </cell>
          <cell r="F3791">
            <v>265</v>
          </cell>
          <cell r="G3791">
            <v>267.89999999999998</v>
          </cell>
          <cell r="H3791">
            <v>2.9</v>
          </cell>
          <cell r="I3791" t="str">
            <v>PAV</v>
          </cell>
          <cell r="J3791">
            <v>0</v>
          </cell>
          <cell r="K3791" t="str">
            <v>116BRJ1550</v>
          </cell>
          <cell r="L3791">
            <v>0</v>
          </cell>
          <cell r="M3791">
            <v>0</v>
          </cell>
          <cell r="O3791">
            <v>0</v>
          </cell>
          <cell r="P3791">
            <v>0</v>
          </cell>
          <cell r="Q3791" t="str">
            <v>Federal</v>
          </cell>
        </row>
        <row r="3792">
          <cell r="C3792" t="str">
            <v>492BRJ0470</v>
          </cell>
          <cell r="D3792" t="str">
            <v>ENTR BR-116(B)</v>
          </cell>
          <cell r="E3792" t="str">
            <v>SÃO JOSÉ DO RIO PRETO</v>
          </cell>
          <cell r="F3792">
            <v>267.89999999999998</v>
          </cell>
          <cell r="G3792">
            <v>281.3</v>
          </cell>
          <cell r="H3792">
            <v>13.4</v>
          </cell>
          <cell r="I3792" t="str">
            <v>PLA</v>
          </cell>
          <cell r="J3792">
            <v>0</v>
          </cell>
          <cell r="L3792">
            <v>0</v>
          </cell>
          <cell r="M3792">
            <v>0</v>
          </cell>
          <cell r="N3792" t="str">
            <v xml:space="preserve">RJ-134 </v>
          </cell>
          <cell r="O3792" t="str">
            <v>PAV</v>
          </cell>
          <cell r="P3792">
            <v>0</v>
          </cell>
        </row>
        <row r="3793">
          <cell r="C3793" t="str">
            <v>492BRJ0490</v>
          </cell>
          <cell r="D3793" t="str">
            <v>SÃO JOSÉ DO RIO PRETO</v>
          </cell>
          <cell r="E3793" t="str">
            <v>ANTIGA BR-040 (POSSE)</v>
          </cell>
          <cell r="F3793">
            <v>281.3</v>
          </cell>
          <cell r="G3793">
            <v>307.3</v>
          </cell>
          <cell r="H3793">
            <v>26</v>
          </cell>
          <cell r="I3793" t="str">
            <v>PLA</v>
          </cell>
          <cell r="J3793">
            <v>0</v>
          </cell>
          <cell r="L3793">
            <v>0</v>
          </cell>
          <cell r="M3793">
            <v>0</v>
          </cell>
          <cell r="N3793" t="str">
            <v xml:space="preserve">RJ-134 </v>
          </cell>
          <cell r="O3793" t="str">
            <v>PAV</v>
          </cell>
          <cell r="P3793">
            <v>0</v>
          </cell>
        </row>
        <row r="3794">
          <cell r="C3794" t="str">
            <v>492BRJ0500</v>
          </cell>
          <cell r="D3794" t="str">
            <v>ANTIGA BR-040 (POSSE)</v>
          </cell>
          <cell r="E3794" t="str">
            <v>ENTR BR-040(A) (TREVO P/ AREAL)</v>
          </cell>
          <cell r="F3794">
            <v>307.3</v>
          </cell>
          <cell r="G3794">
            <v>315.89999999999998</v>
          </cell>
          <cell r="H3794">
            <v>8.6</v>
          </cell>
          <cell r="I3794" t="str">
            <v>PLA</v>
          </cell>
          <cell r="J3794">
            <v>0</v>
          </cell>
          <cell r="L3794">
            <v>0</v>
          </cell>
          <cell r="M3794">
            <v>0</v>
          </cell>
          <cell r="N3794" t="str">
            <v>RJT-492</v>
          </cell>
          <cell r="O3794" t="str">
            <v>PAV</v>
          </cell>
          <cell r="P3794">
            <v>0</v>
          </cell>
        </row>
        <row r="3795">
          <cell r="C3795" t="str">
            <v>492BRJ0510</v>
          </cell>
          <cell r="D3795" t="str">
            <v>ENTR BR-040(A) (TREVO P/ AREAL)</v>
          </cell>
          <cell r="E3795" t="str">
            <v>ENTR BR-040(B) (PEDRO DO RIO)</v>
          </cell>
          <cell r="F3795">
            <v>315.89999999999998</v>
          </cell>
          <cell r="G3795">
            <v>328.8</v>
          </cell>
          <cell r="H3795">
            <v>12.9</v>
          </cell>
          <cell r="I3795" t="str">
            <v>DUP</v>
          </cell>
          <cell r="J3795">
            <v>0</v>
          </cell>
          <cell r="K3795" t="str">
            <v>040BRJ0770</v>
          </cell>
          <cell r="L3795">
            <v>0</v>
          </cell>
          <cell r="M3795">
            <v>0</v>
          </cell>
          <cell r="O3795">
            <v>0</v>
          </cell>
          <cell r="P3795">
            <v>0</v>
          </cell>
          <cell r="Q3795" t="str">
            <v>Federal</v>
          </cell>
        </row>
        <row r="3796">
          <cell r="C3796" t="str">
            <v>492BRJ0530</v>
          </cell>
          <cell r="D3796" t="str">
            <v>ENTR BR-040(B) (PEDRO DO RIO)</v>
          </cell>
          <cell r="E3796" t="str">
            <v>SECRETÁRIO</v>
          </cell>
          <cell r="F3796">
            <v>328.8</v>
          </cell>
          <cell r="G3796">
            <v>337.4</v>
          </cell>
          <cell r="H3796">
            <v>8.6</v>
          </cell>
          <cell r="I3796" t="str">
            <v>PLA</v>
          </cell>
          <cell r="J3796">
            <v>0</v>
          </cell>
          <cell r="L3796">
            <v>0</v>
          </cell>
          <cell r="M3796">
            <v>0</v>
          </cell>
          <cell r="N3796" t="str">
            <v xml:space="preserve">RJ-123 </v>
          </cell>
          <cell r="O3796" t="str">
            <v>PAV</v>
          </cell>
          <cell r="P3796">
            <v>0</v>
          </cell>
        </row>
        <row r="3797">
          <cell r="C3797" t="str">
            <v>492BRJ0531</v>
          </cell>
          <cell r="D3797" t="str">
            <v>SECRETÁRIO</v>
          </cell>
          <cell r="E3797" t="str">
            <v>ENTR RJ-125 (AVELAR)</v>
          </cell>
          <cell r="F3797">
            <v>337.4</v>
          </cell>
          <cell r="G3797">
            <v>372.4</v>
          </cell>
          <cell r="H3797">
            <v>35</v>
          </cell>
          <cell r="I3797" t="str">
            <v>PLA</v>
          </cell>
          <cell r="J3797">
            <v>0</v>
          </cell>
          <cell r="L3797">
            <v>0</v>
          </cell>
          <cell r="M3797">
            <v>0</v>
          </cell>
          <cell r="N3797" t="str">
            <v xml:space="preserve">RJ-123 </v>
          </cell>
          <cell r="O3797" t="str">
            <v>LEN</v>
          </cell>
          <cell r="P3797">
            <v>0</v>
          </cell>
        </row>
        <row r="3798">
          <cell r="C3798" t="str">
            <v>492BRJ0550</v>
          </cell>
          <cell r="D3798" t="str">
            <v>ENTR RJ-125 (AVELAR)</v>
          </cell>
          <cell r="E3798" t="str">
            <v>ENTR BR-393 (MAÇAMBARA)</v>
          </cell>
          <cell r="F3798">
            <v>372.4</v>
          </cell>
          <cell r="G3798">
            <v>390.5</v>
          </cell>
          <cell r="H3798">
            <v>18.100000000000001</v>
          </cell>
          <cell r="I3798" t="str">
            <v>PLA</v>
          </cell>
          <cell r="J3798">
            <v>0</v>
          </cell>
          <cell r="L3798">
            <v>0</v>
          </cell>
          <cell r="M3798">
            <v>0</v>
          </cell>
          <cell r="N3798" t="str">
            <v xml:space="preserve">RJ-123 </v>
          </cell>
          <cell r="O3798" t="str">
            <v>PAV</v>
          </cell>
          <cell r="P3798">
            <v>0</v>
          </cell>
        </row>
        <row r="3799">
          <cell r="J3799">
            <v>0</v>
          </cell>
        </row>
        <row r="3800">
          <cell r="C3800" t="str">
            <v>493BRJ0010</v>
          </cell>
          <cell r="D3800" t="str">
            <v>ENTR BR-101 (MANILHA)</v>
          </cell>
          <cell r="E3800" t="str">
            <v>ENTR RJ-112</v>
          </cell>
          <cell r="F3800">
            <v>0</v>
          </cell>
          <cell r="G3800">
            <v>15.5</v>
          </cell>
          <cell r="H3800">
            <v>15.5</v>
          </cell>
          <cell r="I3800" t="str">
            <v>PAV</v>
          </cell>
          <cell r="J3800" t="str">
            <v>*</v>
          </cell>
          <cell r="L3800">
            <v>0</v>
          </cell>
          <cell r="M3800">
            <v>0</v>
          </cell>
          <cell r="O3800">
            <v>0</v>
          </cell>
          <cell r="P3800">
            <v>0</v>
          </cell>
        </row>
        <row r="3801">
          <cell r="C3801" t="str">
            <v>493BRJ0030</v>
          </cell>
          <cell r="D3801" t="str">
            <v>ENTR RJ-112</v>
          </cell>
          <cell r="E3801" t="str">
            <v>P/MAGE</v>
          </cell>
          <cell r="F3801">
            <v>15.5</v>
          </cell>
          <cell r="G3801">
            <v>19.7</v>
          </cell>
          <cell r="H3801">
            <v>4.2</v>
          </cell>
          <cell r="I3801" t="str">
            <v>PAV</v>
          </cell>
          <cell r="J3801" t="str">
            <v>*</v>
          </cell>
          <cell r="L3801">
            <v>0</v>
          </cell>
          <cell r="M3801">
            <v>0</v>
          </cell>
          <cell r="O3801">
            <v>0</v>
          </cell>
          <cell r="P3801">
            <v>0</v>
          </cell>
        </row>
        <row r="3802">
          <cell r="C3802" t="str">
            <v>493BRJ0050</v>
          </cell>
          <cell r="D3802" t="str">
            <v>P/MAGE</v>
          </cell>
          <cell r="E3802" t="str">
            <v>ENTR BR-116(A) (SANTA GUILHERMINA)</v>
          </cell>
          <cell r="F3802">
            <v>19.7</v>
          </cell>
          <cell r="G3802">
            <v>26</v>
          </cell>
          <cell r="H3802">
            <v>6.3</v>
          </cell>
          <cell r="I3802" t="str">
            <v>PAV</v>
          </cell>
          <cell r="J3802" t="str">
            <v>*</v>
          </cell>
          <cell r="L3802">
            <v>0</v>
          </cell>
          <cell r="M3802">
            <v>0</v>
          </cell>
          <cell r="O3802">
            <v>0</v>
          </cell>
          <cell r="P3802">
            <v>0</v>
          </cell>
        </row>
        <row r="3803">
          <cell r="C3803" t="str">
            <v>493BRJ0070</v>
          </cell>
          <cell r="D3803" t="str">
            <v>ENTR BR-116(A) (SANTA GUILHERMINA)</v>
          </cell>
          <cell r="E3803" t="str">
            <v>ENTR RJ-107 (IMBARIÊ)</v>
          </cell>
          <cell r="F3803">
            <v>26</v>
          </cell>
          <cell r="G3803">
            <v>41.1</v>
          </cell>
          <cell r="H3803">
            <v>15.1</v>
          </cell>
          <cell r="I3803" t="str">
            <v>DUP</v>
          </cell>
          <cell r="J3803">
            <v>0</v>
          </cell>
          <cell r="K3803" t="str">
            <v>116BRJ1670</v>
          </cell>
          <cell r="L3803">
            <v>0</v>
          </cell>
          <cell r="M3803">
            <v>0</v>
          </cell>
          <cell r="O3803">
            <v>0</v>
          </cell>
          <cell r="P3803">
            <v>0</v>
          </cell>
          <cell r="Q3803" t="str">
            <v>Federal</v>
          </cell>
        </row>
        <row r="3804">
          <cell r="C3804" t="str">
            <v>493BRJ0090</v>
          </cell>
          <cell r="D3804" t="str">
            <v>ENTR RJ-107 (IMBARIÊ)</v>
          </cell>
          <cell r="E3804" t="str">
            <v>ENTR BR-040/116(B)</v>
          </cell>
          <cell r="F3804">
            <v>41.1</v>
          </cell>
          <cell r="G3804">
            <v>48.5</v>
          </cell>
          <cell r="H3804">
            <v>7.4</v>
          </cell>
          <cell r="I3804" t="str">
            <v>DUP</v>
          </cell>
          <cell r="J3804">
            <v>0</v>
          </cell>
          <cell r="K3804" t="str">
            <v>116BRJ1690</v>
          </cell>
          <cell r="L3804">
            <v>0</v>
          </cell>
          <cell r="M3804">
            <v>0</v>
          </cell>
          <cell r="O3804">
            <v>0</v>
          </cell>
          <cell r="P3804">
            <v>0</v>
          </cell>
          <cell r="Q3804" t="str">
            <v>Federal</v>
          </cell>
        </row>
        <row r="3805">
          <cell r="C3805" t="str">
            <v>493BRJ0110</v>
          </cell>
          <cell r="D3805" t="str">
            <v>ENTR BR-040/116(B)</v>
          </cell>
          <cell r="E3805" t="str">
            <v>ENTR BR-116</v>
          </cell>
          <cell r="F3805">
            <v>48.5</v>
          </cell>
          <cell r="G3805">
            <v>101.5</v>
          </cell>
          <cell r="H3805">
            <v>53</v>
          </cell>
          <cell r="I3805" t="str">
            <v>PLA</v>
          </cell>
          <cell r="J3805">
            <v>0</v>
          </cell>
          <cell r="L3805">
            <v>0</v>
          </cell>
          <cell r="M3805">
            <v>0</v>
          </cell>
          <cell r="O3805">
            <v>0</v>
          </cell>
          <cell r="P3805">
            <v>0</v>
          </cell>
        </row>
        <row r="3806">
          <cell r="C3806" t="str">
            <v>493BRJ0150</v>
          </cell>
          <cell r="D3806" t="str">
            <v>ENTR BR-116</v>
          </cell>
          <cell r="E3806" t="str">
            <v>ENTR BR-465</v>
          </cell>
          <cell r="F3806">
            <v>101.5</v>
          </cell>
          <cell r="G3806">
            <v>103.5</v>
          </cell>
          <cell r="H3806">
            <v>2</v>
          </cell>
          <cell r="I3806" t="str">
            <v>PLA</v>
          </cell>
          <cell r="J3806">
            <v>0</v>
          </cell>
          <cell r="L3806">
            <v>0</v>
          </cell>
          <cell r="M3806">
            <v>0</v>
          </cell>
          <cell r="O3806">
            <v>0</v>
          </cell>
          <cell r="P3806">
            <v>0</v>
          </cell>
        </row>
        <row r="3807">
          <cell r="C3807" t="str">
            <v>493BRJ0151</v>
          </cell>
          <cell r="D3807" t="str">
            <v>ENTR BR-465</v>
          </cell>
          <cell r="E3807" t="str">
            <v>ENTR BR-101</v>
          </cell>
          <cell r="F3807">
            <v>103.5</v>
          </cell>
          <cell r="G3807">
            <v>121.5</v>
          </cell>
          <cell r="H3807">
            <v>18</v>
          </cell>
          <cell r="I3807" t="str">
            <v>PLA</v>
          </cell>
          <cell r="J3807">
            <v>0</v>
          </cell>
          <cell r="L3807">
            <v>0</v>
          </cell>
          <cell r="M3807">
            <v>0</v>
          </cell>
          <cell r="O3807">
            <v>0</v>
          </cell>
          <cell r="P3807">
            <v>0</v>
          </cell>
        </row>
        <row r="3808">
          <cell r="C3808" t="str">
            <v>493BRJ0152</v>
          </cell>
          <cell r="D3808" t="str">
            <v>ENTR BR-101</v>
          </cell>
          <cell r="E3808" t="str">
            <v>PORTO DE ITAGUAÍ</v>
          </cell>
          <cell r="F3808">
            <v>121.5</v>
          </cell>
          <cell r="G3808">
            <v>124.5</v>
          </cell>
          <cell r="H3808">
            <v>3</v>
          </cell>
          <cell r="I3808" t="str">
            <v>PAV</v>
          </cell>
          <cell r="J3808" t="str">
            <v>*</v>
          </cell>
          <cell r="L3808">
            <v>0</v>
          </cell>
          <cell r="M3808">
            <v>0</v>
          </cell>
          <cell r="O3808">
            <v>0</v>
          </cell>
          <cell r="P3808">
            <v>0</v>
          </cell>
        </row>
        <row r="3809">
          <cell r="J3809">
            <v>0</v>
          </cell>
        </row>
        <row r="3810">
          <cell r="C3810" t="str">
            <v>494BRJ0210</v>
          </cell>
          <cell r="D3810" t="str">
            <v>DIV MG/RJ</v>
          </cell>
          <cell r="E3810" t="str">
            <v>ENTR RJ-153</v>
          </cell>
          <cell r="F3810">
            <v>0</v>
          </cell>
          <cell r="G3810">
            <v>8</v>
          </cell>
          <cell r="H3810">
            <v>8</v>
          </cell>
          <cell r="I3810" t="str">
            <v>PLA</v>
          </cell>
          <cell r="J3810">
            <v>0</v>
          </cell>
          <cell r="L3810">
            <v>0</v>
          </cell>
          <cell r="M3810">
            <v>0</v>
          </cell>
          <cell r="O3810">
            <v>0</v>
          </cell>
          <cell r="P3810">
            <v>0</v>
          </cell>
        </row>
        <row r="3811">
          <cell r="C3811" t="str">
            <v>494BRJ0230</v>
          </cell>
          <cell r="D3811" t="str">
            <v>ENTR RJ-153</v>
          </cell>
          <cell r="E3811" t="str">
            <v>ENTR RJ-143(A) (NOSSA SENHORA DO AMPARO)</v>
          </cell>
          <cell r="F3811">
            <v>8</v>
          </cell>
          <cell r="G3811">
            <v>21.4</v>
          </cell>
          <cell r="H3811">
            <v>13.4</v>
          </cell>
          <cell r="I3811" t="str">
            <v>PLA</v>
          </cell>
          <cell r="J3811">
            <v>0</v>
          </cell>
          <cell r="L3811">
            <v>0</v>
          </cell>
          <cell r="M3811">
            <v>0</v>
          </cell>
          <cell r="N3811" t="str">
            <v xml:space="preserve">RJ-153 </v>
          </cell>
          <cell r="O3811" t="str">
            <v>PAV</v>
          </cell>
          <cell r="P3811">
            <v>0</v>
          </cell>
        </row>
        <row r="3812">
          <cell r="C3812" t="str">
            <v>494BRJ0240</v>
          </cell>
          <cell r="D3812" t="str">
            <v>ENTR RJ-143(A) (NOSSA SENHORA DO AMPARO)</v>
          </cell>
          <cell r="E3812" t="str">
            <v>ENTR RJ-143(B)</v>
          </cell>
          <cell r="F3812">
            <v>21.4</v>
          </cell>
          <cell r="G3812">
            <v>22.3</v>
          </cell>
          <cell r="H3812">
            <v>0.9</v>
          </cell>
          <cell r="I3812" t="str">
            <v>PLA</v>
          </cell>
          <cell r="J3812">
            <v>0</v>
          </cell>
          <cell r="L3812">
            <v>0</v>
          </cell>
          <cell r="M3812">
            <v>0</v>
          </cell>
          <cell r="N3812" t="str">
            <v xml:space="preserve">RJ-153 </v>
          </cell>
          <cell r="O3812" t="str">
            <v>PAV</v>
          </cell>
          <cell r="P3812">
            <v>0</v>
          </cell>
        </row>
        <row r="3813">
          <cell r="C3813" t="str">
            <v>494BRJ0250</v>
          </cell>
          <cell r="D3813" t="str">
            <v>ENTR RJ-143(B)</v>
          </cell>
          <cell r="E3813" t="str">
            <v>ENTR RJ-157</v>
          </cell>
          <cell r="F3813">
            <v>22.3</v>
          </cell>
          <cell r="G3813">
            <v>37.1</v>
          </cell>
          <cell r="H3813">
            <v>14.8</v>
          </cell>
          <cell r="I3813" t="str">
            <v>PLA</v>
          </cell>
          <cell r="J3813">
            <v>0</v>
          </cell>
          <cell r="L3813">
            <v>0</v>
          </cell>
          <cell r="M3813">
            <v>0</v>
          </cell>
          <cell r="N3813" t="str">
            <v xml:space="preserve">RJ-153 </v>
          </cell>
          <cell r="O3813" t="str">
            <v>PAV</v>
          </cell>
          <cell r="P3813">
            <v>0</v>
          </cell>
        </row>
        <row r="3814">
          <cell r="C3814" t="str">
            <v>494BRJ0270</v>
          </cell>
          <cell r="D3814" t="str">
            <v>ENTR RJ-157</v>
          </cell>
          <cell r="E3814" t="str">
            <v>ENTR BR-393(A)</v>
          </cell>
          <cell r="F3814">
            <v>37.1</v>
          </cell>
          <cell r="G3814">
            <v>42.9</v>
          </cell>
          <cell r="H3814">
            <v>5.8</v>
          </cell>
          <cell r="I3814" t="str">
            <v>PLA</v>
          </cell>
          <cell r="J3814">
            <v>0</v>
          </cell>
          <cell r="L3814">
            <v>0</v>
          </cell>
          <cell r="M3814">
            <v>0</v>
          </cell>
          <cell r="N3814" t="str">
            <v xml:space="preserve">RJ-153 </v>
          </cell>
          <cell r="O3814" t="str">
            <v>PAV</v>
          </cell>
          <cell r="P3814">
            <v>0</v>
          </cell>
        </row>
        <row r="3815">
          <cell r="C3815" t="str">
            <v>494BRJ0290</v>
          </cell>
          <cell r="D3815" t="str">
            <v>ENTR BR-393(A)</v>
          </cell>
          <cell r="E3815" t="str">
            <v>VOLTA REDONDA</v>
          </cell>
          <cell r="F3815">
            <v>42.9</v>
          </cell>
          <cell r="G3815">
            <v>48</v>
          </cell>
          <cell r="H3815">
            <v>5.0999999999999996</v>
          </cell>
          <cell r="I3815" t="str">
            <v>PAV</v>
          </cell>
          <cell r="J3815">
            <v>0</v>
          </cell>
          <cell r="K3815" t="str">
            <v>393BRJ0590</v>
          </cell>
          <cell r="L3815">
            <v>0</v>
          </cell>
          <cell r="M3815">
            <v>0</v>
          </cell>
          <cell r="O3815">
            <v>0</v>
          </cell>
          <cell r="P3815">
            <v>0</v>
          </cell>
        </row>
        <row r="3816">
          <cell r="C3816" t="str">
            <v>494BRJ0310</v>
          </cell>
          <cell r="D3816" t="str">
            <v>VOLTA REDONDA</v>
          </cell>
          <cell r="E3816" t="str">
            <v>ENTR BR-116/393(B)</v>
          </cell>
          <cell r="F3816">
            <v>48</v>
          </cell>
          <cell r="G3816">
            <v>51.7</v>
          </cell>
          <cell r="H3816">
            <v>3.7</v>
          </cell>
          <cell r="I3816" t="str">
            <v>PAV</v>
          </cell>
          <cell r="J3816">
            <v>0</v>
          </cell>
          <cell r="K3816" t="str">
            <v>393BRJ0610</v>
          </cell>
          <cell r="L3816">
            <v>0</v>
          </cell>
          <cell r="M3816">
            <v>0</v>
          </cell>
          <cell r="O3816">
            <v>0</v>
          </cell>
          <cell r="P3816">
            <v>0</v>
          </cell>
        </row>
        <row r="3817">
          <cell r="C3817" t="str">
            <v>494BRJ0330</v>
          </cell>
          <cell r="D3817" t="str">
            <v>ENTR BR-116/393(B)</v>
          </cell>
          <cell r="E3817" t="str">
            <v>ENTR RJ-139 (GETULÂNDIA)</v>
          </cell>
          <cell r="F3817">
            <v>51.7</v>
          </cell>
          <cell r="G3817">
            <v>66.7</v>
          </cell>
          <cell r="H3817">
            <v>15</v>
          </cell>
          <cell r="I3817" t="str">
            <v>PLA</v>
          </cell>
          <cell r="J3817">
            <v>0</v>
          </cell>
          <cell r="L3817">
            <v>0</v>
          </cell>
          <cell r="M3817">
            <v>0</v>
          </cell>
          <cell r="O3817">
            <v>0</v>
          </cell>
          <cell r="P3817">
            <v>0</v>
          </cell>
        </row>
        <row r="3818">
          <cell r="C3818" t="str">
            <v>494BRJ0390</v>
          </cell>
          <cell r="D3818" t="str">
            <v>ENTR RJ-139 (GETULÂNDIA)</v>
          </cell>
          <cell r="E3818" t="str">
            <v>ENTR RJ-149 (RIO CLARO)</v>
          </cell>
          <cell r="F3818">
            <v>66.7</v>
          </cell>
          <cell r="G3818">
            <v>78.400000000000006</v>
          </cell>
          <cell r="H3818">
            <v>11.7</v>
          </cell>
          <cell r="I3818" t="str">
            <v>PLA</v>
          </cell>
          <cell r="J3818">
            <v>0</v>
          </cell>
          <cell r="L3818">
            <v>0</v>
          </cell>
          <cell r="M3818">
            <v>0</v>
          </cell>
          <cell r="N3818" t="str">
            <v xml:space="preserve">RJ-155 </v>
          </cell>
          <cell r="O3818" t="str">
            <v>PAV</v>
          </cell>
          <cell r="P3818">
            <v>0</v>
          </cell>
        </row>
        <row r="3819">
          <cell r="C3819" t="str">
            <v>494BRJ0410</v>
          </cell>
          <cell r="D3819" t="str">
            <v>ENTR RJ-149 (RIO CLARO)</v>
          </cell>
          <cell r="E3819" t="str">
            <v>ENTR BR-101(A)</v>
          </cell>
          <cell r="F3819">
            <v>78.400000000000006</v>
          </cell>
          <cell r="G3819">
            <v>123.6</v>
          </cell>
          <cell r="H3819">
            <v>45.2</v>
          </cell>
          <cell r="I3819" t="str">
            <v>PLA</v>
          </cell>
          <cell r="J3819">
            <v>0</v>
          </cell>
          <cell r="L3819">
            <v>0</v>
          </cell>
          <cell r="M3819">
            <v>0</v>
          </cell>
          <cell r="N3819" t="str">
            <v xml:space="preserve">RJ-155 </v>
          </cell>
          <cell r="O3819" t="str">
            <v>PAV</v>
          </cell>
          <cell r="P3819">
            <v>0</v>
          </cell>
        </row>
        <row r="3820">
          <cell r="C3820" t="str">
            <v>494BRJ0430</v>
          </cell>
          <cell r="D3820" t="str">
            <v>ENTR BR-101(A)</v>
          </cell>
          <cell r="E3820" t="str">
            <v>ENTR BR-101(B) (P/ANGRA DOS REIS)</v>
          </cell>
          <cell r="F3820">
            <v>123.6</v>
          </cell>
          <cell r="G3820">
            <v>137.30000000000001</v>
          </cell>
          <cell r="H3820">
            <v>13.7</v>
          </cell>
          <cell r="I3820" t="str">
            <v>PAV</v>
          </cell>
          <cell r="J3820">
            <v>0</v>
          </cell>
          <cell r="K3820" t="str">
            <v>101BRJ3370</v>
          </cell>
          <cell r="L3820">
            <v>0</v>
          </cell>
          <cell r="M3820">
            <v>0</v>
          </cell>
          <cell r="O3820">
            <v>0</v>
          </cell>
          <cell r="P3820">
            <v>0</v>
          </cell>
        </row>
        <row r="3821">
          <cell r="J3821">
            <v>0</v>
          </cell>
        </row>
        <row r="3822">
          <cell r="C3822" t="str">
            <v>495BRJ0010</v>
          </cell>
          <cell r="D3822" t="str">
            <v>TERESÓPOLIS</v>
          </cell>
          <cell r="E3822" t="str">
            <v>ITAIPAVA (ENTR ANT EST UNIÃO INDÚSTRIA)</v>
          </cell>
          <cell r="F3822">
            <v>0</v>
          </cell>
          <cell r="G3822">
            <v>33.4</v>
          </cell>
          <cell r="H3822">
            <v>33.4</v>
          </cell>
          <cell r="I3822" t="str">
            <v>PAV</v>
          </cell>
          <cell r="J3822" t="str">
            <v>*</v>
          </cell>
          <cell r="L3822">
            <v>0</v>
          </cell>
          <cell r="M3822">
            <v>0</v>
          </cell>
          <cell r="O3822">
            <v>0</v>
          </cell>
          <cell r="P3822">
            <v>0</v>
          </cell>
        </row>
        <row r="3823">
          <cell r="J3823">
            <v>0</v>
          </cell>
        </row>
        <row r="3824">
          <cell r="J3824">
            <v>0</v>
          </cell>
        </row>
        <row r="3825">
          <cell r="C3825" t="str">
            <v>050BSP0290</v>
          </cell>
          <cell r="D3825" t="str">
            <v>ENTR BR-464(B) (DIV MG/SP)</v>
          </cell>
          <cell r="E3825" t="str">
            <v>ACESSO IGARAPAVA</v>
          </cell>
          <cell r="F3825">
            <v>0</v>
          </cell>
          <cell r="G3825">
            <v>5.7</v>
          </cell>
          <cell r="H3825">
            <v>5.7</v>
          </cell>
          <cell r="I3825" t="str">
            <v>PLA</v>
          </cell>
          <cell r="J3825">
            <v>0</v>
          </cell>
          <cell r="L3825">
            <v>0</v>
          </cell>
          <cell r="M3825">
            <v>0</v>
          </cell>
          <cell r="N3825" t="str">
            <v xml:space="preserve">SP-330 </v>
          </cell>
          <cell r="O3825" t="str">
            <v>DUP</v>
          </cell>
          <cell r="P3825">
            <v>0</v>
          </cell>
        </row>
        <row r="3826">
          <cell r="C3826" t="str">
            <v>050BSP0293</v>
          </cell>
          <cell r="D3826" t="str">
            <v>ACESSO IGARAPAVA</v>
          </cell>
          <cell r="E3826" t="str">
            <v>ACESSO ARAMINA</v>
          </cell>
          <cell r="F3826">
            <v>5.7</v>
          </cell>
          <cell r="G3826">
            <v>11.6</v>
          </cell>
          <cell r="H3826">
            <v>5.9</v>
          </cell>
          <cell r="I3826" t="str">
            <v>PLA</v>
          </cell>
          <cell r="J3826">
            <v>0</v>
          </cell>
          <cell r="L3826">
            <v>0</v>
          </cell>
          <cell r="M3826">
            <v>0</v>
          </cell>
          <cell r="N3826" t="str">
            <v xml:space="preserve">SP-330 </v>
          </cell>
          <cell r="O3826" t="str">
            <v>DUP</v>
          </cell>
          <cell r="P3826">
            <v>0</v>
          </cell>
        </row>
        <row r="3827">
          <cell r="C3827" t="str">
            <v>050BSP0297</v>
          </cell>
          <cell r="D3827" t="str">
            <v>ACESSO ARAMINA</v>
          </cell>
          <cell r="E3827" t="str">
            <v>ACESSO P/ BURITIZAL</v>
          </cell>
          <cell r="F3827">
            <v>11.6</v>
          </cell>
          <cell r="G3827">
            <v>24</v>
          </cell>
          <cell r="H3827">
            <v>12.4</v>
          </cell>
          <cell r="I3827" t="str">
            <v>PLA</v>
          </cell>
          <cell r="J3827">
            <v>0</v>
          </cell>
          <cell r="L3827">
            <v>0</v>
          </cell>
          <cell r="M3827">
            <v>0</v>
          </cell>
          <cell r="N3827" t="str">
            <v xml:space="preserve">SP-330 </v>
          </cell>
          <cell r="O3827" t="str">
            <v>DUP</v>
          </cell>
          <cell r="P3827">
            <v>0</v>
          </cell>
        </row>
        <row r="3828">
          <cell r="C3828" t="str">
            <v>050BSP0303</v>
          </cell>
          <cell r="D3828" t="str">
            <v>ACESSO P/ BURITIZAL</v>
          </cell>
          <cell r="E3828" t="str">
            <v>ENTR SP-385 (ITUVERAVA)</v>
          </cell>
          <cell r="F3828">
            <v>24</v>
          </cell>
          <cell r="G3828">
            <v>40.1</v>
          </cell>
          <cell r="H3828">
            <v>16.100000000000001</v>
          </cell>
          <cell r="I3828" t="str">
            <v>PLA</v>
          </cell>
          <cell r="J3828">
            <v>0</v>
          </cell>
          <cell r="L3828">
            <v>0</v>
          </cell>
          <cell r="M3828">
            <v>0</v>
          </cell>
          <cell r="N3828" t="str">
            <v xml:space="preserve">SP-330 </v>
          </cell>
          <cell r="O3828" t="str">
            <v>DUP</v>
          </cell>
          <cell r="P3828">
            <v>0</v>
          </cell>
        </row>
        <row r="3829">
          <cell r="C3829" t="str">
            <v>050BSP0310</v>
          </cell>
          <cell r="D3829" t="str">
            <v>ENTR SP-385 (ITUVERAVA)</v>
          </cell>
          <cell r="E3829" t="str">
            <v>ENTR SP-345</v>
          </cell>
          <cell r="F3829">
            <v>40.1</v>
          </cell>
          <cell r="G3829">
            <v>62.2</v>
          </cell>
          <cell r="H3829">
            <v>22.1</v>
          </cell>
          <cell r="I3829" t="str">
            <v>PLA</v>
          </cell>
          <cell r="J3829">
            <v>0</v>
          </cell>
          <cell r="L3829">
            <v>0</v>
          </cell>
          <cell r="M3829">
            <v>0</v>
          </cell>
          <cell r="N3829" t="str">
            <v xml:space="preserve">SP-330 </v>
          </cell>
          <cell r="O3829" t="str">
            <v>DUP</v>
          </cell>
          <cell r="P3829">
            <v>0</v>
          </cell>
        </row>
        <row r="3830">
          <cell r="C3830" t="str">
            <v>050BSP0330</v>
          </cell>
          <cell r="D3830" t="str">
            <v>ENTR SP-345</v>
          </cell>
          <cell r="E3830" t="str">
            <v>SÃO JOAQUIM DA BARRA</v>
          </cell>
          <cell r="F3830">
            <v>62.2</v>
          </cell>
          <cell r="G3830">
            <v>68.8</v>
          </cell>
          <cell r="H3830">
            <v>6.6</v>
          </cell>
          <cell r="I3830" t="str">
            <v>PLA</v>
          </cell>
          <cell r="J3830">
            <v>0</v>
          </cell>
          <cell r="L3830">
            <v>0</v>
          </cell>
          <cell r="M3830">
            <v>0</v>
          </cell>
          <cell r="N3830" t="str">
            <v xml:space="preserve">SP-330 </v>
          </cell>
          <cell r="O3830" t="str">
            <v>DUP</v>
          </cell>
          <cell r="P3830">
            <v>0</v>
          </cell>
        </row>
        <row r="3831">
          <cell r="C3831" t="str">
            <v>050BSP0335</v>
          </cell>
          <cell r="D3831" t="str">
            <v>SÃO JOAQUIM DA BARRA</v>
          </cell>
          <cell r="E3831" t="str">
            <v>ACESSO ORLÂNDIA</v>
          </cell>
          <cell r="F3831">
            <v>68.8</v>
          </cell>
          <cell r="G3831">
            <v>85.5</v>
          </cell>
          <cell r="H3831">
            <v>16.7</v>
          </cell>
          <cell r="I3831" t="str">
            <v>PLA</v>
          </cell>
          <cell r="J3831">
            <v>0</v>
          </cell>
          <cell r="L3831">
            <v>0</v>
          </cell>
          <cell r="M3831">
            <v>0</v>
          </cell>
          <cell r="N3831" t="str">
            <v xml:space="preserve">SP-330 </v>
          </cell>
          <cell r="O3831" t="str">
            <v>DUP</v>
          </cell>
          <cell r="P3831">
            <v>0</v>
          </cell>
        </row>
        <row r="3832">
          <cell r="C3832" t="str">
            <v>050BSP0345</v>
          </cell>
          <cell r="D3832" t="str">
            <v>ACESSO ORLÂNDIA</v>
          </cell>
          <cell r="E3832" t="str">
            <v>ENTR SP-351</v>
          </cell>
          <cell r="F3832">
            <v>85.5</v>
          </cell>
          <cell r="G3832">
            <v>88.7</v>
          </cell>
          <cell r="H3832">
            <v>3.2</v>
          </cell>
          <cell r="I3832" t="str">
            <v>PLA</v>
          </cell>
          <cell r="J3832">
            <v>0</v>
          </cell>
          <cell r="L3832">
            <v>0</v>
          </cell>
          <cell r="M3832">
            <v>0</v>
          </cell>
          <cell r="N3832" t="str">
            <v xml:space="preserve">SP-330 </v>
          </cell>
          <cell r="O3832" t="str">
            <v>DUP</v>
          </cell>
          <cell r="P3832">
            <v>0</v>
          </cell>
        </row>
        <row r="3833">
          <cell r="C3833" t="str">
            <v>050BSP0350</v>
          </cell>
          <cell r="D3833" t="str">
            <v>ENTR SP-351</v>
          </cell>
          <cell r="E3833" t="str">
            <v>ACESSO SALES OLIVEIRA</v>
          </cell>
          <cell r="F3833">
            <v>88.7</v>
          </cell>
          <cell r="G3833">
            <v>94.5</v>
          </cell>
          <cell r="H3833">
            <v>5.8</v>
          </cell>
          <cell r="I3833" t="str">
            <v>PLA</v>
          </cell>
          <cell r="J3833">
            <v>0</v>
          </cell>
          <cell r="L3833">
            <v>0</v>
          </cell>
          <cell r="M3833">
            <v>0</v>
          </cell>
          <cell r="N3833" t="str">
            <v xml:space="preserve">SP-330 </v>
          </cell>
          <cell r="O3833" t="str">
            <v>DUP</v>
          </cell>
          <cell r="P3833">
            <v>0</v>
          </cell>
        </row>
        <row r="3834">
          <cell r="C3834" t="str">
            <v>050BSP0355</v>
          </cell>
          <cell r="D3834" t="str">
            <v>ACESSO SALES OLIVEIRA</v>
          </cell>
          <cell r="E3834" t="str">
            <v>ENTR BR-265 (PORANGABA)</v>
          </cell>
          <cell r="F3834">
            <v>94.5</v>
          </cell>
          <cell r="G3834">
            <v>110</v>
          </cell>
          <cell r="H3834">
            <v>15.5</v>
          </cell>
          <cell r="I3834" t="str">
            <v>PLA</v>
          </cell>
          <cell r="J3834">
            <v>0</v>
          </cell>
          <cell r="L3834">
            <v>0</v>
          </cell>
          <cell r="M3834">
            <v>0</v>
          </cell>
          <cell r="N3834" t="str">
            <v xml:space="preserve">SP-330 </v>
          </cell>
          <cell r="O3834" t="str">
            <v>DUP</v>
          </cell>
          <cell r="P3834">
            <v>0</v>
          </cell>
        </row>
        <row r="3835">
          <cell r="C3835" t="str">
            <v>050BSP0370</v>
          </cell>
          <cell r="D3835" t="str">
            <v>ENTR BR-265 (PORANGABA)</v>
          </cell>
          <cell r="E3835" t="str">
            <v>ACESSO JARDINÓPOLIS</v>
          </cell>
          <cell r="F3835">
            <v>110</v>
          </cell>
          <cell r="G3835">
            <v>122</v>
          </cell>
          <cell r="H3835">
            <v>12</v>
          </cell>
          <cell r="I3835" t="str">
            <v>PLA</v>
          </cell>
          <cell r="J3835">
            <v>0</v>
          </cell>
          <cell r="L3835">
            <v>0</v>
          </cell>
          <cell r="M3835">
            <v>0</v>
          </cell>
          <cell r="N3835" t="str">
            <v xml:space="preserve">SP-330 </v>
          </cell>
          <cell r="O3835" t="str">
            <v>DUP</v>
          </cell>
          <cell r="P3835">
            <v>0</v>
          </cell>
        </row>
        <row r="3836">
          <cell r="C3836" t="str">
            <v>050BSP0380</v>
          </cell>
          <cell r="D3836" t="str">
            <v>ACESSO JARDINÓPOLIS</v>
          </cell>
          <cell r="E3836" t="str">
            <v>ENTR SP-328</v>
          </cell>
          <cell r="F3836">
            <v>122</v>
          </cell>
          <cell r="G3836">
            <v>127</v>
          </cell>
          <cell r="H3836">
            <v>5</v>
          </cell>
          <cell r="I3836" t="str">
            <v>PLA</v>
          </cell>
          <cell r="J3836">
            <v>0</v>
          </cell>
          <cell r="L3836">
            <v>0</v>
          </cell>
          <cell r="M3836">
            <v>0</v>
          </cell>
          <cell r="N3836" t="str">
            <v xml:space="preserve">SP-330 </v>
          </cell>
          <cell r="O3836" t="str">
            <v>DUP</v>
          </cell>
          <cell r="P3836">
            <v>0</v>
          </cell>
        </row>
        <row r="3837">
          <cell r="C3837" t="str">
            <v>050BSP0387</v>
          </cell>
          <cell r="D3837" t="str">
            <v>ENTR SP-328</v>
          </cell>
          <cell r="E3837" t="str">
            <v>ENTR SP-334</v>
          </cell>
          <cell r="F3837">
            <v>127</v>
          </cell>
          <cell r="G3837">
            <v>129.30000000000001</v>
          </cell>
          <cell r="H3837">
            <v>2.2999999999999998</v>
          </cell>
          <cell r="I3837" t="str">
            <v>PLA</v>
          </cell>
          <cell r="J3837">
            <v>0</v>
          </cell>
          <cell r="L3837">
            <v>0</v>
          </cell>
          <cell r="M3837">
            <v>0</v>
          </cell>
          <cell r="N3837" t="str">
            <v xml:space="preserve">SP-330 </v>
          </cell>
          <cell r="O3837" t="str">
            <v>DUP</v>
          </cell>
          <cell r="P3837">
            <v>0</v>
          </cell>
        </row>
        <row r="3838">
          <cell r="C3838" t="str">
            <v>050BSP0390</v>
          </cell>
          <cell r="D3838" t="str">
            <v>ENTR SP-334</v>
          </cell>
          <cell r="E3838" t="str">
            <v>ENTR SP-255/333 (RIBEIRÃO PRETO)</v>
          </cell>
          <cell r="F3838">
            <v>129.30000000000001</v>
          </cell>
          <cell r="G3838">
            <v>142.69999999999999</v>
          </cell>
          <cell r="H3838">
            <v>13.4</v>
          </cell>
          <cell r="I3838" t="str">
            <v>PLA</v>
          </cell>
          <cell r="J3838">
            <v>0</v>
          </cell>
          <cell r="L3838">
            <v>0</v>
          </cell>
          <cell r="M3838">
            <v>0</v>
          </cell>
          <cell r="N3838" t="str">
            <v xml:space="preserve">SP-330 </v>
          </cell>
          <cell r="O3838" t="str">
            <v>DUP</v>
          </cell>
          <cell r="P3838">
            <v>0</v>
          </cell>
        </row>
        <row r="3839">
          <cell r="C3839" t="str">
            <v>050BSP0410</v>
          </cell>
          <cell r="D3839" t="str">
            <v>ENTR SP-255/333 (RIBEIRÃO PRETO)</v>
          </cell>
          <cell r="E3839" t="str">
            <v>ENTR SP-271 (CRAVINHOS)</v>
          </cell>
          <cell r="F3839">
            <v>142.69999999999999</v>
          </cell>
          <cell r="G3839">
            <v>157.80000000000001</v>
          </cell>
          <cell r="H3839">
            <v>15.1</v>
          </cell>
          <cell r="I3839" t="str">
            <v>PLA</v>
          </cell>
          <cell r="J3839">
            <v>0</v>
          </cell>
          <cell r="L3839">
            <v>0</v>
          </cell>
          <cell r="M3839">
            <v>0</v>
          </cell>
          <cell r="N3839" t="str">
            <v xml:space="preserve">SP-330 </v>
          </cell>
          <cell r="O3839" t="str">
            <v>DUP</v>
          </cell>
          <cell r="P3839">
            <v>0</v>
          </cell>
        </row>
        <row r="3840">
          <cell r="C3840" t="str">
            <v>050BSP0430</v>
          </cell>
          <cell r="D3840" t="str">
            <v>ENTR SP-271 (CRAVINHOS)</v>
          </cell>
          <cell r="E3840" t="str">
            <v>ENTR SP-253 (P/SÃO SIMÃO)</v>
          </cell>
          <cell r="F3840">
            <v>157.80000000000001</v>
          </cell>
          <cell r="G3840">
            <v>176</v>
          </cell>
          <cell r="H3840">
            <v>18.2</v>
          </cell>
          <cell r="I3840" t="str">
            <v>PLA</v>
          </cell>
          <cell r="J3840">
            <v>0</v>
          </cell>
          <cell r="L3840">
            <v>0</v>
          </cell>
          <cell r="M3840">
            <v>0</v>
          </cell>
          <cell r="N3840" t="str">
            <v xml:space="preserve">SP-330 </v>
          </cell>
          <cell r="O3840" t="str">
            <v>DUP</v>
          </cell>
          <cell r="P3840">
            <v>0</v>
          </cell>
        </row>
        <row r="3841">
          <cell r="C3841" t="str">
            <v>050BSP0450</v>
          </cell>
          <cell r="D3841" t="str">
            <v>ENTR SP-253 (P/SÃO SIMÃO)</v>
          </cell>
          <cell r="E3841" t="str">
            <v>ENTR SP-253 (P/LUÍS ANTÔNIO)</v>
          </cell>
          <cell r="F3841">
            <v>176</v>
          </cell>
          <cell r="G3841">
            <v>182.5</v>
          </cell>
          <cell r="H3841">
            <v>6.5</v>
          </cell>
          <cell r="I3841" t="str">
            <v>PLA</v>
          </cell>
          <cell r="J3841">
            <v>0</v>
          </cell>
          <cell r="L3841">
            <v>0</v>
          </cell>
          <cell r="M3841">
            <v>0</v>
          </cell>
          <cell r="N3841" t="str">
            <v xml:space="preserve">SP-330 </v>
          </cell>
          <cell r="O3841" t="str">
            <v>DUP</v>
          </cell>
          <cell r="P3841">
            <v>0</v>
          </cell>
        </row>
        <row r="3842">
          <cell r="C3842" t="str">
            <v>050BSP0470</v>
          </cell>
          <cell r="D3842" t="str">
            <v>ENTR SP-253 (P/LUÍS ANTÔNIO)</v>
          </cell>
          <cell r="E3842" t="str">
            <v>ENTR SP-328</v>
          </cell>
          <cell r="F3842">
            <v>182.5</v>
          </cell>
          <cell r="G3842">
            <v>198.2</v>
          </cell>
          <cell r="H3842">
            <v>15.7</v>
          </cell>
          <cell r="I3842" t="str">
            <v>PLA</v>
          </cell>
          <cell r="J3842">
            <v>0</v>
          </cell>
          <cell r="L3842">
            <v>0</v>
          </cell>
          <cell r="M3842">
            <v>0</v>
          </cell>
          <cell r="N3842" t="str">
            <v xml:space="preserve">SP-330 </v>
          </cell>
          <cell r="O3842" t="str">
            <v>DUP</v>
          </cell>
          <cell r="P3842">
            <v>0</v>
          </cell>
        </row>
        <row r="3843">
          <cell r="C3843" t="str">
            <v>050BSP0475</v>
          </cell>
          <cell r="D3843" t="str">
            <v>ENTR SP-328</v>
          </cell>
          <cell r="E3843" t="str">
            <v>ACESSO SANTA RITA DO PASSA QUATRO</v>
          </cell>
          <cell r="F3843">
            <v>198.2</v>
          </cell>
          <cell r="G3843">
            <v>209.4</v>
          </cell>
          <cell r="H3843">
            <v>11.2</v>
          </cell>
          <cell r="I3843" t="str">
            <v>PLA</v>
          </cell>
          <cell r="J3843">
            <v>0</v>
          </cell>
          <cell r="L3843">
            <v>0</v>
          </cell>
          <cell r="M3843">
            <v>0</v>
          </cell>
          <cell r="N3843" t="str">
            <v xml:space="preserve">SP-330 </v>
          </cell>
          <cell r="O3843" t="str">
            <v>DUP</v>
          </cell>
          <cell r="P3843">
            <v>0</v>
          </cell>
        </row>
        <row r="3844">
          <cell r="C3844" t="str">
            <v>050BSP0483</v>
          </cell>
          <cell r="D3844" t="str">
            <v>ACESSO SANTA RITA DO PASSA QUATRO</v>
          </cell>
          <cell r="E3844" t="str">
            <v>ENTR BR-267(A)</v>
          </cell>
          <cell r="F3844">
            <v>209.4</v>
          </cell>
          <cell r="G3844">
            <v>221</v>
          </cell>
          <cell r="H3844">
            <v>11.6</v>
          </cell>
          <cell r="I3844" t="str">
            <v>PLA</v>
          </cell>
          <cell r="J3844">
            <v>0</v>
          </cell>
          <cell r="L3844">
            <v>0</v>
          </cell>
          <cell r="M3844">
            <v>0</v>
          </cell>
          <cell r="N3844" t="str">
            <v xml:space="preserve">SP-330 </v>
          </cell>
          <cell r="O3844" t="str">
            <v>DUP</v>
          </cell>
          <cell r="P3844">
            <v>0</v>
          </cell>
        </row>
        <row r="3845">
          <cell r="C3845" t="str">
            <v>050BSP0487</v>
          </cell>
          <cell r="D3845" t="str">
            <v>ENTR BR-267(A)</v>
          </cell>
          <cell r="E3845" t="str">
            <v>ENTR BR-267(B) (PORTO FERREIRA)</v>
          </cell>
          <cell r="F3845">
            <v>221</v>
          </cell>
          <cell r="G3845">
            <v>223</v>
          </cell>
          <cell r="H3845">
            <v>2</v>
          </cell>
          <cell r="I3845" t="str">
            <v>PLA</v>
          </cell>
          <cell r="J3845">
            <v>0</v>
          </cell>
          <cell r="K3845" t="str">
            <v>267BSP0540</v>
          </cell>
          <cell r="L3845">
            <v>0</v>
          </cell>
          <cell r="M3845">
            <v>0</v>
          </cell>
          <cell r="N3845" t="str">
            <v xml:space="preserve">SP-330 </v>
          </cell>
          <cell r="O3845" t="str">
            <v>DUP</v>
          </cell>
          <cell r="P3845">
            <v>0</v>
          </cell>
        </row>
        <row r="3846">
          <cell r="C3846" t="str">
            <v>050BSP0490</v>
          </cell>
          <cell r="D3846" t="str">
            <v>ENTR BR-267(B) (PORTO FERREIRA)</v>
          </cell>
          <cell r="E3846" t="str">
            <v>ENTR BR-369 (P/PIRASSUNUNGA)</v>
          </cell>
          <cell r="F3846">
            <v>223</v>
          </cell>
          <cell r="G3846">
            <v>244.8</v>
          </cell>
          <cell r="H3846">
            <v>21.8</v>
          </cell>
          <cell r="I3846" t="str">
            <v>PLA</v>
          </cell>
          <cell r="J3846">
            <v>0</v>
          </cell>
          <cell r="L3846">
            <v>0</v>
          </cell>
          <cell r="M3846">
            <v>0</v>
          </cell>
          <cell r="N3846" t="str">
            <v xml:space="preserve">SP-330 </v>
          </cell>
          <cell r="O3846" t="str">
            <v>DUP</v>
          </cell>
          <cell r="P3846">
            <v>0</v>
          </cell>
        </row>
        <row r="3847">
          <cell r="C3847" t="str">
            <v>050BSP0510</v>
          </cell>
          <cell r="D3847" t="str">
            <v>ENTR BR-369 (P/PIRASSUNUNGA)</v>
          </cell>
          <cell r="E3847" t="str">
            <v>ACESSO LEME</v>
          </cell>
          <cell r="F3847">
            <v>244.8</v>
          </cell>
          <cell r="G3847">
            <v>262.10000000000002</v>
          </cell>
          <cell r="H3847">
            <v>17.3</v>
          </cell>
          <cell r="I3847" t="str">
            <v>PLA</v>
          </cell>
          <cell r="J3847">
            <v>0</v>
          </cell>
          <cell r="L3847">
            <v>0</v>
          </cell>
          <cell r="M3847">
            <v>0</v>
          </cell>
          <cell r="N3847" t="str">
            <v xml:space="preserve">SP-330 </v>
          </cell>
          <cell r="O3847" t="str">
            <v>DUP</v>
          </cell>
          <cell r="P3847">
            <v>0</v>
          </cell>
        </row>
        <row r="3848">
          <cell r="C3848" t="str">
            <v>050BSP0530</v>
          </cell>
          <cell r="D3848" t="str">
            <v>ACESSO LEME</v>
          </cell>
          <cell r="E3848" t="str">
            <v>ENTR SP-191 (ARARAS)</v>
          </cell>
          <cell r="F3848">
            <v>262.10000000000002</v>
          </cell>
          <cell r="G3848">
            <v>283.5</v>
          </cell>
          <cell r="H3848">
            <v>21.4</v>
          </cell>
          <cell r="I3848" t="str">
            <v>PLA</v>
          </cell>
          <cell r="J3848">
            <v>0</v>
          </cell>
          <cell r="L3848">
            <v>0</v>
          </cell>
          <cell r="M3848">
            <v>0</v>
          </cell>
          <cell r="N3848" t="str">
            <v xml:space="preserve">SP-330 </v>
          </cell>
          <cell r="O3848" t="str">
            <v>DUP</v>
          </cell>
          <cell r="P3848">
            <v>0</v>
          </cell>
        </row>
        <row r="3849">
          <cell r="C3849" t="str">
            <v>050BSP0550</v>
          </cell>
          <cell r="D3849" t="str">
            <v>ENTR SP-191 (ARARAS)</v>
          </cell>
          <cell r="E3849" t="str">
            <v>ENTR SP-316 (P/CORDEIRÓPOLIS)</v>
          </cell>
          <cell r="F3849">
            <v>283.5</v>
          </cell>
          <cell r="G3849">
            <v>292.5</v>
          </cell>
          <cell r="H3849">
            <v>9</v>
          </cell>
          <cell r="I3849" t="str">
            <v>PLA</v>
          </cell>
          <cell r="J3849">
            <v>0</v>
          </cell>
          <cell r="L3849">
            <v>0</v>
          </cell>
          <cell r="M3849">
            <v>0</v>
          </cell>
          <cell r="N3849" t="str">
            <v xml:space="preserve">SP-330 </v>
          </cell>
          <cell r="O3849" t="str">
            <v>DUP</v>
          </cell>
          <cell r="P3849">
            <v>0</v>
          </cell>
        </row>
        <row r="3850">
          <cell r="C3850" t="str">
            <v>050BSP0565</v>
          </cell>
          <cell r="D3850" t="str">
            <v>ENTR SP-316 (P/CORDEIRÓPOLIS)</v>
          </cell>
          <cell r="E3850" t="str">
            <v>ENTR BR-364 (P/RIO CLARO)</v>
          </cell>
          <cell r="F3850">
            <v>292.5</v>
          </cell>
          <cell r="G3850">
            <v>296.8</v>
          </cell>
          <cell r="H3850">
            <v>4.3</v>
          </cell>
          <cell r="I3850" t="str">
            <v>PLA</v>
          </cell>
          <cell r="J3850">
            <v>0</v>
          </cell>
          <cell r="L3850">
            <v>0</v>
          </cell>
          <cell r="M3850">
            <v>0</v>
          </cell>
          <cell r="N3850" t="str">
            <v xml:space="preserve">SP-330 </v>
          </cell>
          <cell r="O3850" t="str">
            <v>DUP</v>
          </cell>
          <cell r="P3850">
            <v>0</v>
          </cell>
        </row>
        <row r="3851">
          <cell r="C3851" t="str">
            <v>050BSP0570</v>
          </cell>
          <cell r="D3851" t="str">
            <v>ENTR BR-364 (P/RIO CLARO)</v>
          </cell>
          <cell r="E3851" t="str">
            <v>ENTR BR-373/478 (LIMEIRA)</v>
          </cell>
          <cell r="F3851">
            <v>296.8</v>
          </cell>
          <cell r="G3851">
            <v>302.60000000000002</v>
          </cell>
          <cell r="H3851">
            <v>5.8</v>
          </cell>
          <cell r="I3851" t="str">
            <v>PLA</v>
          </cell>
          <cell r="J3851">
            <v>0</v>
          </cell>
          <cell r="L3851">
            <v>0</v>
          </cell>
          <cell r="M3851">
            <v>0</v>
          </cell>
          <cell r="N3851" t="str">
            <v xml:space="preserve">SP-330 </v>
          </cell>
          <cell r="O3851" t="str">
            <v>DUP</v>
          </cell>
          <cell r="P3851">
            <v>0</v>
          </cell>
        </row>
        <row r="3852">
          <cell r="C3852" t="str">
            <v>050BSP0590</v>
          </cell>
          <cell r="D3852" t="str">
            <v>ENTR BR-373/478 (LIMEIRA)</v>
          </cell>
          <cell r="E3852" t="str">
            <v>ENTR SP-133</v>
          </cell>
          <cell r="F3852">
            <v>302.60000000000002</v>
          </cell>
          <cell r="G3852">
            <v>314.7</v>
          </cell>
          <cell r="H3852">
            <v>12.1</v>
          </cell>
          <cell r="I3852" t="str">
            <v>PLA</v>
          </cell>
          <cell r="J3852">
            <v>0</v>
          </cell>
          <cell r="L3852">
            <v>0</v>
          </cell>
          <cell r="M3852">
            <v>0</v>
          </cell>
          <cell r="N3852" t="str">
            <v xml:space="preserve">SP-330 </v>
          </cell>
          <cell r="O3852" t="str">
            <v>DUP</v>
          </cell>
          <cell r="P3852">
            <v>0</v>
          </cell>
        </row>
        <row r="3853">
          <cell r="C3853" t="str">
            <v>050BSP0610</v>
          </cell>
          <cell r="D3853" t="str">
            <v>ENTR SP-133</v>
          </cell>
          <cell r="E3853" t="str">
            <v>ENTR SP-304</v>
          </cell>
          <cell r="F3853">
            <v>314.7</v>
          </cell>
          <cell r="G3853">
            <v>329.5</v>
          </cell>
          <cell r="H3853">
            <v>14.8</v>
          </cell>
          <cell r="I3853" t="str">
            <v>PLA</v>
          </cell>
          <cell r="J3853">
            <v>0</v>
          </cell>
          <cell r="L3853">
            <v>0</v>
          </cell>
          <cell r="M3853">
            <v>0</v>
          </cell>
          <cell r="N3853" t="str">
            <v xml:space="preserve">SP-330 </v>
          </cell>
          <cell r="O3853" t="str">
            <v>DUP</v>
          </cell>
          <cell r="P3853">
            <v>0</v>
          </cell>
        </row>
        <row r="3854">
          <cell r="C3854" t="str">
            <v>050BSP0630</v>
          </cell>
          <cell r="D3854" t="str">
            <v>ENTR SP-304</v>
          </cell>
          <cell r="E3854" t="str">
            <v>ACESSO NOVA ODESSA</v>
          </cell>
          <cell r="F3854">
            <v>329.5</v>
          </cell>
          <cell r="G3854">
            <v>330.8</v>
          </cell>
          <cell r="H3854">
            <v>1.3</v>
          </cell>
          <cell r="I3854" t="str">
            <v>PLA</v>
          </cell>
          <cell r="J3854">
            <v>0</v>
          </cell>
          <cell r="L3854">
            <v>0</v>
          </cell>
          <cell r="M3854">
            <v>0</v>
          </cell>
          <cell r="N3854" t="str">
            <v xml:space="preserve">SP-330 </v>
          </cell>
          <cell r="O3854" t="str">
            <v>DUP</v>
          </cell>
          <cell r="P3854">
            <v>0</v>
          </cell>
        </row>
        <row r="3855">
          <cell r="C3855" t="str">
            <v>050BSP0633</v>
          </cell>
          <cell r="D3855" t="str">
            <v>ACESSO NOVA ODESSA</v>
          </cell>
          <cell r="E3855" t="str">
            <v>ACESSO SUMARÉ</v>
          </cell>
          <cell r="F3855">
            <v>330.8</v>
          </cell>
          <cell r="G3855">
            <v>335.5</v>
          </cell>
          <cell r="H3855">
            <v>4.7</v>
          </cell>
          <cell r="I3855" t="str">
            <v>PLA</v>
          </cell>
          <cell r="J3855">
            <v>0</v>
          </cell>
          <cell r="L3855">
            <v>0</v>
          </cell>
          <cell r="M3855">
            <v>0</v>
          </cell>
          <cell r="N3855" t="str">
            <v xml:space="preserve">SP-330 </v>
          </cell>
          <cell r="O3855" t="str">
            <v>DUP</v>
          </cell>
          <cell r="P3855">
            <v>0</v>
          </cell>
        </row>
        <row r="3856">
          <cell r="C3856" t="str">
            <v>050BSP0635</v>
          </cell>
          <cell r="D3856" t="str">
            <v>ACESSO SUMARÉ</v>
          </cell>
          <cell r="E3856" t="str">
            <v>ACESSO PAULÍNIA</v>
          </cell>
          <cell r="F3856">
            <v>335.5</v>
          </cell>
          <cell r="G3856">
            <v>340.5</v>
          </cell>
          <cell r="H3856">
            <v>5</v>
          </cell>
          <cell r="I3856" t="str">
            <v>PLA</v>
          </cell>
          <cell r="J3856">
            <v>0</v>
          </cell>
          <cell r="L3856">
            <v>0</v>
          </cell>
          <cell r="M3856">
            <v>0</v>
          </cell>
          <cell r="N3856" t="str">
            <v xml:space="preserve">SP-330 </v>
          </cell>
          <cell r="O3856" t="str">
            <v>DUP</v>
          </cell>
          <cell r="P3856">
            <v>0</v>
          </cell>
        </row>
        <row r="3857">
          <cell r="C3857" t="str">
            <v>050BSP0637</v>
          </cell>
          <cell r="D3857" t="str">
            <v>ACESSO PAULÍNIA</v>
          </cell>
          <cell r="E3857" t="str">
            <v>ENTR SP-065</v>
          </cell>
          <cell r="F3857">
            <v>340.5</v>
          </cell>
          <cell r="G3857">
            <v>347</v>
          </cell>
          <cell r="H3857">
            <v>6.5</v>
          </cell>
          <cell r="I3857" t="str">
            <v>PLA</v>
          </cell>
          <cell r="J3857">
            <v>0</v>
          </cell>
          <cell r="L3857">
            <v>0</v>
          </cell>
          <cell r="M3857">
            <v>0</v>
          </cell>
          <cell r="N3857" t="str">
            <v xml:space="preserve">SP-330 </v>
          </cell>
          <cell r="O3857" t="str">
            <v>DUP</v>
          </cell>
          <cell r="P3857">
            <v>0</v>
          </cell>
        </row>
        <row r="3858">
          <cell r="C3858" t="str">
            <v>050BSP0641</v>
          </cell>
          <cell r="D3858" t="str">
            <v>ENTR SP-065</v>
          </cell>
          <cell r="E3858" t="str">
            <v>ENTR SP-101</v>
          </cell>
          <cell r="F3858">
            <v>347</v>
          </cell>
          <cell r="G3858">
            <v>350.3</v>
          </cell>
          <cell r="H3858">
            <v>3.3</v>
          </cell>
          <cell r="I3858" t="str">
            <v>PLA</v>
          </cell>
          <cell r="J3858">
            <v>0</v>
          </cell>
          <cell r="L3858">
            <v>0</v>
          </cell>
          <cell r="M3858">
            <v>0</v>
          </cell>
          <cell r="N3858" t="str">
            <v xml:space="preserve">SP-330 </v>
          </cell>
          <cell r="O3858" t="str">
            <v>DUP</v>
          </cell>
          <cell r="P3858">
            <v>0</v>
          </cell>
        </row>
        <row r="3859">
          <cell r="C3859" t="str">
            <v>050BSP0645</v>
          </cell>
          <cell r="D3859" t="str">
            <v>ENTR SP-101</v>
          </cell>
          <cell r="E3859" t="str">
            <v>ENTR SP-073/075 (CAMPINAS)</v>
          </cell>
          <cell r="F3859">
            <v>350.3</v>
          </cell>
          <cell r="G3859">
            <v>358.7</v>
          </cell>
          <cell r="H3859">
            <v>8.4</v>
          </cell>
          <cell r="I3859" t="str">
            <v>PLA</v>
          </cell>
          <cell r="J3859">
            <v>0</v>
          </cell>
          <cell r="L3859">
            <v>0</v>
          </cell>
          <cell r="M3859">
            <v>0</v>
          </cell>
          <cell r="N3859" t="str">
            <v xml:space="preserve">SP-330 </v>
          </cell>
          <cell r="O3859" t="str">
            <v>DUP</v>
          </cell>
          <cell r="P3859">
            <v>0</v>
          </cell>
        </row>
        <row r="3860">
          <cell r="C3860" t="str">
            <v>050BSP0650</v>
          </cell>
          <cell r="D3860" t="str">
            <v>ENTR SP-073/075 (CAMPINAS)</v>
          </cell>
          <cell r="E3860" t="str">
            <v>ACESSO VALINHOS</v>
          </cell>
          <cell r="F3860">
            <v>358.7</v>
          </cell>
          <cell r="G3860">
            <v>368.2</v>
          </cell>
          <cell r="H3860">
            <v>9.5</v>
          </cell>
          <cell r="I3860" t="str">
            <v>PLA</v>
          </cell>
          <cell r="J3860">
            <v>0</v>
          </cell>
          <cell r="L3860">
            <v>0</v>
          </cell>
          <cell r="M3860">
            <v>0</v>
          </cell>
          <cell r="N3860" t="str">
            <v xml:space="preserve">SP-330 </v>
          </cell>
          <cell r="O3860" t="str">
            <v>DUP</v>
          </cell>
          <cell r="P3860">
            <v>0</v>
          </cell>
        </row>
        <row r="3861">
          <cell r="C3861" t="str">
            <v>050BSP0665</v>
          </cell>
          <cell r="D3861" t="str">
            <v>ACESSO VALINHOS</v>
          </cell>
          <cell r="E3861" t="str">
            <v>ENTR SP-324 (VINHEDO)</v>
          </cell>
          <cell r="F3861">
            <v>368.2</v>
          </cell>
          <cell r="G3861">
            <v>374.9</v>
          </cell>
          <cell r="H3861">
            <v>6.7</v>
          </cell>
          <cell r="I3861" t="str">
            <v>PLA</v>
          </cell>
          <cell r="J3861">
            <v>0</v>
          </cell>
          <cell r="L3861">
            <v>0</v>
          </cell>
          <cell r="M3861">
            <v>0</v>
          </cell>
          <cell r="N3861" t="str">
            <v xml:space="preserve">SP-330 </v>
          </cell>
          <cell r="O3861" t="str">
            <v>DUP</v>
          </cell>
          <cell r="P3861">
            <v>0</v>
          </cell>
        </row>
        <row r="3862">
          <cell r="C3862" t="str">
            <v>050BSP0670</v>
          </cell>
          <cell r="D3862" t="str">
            <v>ENTR SP-324 (VINHEDO)</v>
          </cell>
          <cell r="E3862" t="str">
            <v>ENTR SP-063 (LOUVEIRA)</v>
          </cell>
          <cell r="F3862">
            <v>374.9</v>
          </cell>
          <cell r="G3862">
            <v>379.6</v>
          </cell>
          <cell r="H3862">
            <v>4.7</v>
          </cell>
          <cell r="I3862" t="str">
            <v>PLA</v>
          </cell>
          <cell r="J3862">
            <v>0</v>
          </cell>
          <cell r="L3862">
            <v>0</v>
          </cell>
          <cell r="M3862">
            <v>0</v>
          </cell>
          <cell r="N3862" t="str">
            <v xml:space="preserve">SP-330 </v>
          </cell>
          <cell r="O3862" t="str">
            <v>DUP</v>
          </cell>
          <cell r="P3862">
            <v>0</v>
          </cell>
        </row>
        <row r="3863">
          <cell r="C3863" t="str">
            <v>050BSP0690</v>
          </cell>
          <cell r="D3863" t="str">
            <v>ENTR SP-063 (LOUVEIRA)</v>
          </cell>
          <cell r="E3863" t="str">
            <v>ENTR SP-300/360 (JUNDIAÍ)</v>
          </cell>
          <cell r="F3863">
            <v>379.6</v>
          </cell>
          <cell r="G3863">
            <v>389.5</v>
          </cell>
          <cell r="H3863">
            <v>9.9</v>
          </cell>
          <cell r="I3863" t="str">
            <v>PLA</v>
          </cell>
          <cell r="J3863">
            <v>0</v>
          </cell>
          <cell r="L3863">
            <v>0</v>
          </cell>
          <cell r="M3863">
            <v>0</v>
          </cell>
          <cell r="N3863" t="str">
            <v xml:space="preserve">SP-330 </v>
          </cell>
          <cell r="O3863" t="str">
            <v>DUP</v>
          </cell>
          <cell r="P3863">
            <v>0</v>
          </cell>
        </row>
        <row r="3864">
          <cell r="C3864" t="str">
            <v>050BSP0710</v>
          </cell>
          <cell r="D3864" t="str">
            <v>ENTR SP-300/360 (JUNDIAÍ)</v>
          </cell>
          <cell r="E3864" t="str">
            <v>ENTR SP-354</v>
          </cell>
          <cell r="F3864">
            <v>389.5</v>
          </cell>
          <cell r="G3864">
            <v>411.3</v>
          </cell>
          <cell r="H3864">
            <v>21.8</v>
          </cell>
          <cell r="I3864" t="str">
            <v>PLA</v>
          </cell>
          <cell r="J3864">
            <v>0</v>
          </cell>
          <cell r="L3864">
            <v>0</v>
          </cell>
          <cell r="M3864">
            <v>0</v>
          </cell>
          <cell r="N3864" t="str">
            <v xml:space="preserve">SP-330 </v>
          </cell>
          <cell r="O3864" t="str">
            <v>DUP</v>
          </cell>
          <cell r="P3864">
            <v>0</v>
          </cell>
        </row>
        <row r="3865">
          <cell r="C3865" t="str">
            <v>050BSP0730</v>
          </cell>
          <cell r="D3865" t="str">
            <v>ENTR SP-354</v>
          </cell>
          <cell r="E3865" t="str">
            <v>ENTR BR-116/272/374/381 (SÃO PAULO)</v>
          </cell>
          <cell r="F3865">
            <v>411.3</v>
          </cell>
          <cell r="G3865">
            <v>439</v>
          </cell>
          <cell r="H3865">
            <v>27.7</v>
          </cell>
          <cell r="I3865" t="str">
            <v>PLA</v>
          </cell>
          <cell r="J3865">
            <v>0</v>
          </cell>
          <cell r="L3865">
            <v>0</v>
          </cell>
          <cell r="M3865">
            <v>0</v>
          </cell>
          <cell r="N3865" t="str">
            <v xml:space="preserve">SP-330 </v>
          </cell>
          <cell r="O3865" t="str">
            <v>DUP</v>
          </cell>
          <cell r="P3865">
            <v>0</v>
          </cell>
        </row>
        <row r="3866">
          <cell r="C3866" t="str">
            <v>050BSP0750</v>
          </cell>
          <cell r="D3866" t="str">
            <v>ENTR BR-116/272/374/381 (SÃO PAULO)</v>
          </cell>
          <cell r="E3866" t="str">
            <v>ENTR SP-148</v>
          </cell>
          <cell r="F3866">
            <v>439</v>
          </cell>
          <cell r="G3866">
            <v>458.4</v>
          </cell>
          <cell r="H3866">
            <v>19.399999999999999</v>
          </cell>
          <cell r="I3866" t="str">
            <v>PLA</v>
          </cell>
          <cell r="J3866">
            <v>0</v>
          </cell>
          <cell r="L3866">
            <v>0</v>
          </cell>
          <cell r="M3866">
            <v>0</v>
          </cell>
          <cell r="N3866" t="str">
            <v xml:space="preserve">SP-150 </v>
          </cell>
          <cell r="O3866" t="str">
            <v>DUP</v>
          </cell>
          <cell r="P3866">
            <v>0</v>
          </cell>
        </row>
        <row r="3867">
          <cell r="C3867" t="str">
            <v>050BSP0770</v>
          </cell>
          <cell r="D3867" t="str">
            <v>ENTR SP-148</v>
          </cell>
          <cell r="E3867" t="str">
            <v>ENTR SP-160 (ENTR PISTA INVERSA (A))</v>
          </cell>
          <cell r="F3867">
            <v>458.4</v>
          </cell>
          <cell r="G3867">
            <v>469.8</v>
          </cell>
          <cell r="H3867">
            <v>11.4</v>
          </cell>
          <cell r="I3867" t="str">
            <v>PLA</v>
          </cell>
          <cell r="J3867">
            <v>0</v>
          </cell>
          <cell r="L3867">
            <v>0</v>
          </cell>
          <cell r="M3867">
            <v>0</v>
          </cell>
          <cell r="N3867" t="str">
            <v xml:space="preserve">SP-150 </v>
          </cell>
          <cell r="O3867" t="str">
            <v>DUP</v>
          </cell>
          <cell r="P3867">
            <v>0</v>
          </cell>
        </row>
        <row r="3868">
          <cell r="C3868" t="str">
            <v>050BSP0790</v>
          </cell>
          <cell r="D3868" t="str">
            <v>ENTR SP-160 (ENTR PISTA INVERSA (A))</v>
          </cell>
          <cell r="E3868" t="str">
            <v>ENTR PISTA INVERSA (B)</v>
          </cell>
          <cell r="F3868">
            <v>469.8</v>
          </cell>
          <cell r="G3868">
            <v>481.2</v>
          </cell>
          <cell r="H3868">
            <v>11.4</v>
          </cell>
          <cell r="I3868" t="str">
            <v>PLA</v>
          </cell>
          <cell r="J3868">
            <v>0</v>
          </cell>
          <cell r="L3868">
            <v>0</v>
          </cell>
          <cell r="M3868">
            <v>0</v>
          </cell>
          <cell r="N3868" t="str">
            <v xml:space="preserve">SP-150 </v>
          </cell>
          <cell r="O3868" t="str">
            <v>DUP</v>
          </cell>
          <cell r="P3868">
            <v>0</v>
          </cell>
        </row>
        <row r="3869">
          <cell r="C3869" t="str">
            <v>050BSP0810</v>
          </cell>
          <cell r="D3869" t="str">
            <v>ENTR PISTA INVERSA (B)</v>
          </cell>
          <cell r="E3869" t="str">
            <v>ENTR BR-101</v>
          </cell>
          <cell r="F3869">
            <v>481.2</v>
          </cell>
          <cell r="G3869">
            <v>484.2</v>
          </cell>
          <cell r="H3869">
            <v>3</v>
          </cell>
          <cell r="I3869" t="str">
            <v>PLA</v>
          </cell>
          <cell r="J3869">
            <v>0</v>
          </cell>
          <cell r="L3869">
            <v>0</v>
          </cell>
          <cell r="M3869">
            <v>0</v>
          </cell>
          <cell r="N3869" t="str">
            <v xml:space="preserve">SP-150 </v>
          </cell>
          <cell r="O3869" t="str">
            <v>DUP</v>
          </cell>
          <cell r="P3869">
            <v>0</v>
          </cell>
        </row>
        <row r="3870">
          <cell r="C3870" t="str">
            <v>050BSP0830</v>
          </cell>
          <cell r="D3870" t="str">
            <v>ENTR BR-101</v>
          </cell>
          <cell r="E3870" t="str">
            <v>SANTOS</v>
          </cell>
          <cell r="F3870">
            <v>484.2</v>
          </cell>
          <cell r="G3870">
            <v>494.4</v>
          </cell>
          <cell r="H3870">
            <v>10.199999999999999</v>
          </cell>
          <cell r="I3870" t="str">
            <v>PLA</v>
          </cell>
          <cell r="J3870">
            <v>0</v>
          </cell>
          <cell r="L3870">
            <v>0</v>
          </cell>
          <cell r="M3870">
            <v>0</v>
          </cell>
          <cell r="N3870" t="str">
            <v xml:space="preserve">SP-150 </v>
          </cell>
          <cell r="O3870" t="str">
            <v>DUP</v>
          </cell>
          <cell r="P3870">
            <v>0</v>
          </cell>
        </row>
        <row r="3871">
          <cell r="C3871" t="str">
            <v>050BSP9510</v>
          </cell>
          <cell r="D3871" t="str">
            <v>ENTR PISTA DIRETA (A)</v>
          </cell>
          <cell r="E3871" t="str">
            <v>ENTR PISTA DIRETA (B)</v>
          </cell>
          <cell r="F3871">
            <v>0</v>
          </cell>
          <cell r="G3871">
            <v>10.7</v>
          </cell>
          <cell r="H3871">
            <v>10.7</v>
          </cell>
          <cell r="I3871" t="str">
            <v>PLA</v>
          </cell>
          <cell r="J3871">
            <v>0</v>
          </cell>
          <cell r="L3871">
            <v>0</v>
          </cell>
          <cell r="M3871">
            <v>0</v>
          </cell>
          <cell r="N3871" t="str">
            <v xml:space="preserve">SP-150 </v>
          </cell>
          <cell r="O3871" t="str">
            <v>PAV</v>
          </cell>
          <cell r="P3871">
            <v>0</v>
          </cell>
        </row>
        <row r="3872">
          <cell r="J3872">
            <v>0</v>
          </cell>
        </row>
        <row r="3873">
          <cell r="C3873" t="str">
            <v>101BSP3450</v>
          </cell>
          <cell r="D3873" t="str">
            <v>DIV RJ/SP</v>
          </cell>
          <cell r="E3873" t="str">
            <v>ENTR BR-383 (UBATUBA)</v>
          </cell>
          <cell r="F3873">
            <v>0</v>
          </cell>
          <cell r="G3873">
            <v>48.6</v>
          </cell>
          <cell r="H3873">
            <v>48.6</v>
          </cell>
          <cell r="I3873" t="str">
            <v>PAV</v>
          </cell>
          <cell r="J3873" t="str">
            <v>*</v>
          </cell>
          <cell r="L3873">
            <v>0</v>
          </cell>
          <cell r="M3873">
            <v>0</v>
          </cell>
          <cell r="O3873">
            <v>0</v>
          </cell>
          <cell r="P3873">
            <v>0</v>
          </cell>
        </row>
        <row r="3874">
          <cell r="C3874" t="str">
            <v>101BSP3470</v>
          </cell>
          <cell r="D3874" t="str">
            <v>ENTR BR-383 (UBATUBA)</v>
          </cell>
          <cell r="E3874" t="str">
            <v>PRAIA GRANDE</v>
          </cell>
          <cell r="F3874">
            <v>48.6</v>
          </cell>
          <cell r="G3874">
            <v>53.6</v>
          </cell>
          <cell r="H3874">
            <v>5</v>
          </cell>
          <cell r="I3874" t="str">
            <v>PAV</v>
          </cell>
          <cell r="J3874" t="str">
            <v>*</v>
          </cell>
          <cell r="L3874">
            <v>0</v>
          </cell>
          <cell r="M3874">
            <v>0</v>
          </cell>
          <cell r="O3874">
            <v>0</v>
          </cell>
          <cell r="P3874">
            <v>0</v>
          </cell>
        </row>
        <row r="3875">
          <cell r="C3875" t="str">
            <v>101BSP3480</v>
          </cell>
          <cell r="D3875" t="str">
            <v>PRAIA GRANDE</v>
          </cell>
          <cell r="E3875" t="str">
            <v>ENTR SP-099 (CARAGUATATUBA)</v>
          </cell>
          <cell r="F3875">
            <v>53.6</v>
          </cell>
          <cell r="G3875">
            <v>97.3</v>
          </cell>
          <cell r="H3875">
            <v>43.7</v>
          </cell>
          <cell r="I3875" t="str">
            <v>PLA</v>
          </cell>
          <cell r="J3875">
            <v>0</v>
          </cell>
          <cell r="L3875">
            <v>0</v>
          </cell>
          <cell r="M3875">
            <v>0</v>
          </cell>
          <cell r="N3875" t="str">
            <v xml:space="preserve">SP-055 </v>
          </cell>
          <cell r="O3875" t="str">
            <v>PAV</v>
          </cell>
          <cell r="P3875">
            <v>0</v>
          </cell>
        </row>
        <row r="3876">
          <cell r="C3876" t="str">
            <v>101BSP3490</v>
          </cell>
          <cell r="D3876" t="str">
            <v>ENTR SP-099 (CARAGUATATUBA)</v>
          </cell>
          <cell r="E3876" t="str">
            <v>SÃO SEBASTIÃO</v>
          </cell>
          <cell r="F3876">
            <v>97.3</v>
          </cell>
          <cell r="G3876">
            <v>119.4</v>
          </cell>
          <cell r="H3876">
            <v>22.1</v>
          </cell>
          <cell r="I3876" t="str">
            <v>PLA</v>
          </cell>
          <cell r="J3876">
            <v>0</v>
          </cell>
          <cell r="L3876">
            <v>0</v>
          </cell>
          <cell r="M3876">
            <v>0</v>
          </cell>
          <cell r="N3876" t="str">
            <v xml:space="preserve">SP-055 </v>
          </cell>
          <cell r="O3876" t="str">
            <v>PAV</v>
          </cell>
          <cell r="P3876">
            <v>0</v>
          </cell>
        </row>
        <row r="3877">
          <cell r="C3877" t="str">
            <v>101BSP3510</v>
          </cell>
          <cell r="D3877" t="str">
            <v>SÃO SEBASTIÃO</v>
          </cell>
          <cell r="E3877" t="str">
            <v>TOQUE TOQUE PEQUENO</v>
          </cell>
          <cell r="F3877">
            <v>119.4</v>
          </cell>
          <cell r="G3877">
            <v>139.4</v>
          </cell>
          <cell r="H3877">
            <v>20</v>
          </cell>
          <cell r="I3877" t="str">
            <v>PAV</v>
          </cell>
          <cell r="J3877" t="str">
            <v>*</v>
          </cell>
          <cell r="L3877">
            <v>0</v>
          </cell>
          <cell r="M3877">
            <v>0</v>
          </cell>
          <cell r="O3877">
            <v>0</v>
          </cell>
          <cell r="P3877">
            <v>0</v>
          </cell>
        </row>
        <row r="3878">
          <cell r="C3878" t="str">
            <v>101BSP3511</v>
          </cell>
          <cell r="D3878" t="str">
            <v>TOQUE TOQUE PEQUENO</v>
          </cell>
          <cell r="E3878" t="str">
            <v>SESC (BERTIOGA)</v>
          </cell>
          <cell r="F3878">
            <v>139.4</v>
          </cell>
          <cell r="G3878">
            <v>218.1</v>
          </cell>
          <cell r="H3878">
            <v>78.7</v>
          </cell>
          <cell r="I3878" t="str">
            <v>PLA</v>
          </cell>
          <cell r="J3878">
            <v>0</v>
          </cell>
          <cell r="L3878">
            <v>0</v>
          </cell>
          <cell r="M3878">
            <v>0</v>
          </cell>
          <cell r="N3878" t="str">
            <v xml:space="preserve">SP-055 </v>
          </cell>
          <cell r="O3878" t="str">
            <v>PAV</v>
          </cell>
          <cell r="P3878">
            <v>0</v>
          </cell>
        </row>
        <row r="3879">
          <cell r="C3879" t="str">
            <v>101BSP3515</v>
          </cell>
          <cell r="D3879" t="str">
            <v>SESC (BERTIOGA)</v>
          </cell>
          <cell r="E3879" t="str">
            <v>ENTR SP-061 (BERTIOGA)</v>
          </cell>
          <cell r="F3879">
            <v>218.1</v>
          </cell>
          <cell r="G3879">
            <v>221.4</v>
          </cell>
          <cell r="H3879">
            <v>3.3</v>
          </cell>
          <cell r="I3879" t="str">
            <v>PAV</v>
          </cell>
          <cell r="J3879" t="str">
            <v>*</v>
          </cell>
          <cell r="L3879">
            <v>0</v>
          </cell>
          <cell r="M3879">
            <v>0</v>
          </cell>
          <cell r="O3879">
            <v>0</v>
          </cell>
          <cell r="P3879">
            <v>0</v>
          </cell>
        </row>
        <row r="3880">
          <cell r="C3880" t="str">
            <v>101BSP3530</v>
          </cell>
          <cell r="D3880" t="str">
            <v>ENTR SP-061 (BERTIOGA)</v>
          </cell>
          <cell r="E3880" t="str">
            <v>ENTR SP-055 (MORRO DO CABRÃO)</v>
          </cell>
          <cell r="F3880">
            <v>221.4</v>
          </cell>
          <cell r="G3880">
            <v>245.1</v>
          </cell>
          <cell r="H3880">
            <v>23.7</v>
          </cell>
          <cell r="I3880" t="str">
            <v>PAV</v>
          </cell>
          <cell r="J3880" t="str">
            <v>*</v>
          </cell>
          <cell r="L3880">
            <v>0</v>
          </cell>
          <cell r="M3880">
            <v>0</v>
          </cell>
          <cell r="O3880">
            <v>0</v>
          </cell>
          <cell r="P3880">
            <v>0</v>
          </cell>
        </row>
        <row r="3881">
          <cell r="C3881" t="str">
            <v>101BSP3550</v>
          </cell>
          <cell r="D3881" t="str">
            <v>ENTR SP-055 (MORRO DO CABRÃO)</v>
          </cell>
          <cell r="E3881" t="str">
            <v>ENTR BR-050 (CUBATÃO)</v>
          </cell>
          <cell r="F3881">
            <v>245.1</v>
          </cell>
          <cell r="G3881">
            <v>267</v>
          </cell>
          <cell r="H3881">
            <v>21.9</v>
          </cell>
          <cell r="I3881" t="str">
            <v>PLA</v>
          </cell>
          <cell r="J3881">
            <v>0</v>
          </cell>
          <cell r="L3881">
            <v>0</v>
          </cell>
          <cell r="M3881">
            <v>0</v>
          </cell>
          <cell r="N3881" t="str">
            <v xml:space="preserve">SP-055 </v>
          </cell>
          <cell r="O3881" t="str">
            <v>DUP</v>
          </cell>
          <cell r="P3881">
            <v>0</v>
          </cell>
        </row>
        <row r="3882">
          <cell r="C3882" t="str">
            <v>101BSP3570</v>
          </cell>
          <cell r="D3882" t="str">
            <v>ENTR BR-050 (CUBATÃO)</v>
          </cell>
          <cell r="E3882" t="str">
            <v>ENTR SP-160</v>
          </cell>
          <cell r="F3882">
            <v>267</v>
          </cell>
          <cell r="G3882">
            <v>270.7</v>
          </cell>
          <cell r="H3882">
            <v>3.7</v>
          </cell>
          <cell r="I3882" t="str">
            <v>PLA</v>
          </cell>
          <cell r="J3882">
            <v>0</v>
          </cell>
          <cell r="L3882">
            <v>0</v>
          </cell>
          <cell r="M3882">
            <v>0</v>
          </cell>
          <cell r="N3882" t="str">
            <v xml:space="preserve">SP-055 </v>
          </cell>
          <cell r="O3882" t="str">
            <v>DUP</v>
          </cell>
          <cell r="P3882">
            <v>0</v>
          </cell>
        </row>
        <row r="3883">
          <cell r="C3883" t="str">
            <v>101BSP3590</v>
          </cell>
          <cell r="D3883" t="str">
            <v>ENTR SP-160</v>
          </cell>
          <cell r="E3883" t="str">
            <v>PEDRO TAQUES (ACESSO PRAIA GRANDE)</v>
          </cell>
          <cell r="F3883">
            <v>270.7</v>
          </cell>
          <cell r="G3883">
            <v>287.3</v>
          </cell>
          <cell r="H3883">
            <v>16.600000000000001</v>
          </cell>
          <cell r="I3883" t="str">
            <v>PLA</v>
          </cell>
          <cell r="J3883">
            <v>0</v>
          </cell>
          <cell r="L3883">
            <v>0</v>
          </cell>
          <cell r="M3883">
            <v>0</v>
          </cell>
          <cell r="N3883" t="str">
            <v xml:space="preserve">SP-055 </v>
          </cell>
          <cell r="O3883" t="str">
            <v>DUP</v>
          </cell>
          <cell r="P3883">
            <v>0</v>
          </cell>
        </row>
        <row r="3884">
          <cell r="C3884" t="str">
            <v>101BSP3610</v>
          </cell>
          <cell r="D3884" t="str">
            <v>PEDRO TAQUES (ACESSO PRAIA GRANDE)</v>
          </cell>
          <cell r="E3884" t="str">
            <v>MONGAGUÁ</v>
          </cell>
          <cell r="F3884">
            <v>287.3</v>
          </cell>
          <cell r="G3884">
            <v>300.5</v>
          </cell>
          <cell r="H3884">
            <v>13.2</v>
          </cell>
          <cell r="I3884" t="str">
            <v>PLA</v>
          </cell>
          <cell r="J3884">
            <v>0</v>
          </cell>
          <cell r="L3884">
            <v>0</v>
          </cell>
          <cell r="M3884">
            <v>0</v>
          </cell>
          <cell r="N3884" t="str">
            <v xml:space="preserve">SP-055 </v>
          </cell>
          <cell r="O3884" t="str">
            <v>DUP</v>
          </cell>
          <cell r="P3884">
            <v>0</v>
          </cell>
        </row>
        <row r="3885">
          <cell r="C3885" t="str">
            <v>101BSP3620</v>
          </cell>
          <cell r="D3885" t="str">
            <v>MONGAGUÁ</v>
          </cell>
          <cell r="E3885" t="str">
            <v>ITANHAÉM</v>
          </cell>
          <cell r="F3885">
            <v>300.5</v>
          </cell>
          <cell r="G3885">
            <v>320</v>
          </cell>
          <cell r="H3885">
            <v>19.5</v>
          </cell>
          <cell r="I3885" t="str">
            <v>PLA</v>
          </cell>
          <cell r="J3885">
            <v>0</v>
          </cell>
          <cell r="L3885">
            <v>0</v>
          </cell>
          <cell r="M3885">
            <v>0</v>
          </cell>
          <cell r="N3885" t="str">
            <v xml:space="preserve">SP-055 </v>
          </cell>
          <cell r="O3885" t="str">
            <v>DUP</v>
          </cell>
          <cell r="P3885">
            <v>0</v>
          </cell>
        </row>
        <row r="3886">
          <cell r="C3886" t="str">
            <v>101BSP3630</v>
          </cell>
          <cell r="D3886" t="str">
            <v>ITANHAÉM</v>
          </cell>
          <cell r="E3886" t="str">
            <v>P/PERUÍBE</v>
          </cell>
          <cell r="F3886">
            <v>320</v>
          </cell>
          <cell r="G3886">
            <v>340.3</v>
          </cell>
          <cell r="H3886">
            <v>20.3</v>
          </cell>
          <cell r="I3886" t="str">
            <v>PLA</v>
          </cell>
          <cell r="J3886">
            <v>0</v>
          </cell>
          <cell r="L3886">
            <v>0</v>
          </cell>
          <cell r="M3886">
            <v>0</v>
          </cell>
          <cell r="N3886" t="str">
            <v xml:space="preserve">SP-055 </v>
          </cell>
          <cell r="O3886" t="str">
            <v>PAV</v>
          </cell>
          <cell r="P3886">
            <v>0</v>
          </cell>
        </row>
        <row r="3887">
          <cell r="C3887" t="str">
            <v>101BSP3650</v>
          </cell>
          <cell r="D3887" t="str">
            <v>P/PERUÍBE</v>
          </cell>
          <cell r="E3887" t="str">
            <v>ENTR SP-222 (IGUAPE)</v>
          </cell>
          <cell r="F3887">
            <v>340.3</v>
          </cell>
          <cell r="G3887">
            <v>410.3</v>
          </cell>
          <cell r="H3887">
            <v>70</v>
          </cell>
          <cell r="I3887" t="str">
            <v>PLA</v>
          </cell>
          <cell r="J3887">
            <v>0</v>
          </cell>
          <cell r="L3887">
            <v>0</v>
          </cell>
          <cell r="M3887">
            <v>0</v>
          </cell>
          <cell r="O3887">
            <v>0</v>
          </cell>
          <cell r="P3887">
            <v>0</v>
          </cell>
        </row>
        <row r="3888">
          <cell r="C3888" t="str">
            <v>101BSP3670</v>
          </cell>
          <cell r="D3888" t="str">
            <v>ENTR SP-222 (IGUAPE)</v>
          </cell>
          <cell r="E3888" t="str">
            <v>ENTR SP-222 (P/PARIQUERÁ-AÇU)</v>
          </cell>
          <cell r="F3888">
            <v>410.3</v>
          </cell>
          <cell r="G3888">
            <v>437.4</v>
          </cell>
          <cell r="H3888">
            <v>27.1</v>
          </cell>
          <cell r="I3888" t="str">
            <v>PLA</v>
          </cell>
          <cell r="J3888">
            <v>0</v>
          </cell>
          <cell r="L3888">
            <v>0</v>
          </cell>
          <cell r="M3888">
            <v>0</v>
          </cell>
          <cell r="N3888" t="str">
            <v xml:space="preserve">SP-222 </v>
          </cell>
          <cell r="O3888" t="str">
            <v>PAV</v>
          </cell>
          <cell r="P3888">
            <v>0</v>
          </cell>
        </row>
        <row r="3889">
          <cell r="C3889" t="str">
            <v>101BSP3690</v>
          </cell>
          <cell r="D3889" t="str">
            <v>ENTR SP-222 (P/PARIQUERÁ-AÇU)</v>
          </cell>
          <cell r="E3889" t="str">
            <v>ENTR BR-478/SP-193 *TRECHO MUNICIPAL*</v>
          </cell>
          <cell r="F3889">
            <v>437.4</v>
          </cell>
          <cell r="G3889">
            <v>481.4</v>
          </cell>
          <cell r="H3889">
            <v>44</v>
          </cell>
          <cell r="I3889" t="str">
            <v>PLA</v>
          </cell>
          <cell r="J3889">
            <v>0</v>
          </cell>
          <cell r="L3889">
            <v>0</v>
          </cell>
          <cell r="M3889">
            <v>0</v>
          </cell>
          <cell r="N3889" t="str">
            <v>SPT-101</v>
          </cell>
          <cell r="O3889" t="str">
            <v>LEN</v>
          </cell>
          <cell r="P3889">
            <v>0</v>
          </cell>
        </row>
        <row r="3890">
          <cell r="C3890" t="str">
            <v>101BSP3710</v>
          </cell>
          <cell r="D3890" t="str">
            <v>ENTR BR-478/SP-193</v>
          </cell>
          <cell r="E3890" t="str">
            <v>COLÔNIA SANTA MARIA *TRECHO MUNICIPAL*</v>
          </cell>
          <cell r="F3890">
            <v>481.4</v>
          </cell>
          <cell r="G3890">
            <v>494.4</v>
          </cell>
          <cell r="H3890">
            <v>13</v>
          </cell>
          <cell r="I3890" t="str">
            <v>PLA</v>
          </cell>
          <cell r="J3890">
            <v>0</v>
          </cell>
          <cell r="L3890">
            <v>0</v>
          </cell>
          <cell r="M3890">
            <v>0</v>
          </cell>
          <cell r="N3890" t="str">
            <v>SPT-101</v>
          </cell>
          <cell r="O3890" t="str">
            <v>IMP</v>
          </cell>
          <cell r="P3890">
            <v>0</v>
          </cell>
        </row>
        <row r="3891">
          <cell r="C3891" t="str">
            <v>101BSP3730</v>
          </cell>
          <cell r="D3891" t="str">
            <v>COLÔNIA SANTA MARIA</v>
          </cell>
          <cell r="E3891" t="str">
            <v>DIV SP/PR *TRECHO MUNICIPAL*</v>
          </cell>
          <cell r="F3891">
            <v>494.4</v>
          </cell>
          <cell r="G3891">
            <v>514</v>
          </cell>
          <cell r="H3891">
            <v>19.600000000000001</v>
          </cell>
          <cell r="I3891" t="str">
            <v>PLA</v>
          </cell>
          <cell r="J3891">
            <v>0</v>
          </cell>
          <cell r="L3891">
            <v>0</v>
          </cell>
          <cell r="M3891">
            <v>0</v>
          </cell>
          <cell r="N3891" t="str">
            <v>SPT-101</v>
          </cell>
          <cell r="O3891" t="str">
            <v>LEN</v>
          </cell>
          <cell r="P3891">
            <v>0</v>
          </cell>
        </row>
        <row r="3892">
          <cell r="J3892">
            <v>0</v>
          </cell>
        </row>
        <row r="3893">
          <cell r="C3893" t="str">
            <v>116BSP2230</v>
          </cell>
          <cell r="D3893" t="str">
            <v>DIV RJ/SP</v>
          </cell>
          <cell r="E3893" t="str">
            <v>ENTR SP-054</v>
          </cell>
          <cell r="F3893">
            <v>0</v>
          </cell>
          <cell r="G3893">
            <v>5</v>
          </cell>
          <cell r="H3893">
            <v>5</v>
          </cell>
          <cell r="I3893" t="str">
            <v>DUP</v>
          </cell>
          <cell r="J3893">
            <v>0</v>
          </cell>
          <cell r="L3893">
            <v>0</v>
          </cell>
          <cell r="M3893">
            <v>0</v>
          </cell>
          <cell r="O3893">
            <v>0</v>
          </cell>
          <cell r="P3893">
            <v>0</v>
          </cell>
          <cell r="Q3893" t="str">
            <v>Federal</v>
          </cell>
        </row>
        <row r="3894">
          <cell r="C3894" t="str">
            <v>116BSP2243</v>
          </cell>
          <cell r="D3894" t="str">
            <v>ENTR SP-054</v>
          </cell>
          <cell r="E3894" t="str">
            <v>ENTR SP-058(A) (QUELUZ)</v>
          </cell>
          <cell r="F3894">
            <v>5</v>
          </cell>
          <cell r="G3894">
            <v>8.4</v>
          </cell>
          <cell r="H3894">
            <v>3.4</v>
          </cell>
          <cell r="I3894" t="str">
            <v>DUP</v>
          </cell>
          <cell r="J3894">
            <v>0</v>
          </cell>
          <cell r="L3894">
            <v>0</v>
          </cell>
          <cell r="M3894">
            <v>0</v>
          </cell>
          <cell r="O3894">
            <v>0</v>
          </cell>
          <cell r="P3894">
            <v>0</v>
          </cell>
          <cell r="Q3894" t="str">
            <v>Federal</v>
          </cell>
        </row>
        <row r="3895">
          <cell r="C3895" t="str">
            <v>116BSP2250</v>
          </cell>
          <cell r="D3895" t="str">
            <v>ENTR SP-058(A) (QUELUZ)</v>
          </cell>
          <cell r="E3895" t="str">
            <v>ENTR SP-058(B)</v>
          </cell>
          <cell r="F3895">
            <v>8.4</v>
          </cell>
          <cell r="G3895">
            <v>13.7</v>
          </cell>
          <cell r="H3895">
            <v>5.3</v>
          </cell>
          <cell r="I3895" t="str">
            <v>DUP</v>
          </cell>
          <cell r="J3895">
            <v>0</v>
          </cell>
          <cell r="L3895">
            <v>0</v>
          </cell>
          <cell r="M3895">
            <v>0</v>
          </cell>
          <cell r="O3895">
            <v>0</v>
          </cell>
          <cell r="P3895">
            <v>0</v>
          </cell>
          <cell r="Q3895" t="str">
            <v>Federal</v>
          </cell>
        </row>
        <row r="3896">
          <cell r="C3896" t="str">
            <v>116BSP2255</v>
          </cell>
          <cell r="D3896" t="str">
            <v>ENTR SP-058(B)</v>
          </cell>
          <cell r="E3896" t="str">
            <v>ACESSO LAVRINHAS</v>
          </cell>
          <cell r="F3896">
            <v>13.7</v>
          </cell>
          <cell r="G3896">
            <v>21.9</v>
          </cell>
          <cell r="H3896">
            <v>8.1999999999999993</v>
          </cell>
          <cell r="I3896" t="str">
            <v>DUP</v>
          </cell>
          <cell r="J3896">
            <v>0</v>
          </cell>
          <cell r="L3896">
            <v>0</v>
          </cell>
          <cell r="M3896">
            <v>0</v>
          </cell>
          <cell r="O3896">
            <v>0</v>
          </cell>
          <cell r="P3896">
            <v>0</v>
          </cell>
          <cell r="Q3896" t="str">
            <v>Federal</v>
          </cell>
        </row>
        <row r="3897">
          <cell r="C3897" t="str">
            <v>116BSP2265</v>
          </cell>
          <cell r="D3897" t="str">
            <v>ACESSO LAVRINHAS</v>
          </cell>
          <cell r="E3897" t="str">
            <v>ACESSO CRUZEIRO</v>
          </cell>
          <cell r="F3897">
            <v>21.9</v>
          </cell>
          <cell r="G3897">
            <v>29</v>
          </cell>
          <cell r="H3897">
            <v>7.1</v>
          </cell>
          <cell r="I3897" t="str">
            <v>DUP</v>
          </cell>
          <cell r="J3897">
            <v>0</v>
          </cell>
          <cell r="L3897">
            <v>0</v>
          </cell>
          <cell r="M3897">
            <v>0</v>
          </cell>
          <cell r="O3897">
            <v>0</v>
          </cell>
          <cell r="P3897">
            <v>0</v>
          </cell>
          <cell r="Q3897" t="str">
            <v>Federal</v>
          </cell>
        </row>
        <row r="3898">
          <cell r="C3898" t="str">
            <v>116BSP2270</v>
          </cell>
          <cell r="D3898" t="str">
            <v>ACESSO CRUZEIRO</v>
          </cell>
          <cell r="E3898" t="str">
            <v>ENTR SP-066 (P/SILVEIRAS)</v>
          </cell>
          <cell r="F3898">
            <v>29</v>
          </cell>
          <cell r="G3898">
            <v>37.1</v>
          </cell>
          <cell r="H3898">
            <v>8.1</v>
          </cell>
          <cell r="I3898" t="str">
            <v>DUP</v>
          </cell>
          <cell r="J3898">
            <v>0</v>
          </cell>
          <cell r="L3898">
            <v>0</v>
          </cell>
          <cell r="M3898">
            <v>0</v>
          </cell>
          <cell r="O3898">
            <v>0</v>
          </cell>
          <cell r="P3898">
            <v>0</v>
          </cell>
          <cell r="Q3898" t="str">
            <v>Federal</v>
          </cell>
        </row>
        <row r="3899">
          <cell r="C3899" t="str">
            <v>116BSP2290</v>
          </cell>
          <cell r="D3899" t="str">
            <v>ENTR SP-066 (P/SILVEIRAS)</v>
          </cell>
          <cell r="E3899" t="str">
            <v>ENTR SP-058/066 (CACHOEIRA PAULISTA)</v>
          </cell>
          <cell r="F3899">
            <v>37.1</v>
          </cell>
          <cell r="G3899">
            <v>39.700000000000003</v>
          </cell>
          <cell r="H3899">
            <v>2.6</v>
          </cell>
          <cell r="I3899" t="str">
            <v>DUP</v>
          </cell>
          <cell r="J3899">
            <v>0</v>
          </cell>
          <cell r="L3899">
            <v>0</v>
          </cell>
          <cell r="M3899">
            <v>0</v>
          </cell>
          <cell r="O3899">
            <v>0</v>
          </cell>
          <cell r="P3899">
            <v>0</v>
          </cell>
          <cell r="Q3899" t="str">
            <v>Federal</v>
          </cell>
        </row>
        <row r="3900">
          <cell r="C3900" t="str">
            <v>116BSP2310</v>
          </cell>
          <cell r="D3900" t="str">
            <v>ENTR SP-058/066 (CACHOEIRA PAULISTA)</v>
          </cell>
          <cell r="E3900" t="str">
            <v>ENTR BR-459(A) (LORENA)</v>
          </cell>
          <cell r="F3900">
            <v>39.700000000000003</v>
          </cell>
          <cell r="G3900">
            <v>52.2</v>
          </cell>
          <cell r="H3900">
            <v>12.5</v>
          </cell>
          <cell r="I3900" t="str">
            <v>DUP</v>
          </cell>
          <cell r="J3900">
            <v>0</v>
          </cell>
          <cell r="L3900">
            <v>0</v>
          </cell>
          <cell r="M3900">
            <v>0</v>
          </cell>
          <cell r="O3900">
            <v>0</v>
          </cell>
          <cell r="P3900">
            <v>0</v>
          </cell>
          <cell r="Q3900" t="str">
            <v>Federal</v>
          </cell>
        </row>
        <row r="3901">
          <cell r="C3901" t="str">
            <v>116BSP2330</v>
          </cell>
          <cell r="D3901" t="str">
            <v>ENTR BR-459(A) (LORENA)</v>
          </cell>
          <cell r="E3901" t="str">
            <v>ENTR BR-459(B)/488 (GUARATINGUETÁ)</v>
          </cell>
          <cell r="F3901">
            <v>52.2</v>
          </cell>
          <cell r="G3901">
            <v>66.400000000000006</v>
          </cell>
          <cell r="H3901">
            <v>14.2</v>
          </cell>
          <cell r="I3901" t="str">
            <v>DUP</v>
          </cell>
          <cell r="J3901">
            <v>0</v>
          </cell>
          <cell r="K3901" t="str">
            <v>459BSP0210</v>
          </cell>
          <cell r="L3901">
            <v>0</v>
          </cell>
          <cell r="M3901">
            <v>0</v>
          </cell>
          <cell r="O3901">
            <v>0</v>
          </cell>
          <cell r="P3901">
            <v>0</v>
          </cell>
          <cell r="Q3901" t="str">
            <v>Federal</v>
          </cell>
        </row>
        <row r="3902">
          <cell r="C3902" t="str">
            <v>116BSP2350</v>
          </cell>
          <cell r="D3902" t="str">
            <v>ENTR BR-459(B)/488 (GUARATINGUETÁ)</v>
          </cell>
          <cell r="E3902" t="str">
            <v>ENTR SP-066 (P/ROSEIRA)</v>
          </cell>
          <cell r="F3902">
            <v>66.400000000000006</v>
          </cell>
          <cell r="G3902">
            <v>82.7</v>
          </cell>
          <cell r="H3902">
            <v>16.3</v>
          </cell>
          <cell r="I3902" t="str">
            <v>DUP</v>
          </cell>
          <cell r="J3902">
            <v>0</v>
          </cell>
          <cell r="L3902">
            <v>0</v>
          </cell>
          <cell r="M3902">
            <v>0</v>
          </cell>
          <cell r="O3902">
            <v>0</v>
          </cell>
          <cell r="P3902">
            <v>0</v>
          </cell>
          <cell r="Q3902" t="str">
            <v>Federal</v>
          </cell>
        </row>
        <row r="3903">
          <cell r="C3903" t="str">
            <v>116BSP2359</v>
          </cell>
          <cell r="D3903" t="str">
            <v>ENTR SP-066 (P/ROSEIRA)</v>
          </cell>
          <cell r="E3903" t="str">
            <v>ENTR BR-383(A) (PINDAMONHANGABA)</v>
          </cell>
          <cell r="F3903">
            <v>82.7</v>
          </cell>
          <cell r="G3903">
            <v>101</v>
          </cell>
          <cell r="H3903">
            <v>18.3</v>
          </cell>
          <cell r="I3903" t="str">
            <v>DUP</v>
          </cell>
          <cell r="J3903">
            <v>0</v>
          </cell>
          <cell r="L3903">
            <v>0</v>
          </cell>
          <cell r="M3903">
            <v>0</v>
          </cell>
          <cell r="O3903">
            <v>0</v>
          </cell>
          <cell r="P3903">
            <v>0</v>
          </cell>
          <cell r="Q3903" t="str">
            <v>Federal</v>
          </cell>
        </row>
        <row r="3904">
          <cell r="C3904" t="str">
            <v>116BSP2370</v>
          </cell>
          <cell r="D3904" t="str">
            <v>ENTR BR-383(A) (PINDAMONHANGABA)</v>
          </cell>
          <cell r="E3904" t="str">
            <v>ENTR BR-383(B)/SP-072 (TAUBATÉ)</v>
          </cell>
          <cell r="F3904">
            <v>101</v>
          </cell>
          <cell r="G3904">
            <v>112.9</v>
          </cell>
          <cell r="H3904">
            <v>11.9</v>
          </cell>
          <cell r="I3904" t="str">
            <v>DUP</v>
          </cell>
          <cell r="J3904">
            <v>0</v>
          </cell>
          <cell r="K3904" t="str">
            <v>383BSP0350</v>
          </cell>
          <cell r="L3904">
            <v>0</v>
          </cell>
          <cell r="M3904">
            <v>0</v>
          </cell>
          <cell r="O3904">
            <v>0</v>
          </cell>
          <cell r="P3904">
            <v>0</v>
          </cell>
          <cell r="Q3904" t="str">
            <v>Federal</v>
          </cell>
        </row>
        <row r="3905">
          <cell r="C3905" t="str">
            <v>116BSP2390</v>
          </cell>
          <cell r="D3905" t="str">
            <v>ENTR BR-383(B)/SP-072 (TAUBATÉ)</v>
          </cell>
          <cell r="E3905" t="str">
            <v>ENTR SP-123</v>
          </cell>
          <cell r="F3905">
            <v>112.9</v>
          </cell>
          <cell r="G3905">
            <v>119.7</v>
          </cell>
          <cell r="H3905">
            <v>6.8</v>
          </cell>
          <cell r="I3905" t="str">
            <v>DUP</v>
          </cell>
          <cell r="J3905">
            <v>0</v>
          </cell>
          <cell r="L3905">
            <v>0</v>
          </cell>
          <cell r="M3905">
            <v>0</v>
          </cell>
          <cell r="O3905">
            <v>0</v>
          </cell>
          <cell r="P3905">
            <v>0</v>
          </cell>
          <cell r="Q3905" t="str">
            <v>Federal</v>
          </cell>
        </row>
        <row r="3906">
          <cell r="C3906" t="str">
            <v>116BSP2410</v>
          </cell>
          <cell r="D3906" t="str">
            <v>ENTR SP-123</v>
          </cell>
          <cell r="E3906" t="str">
            <v>ENTR SP-103 (CAÇAPAVA)</v>
          </cell>
          <cell r="F3906">
            <v>119.7</v>
          </cell>
          <cell r="G3906">
            <v>130.19999999999999</v>
          </cell>
          <cell r="H3906">
            <v>10.5</v>
          </cell>
          <cell r="I3906" t="str">
            <v>DUP</v>
          </cell>
          <cell r="J3906">
            <v>0</v>
          </cell>
          <cell r="L3906">
            <v>0</v>
          </cell>
          <cell r="M3906">
            <v>0</v>
          </cell>
          <cell r="O3906">
            <v>0</v>
          </cell>
          <cell r="P3906">
            <v>0</v>
          </cell>
          <cell r="Q3906" t="str">
            <v>Federal</v>
          </cell>
        </row>
        <row r="3907">
          <cell r="C3907" t="str">
            <v>116BSP2430</v>
          </cell>
          <cell r="D3907" t="str">
            <v>ENTR SP-103 (CAÇAPAVA)</v>
          </cell>
          <cell r="E3907" t="str">
            <v>ENTR SP-099 (SÃO JOSÉ DOS CAMPOS)</v>
          </cell>
          <cell r="F3907">
            <v>130.19999999999999</v>
          </cell>
          <cell r="G3907">
            <v>151.80000000000001</v>
          </cell>
          <cell r="H3907">
            <v>21.6</v>
          </cell>
          <cell r="I3907" t="str">
            <v>DUP</v>
          </cell>
          <cell r="J3907">
            <v>0</v>
          </cell>
          <cell r="L3907">
            <v>0</v>
          </cell>
          <cell r="M3907">
            <v>0</v>
          </cell>
          <cell r="O3907">
            <v>0</v>
          </cell>
          <cell r="P3907">
            <v>0</v>
          </cell>
          <cell r="Q3907" t="str">
            <v>Federal</v>
          </cell>
        </row>
        <row r="3908">
          <cell r="C3908" t="str">
            <v>116BSP2450</v>
          </cell>
          <cell r="D3908" t="str">
            <v>ENTR SP-099 (SÃO JOSÉ DOS CAMPOS)</v>
          </cell>
          <cell r="E3908" t="str">
            <v>ENTR SP-065 (P/JACAREÍ)</v>
          </cell>
          <cell r="F3908">
            <v>151.80000000000001</v>
          </cell>
          <cell r="G3908">
            <v>172.3</v>
          </cell>
          <cell r="H3908">
            <v>20.5</v>
          </cell>
          <cell r="I3908" t="str">
            <v>DUP</v>
          </cell>
          <cell r="J3908">
            <v>0</v>
          </cell>
          <cell r="L3908">
            <v>0</v>
          </cell>
          <cell r="M3908">
            <v>0</v>
          </cell>
          <cell r="O3908">
            <v>0</v>
          </cell>
          <cell r="P3908">
            <v>0</v>
          </cell>
          <cell r="Q3908" t="str">
            <v>Federal</v>
          </cell>
        </row>
        <row r="3909">
          <cell r="C3909" t="str">
            <v>116BSP2470</v>
          </cell>
          <cell r="D3909" t="str">
            <v>ENTR SP-065 (P/JACAREÍ)</v>
          </cell>
          <cell r="E3909" t="str">
            <v>ENTR SP-056 (ARUJÁ)</v>
          </cell>
          <cell r="F3909">
            <v>172.3</v>
          </cell>
          <cell r="G3909">
            <v>204</v>
          </cell>
          <cell r="H3909">
            <v>31.7</v>
          </cell>
          <cell r="I3909" t="str">
            <v>DUP</v>
          </cell>
          <cell r="J3909">
            <v>0</v>
          </cell>
          <cell r="L3909">
            <v>0</v>
          </cell>
          <cell r="M3909">
            <v>0</v>
          </cell>
          <cell r="O3909">
            <v>0</v>
          </cell>
          <cell r="P3909">
            <v>0</v>
          </cell>
          <cell r="Q3909" t="str">
            <v>Federal</v>
          </cell>
        </row>
        <row r="3910">
          <cell r="C3910" t="str">
            <v>116BSP2490</v>
          </cell>
          <cell r="D3910" t="str">
            <v>ENTR SP-056 (ARUJÁ)</v>
          </cell>
          <cell r="E3910" t="str">
            <v>ENTR SP-036</v>
          </cell>
          <cell r="F3910">
            <v>204</v>
          </cell>
          <cell r="G3910">
            <v>221.5</v>
          </cell>
          <cell r="H3910">
            <v>17.5</v>
          </cell>
          <cell r="I3910" t="str">
            <v>DUP</v>
          </cell>
          <cell r="J3910">
            <v>0</v>
          </cell>
          <cell r="L3910">
            <v>0</v>
          </cell>
          <cell r="M3910">
            <v>0</v>
          </cell>
          <cell r="O3910">
            <v>0</v>
          </cell>
          <cell r="P3910">
            <v>0</v>
          </cell>
          <cell r="Q3910" t="str">
            <v>Federal</v>
          </cell>
        </row>
        <row r="3911">
          <cell r="C3911" t="str">
            <v>116BSP2510</v>
          </cell>
          <cell r="D3911" t="str">
            <v>ENTR SP-036</v>
          </cell>
          <cell r="E3911" t="str">
            <v>ENTR SP-019 (AEROPORTO INTERNACIONAL)</v>
          </cell>
          <cell r="F3911">
            <v>221.5</v>
          </cell>
          <cell r="G3911">
            <v>223.5</v>
          </cell>
          <cell r="H3911">
            <v>2</v>
          </cell>
          <cell r="I3911" t="str">
            <v>DUP</v>
          </cell>
          <cell r="J3911">
            <v>0</v>
          </cell>
          <cell r="L3911">
            <v>0</v>
          </cell>
          <cell r="M3911">
            <v>0</v>
          </cell>
          <cell r="O3911">
            <v>0</v>
          </cell>
          <cell r="P3911">
            <v>0</v>
          </cell>
          <cell r="Q3911" t="str">
            <v>Federal</v>
          </cell>
        </row>
        <row r="3912">
          <cell r="C3912" t="str">
            <v>116BSP2520</v>
          </cell>
          <cell r="D3912" t="str">
            <v>ENTR SP-019 (AEROPORTO INTERNACIONAL)</v>
          </cell>
          <cell r="E3912" t="str">
            <v>ENTR BR-381</v>
          </cell>
          <cell r="F3912">
            <v>223.5</v>
          </cell>
          <cell r="G3912">
            <v>231.8</v>
          </cell>
          <cell r="H3912">
            <v>8.3000000000000007</v>
          </cell>
          <cell r="I3912" t="str">
            <v>DUP</v>
          </cell>
          <cell r="J3912">
            <v>0</v>
          </cell>
          <cell r="L3912">
            <v>0</v>
          </cell>
          <cell r="M3912">
            <v>0</v>
          </cell>
          <cell r="O3912">
            <v>0</v>
          </cell>
          <cell r="P3912">
            <v>0</v>
          </cell>
          <cell r="Q3912" t="str">
            <v>Federal</v>
          </cell>
        </row>
        <row r="3913">
          <cell r="C3913" t="str">
            <v>116BSP2530</v>
          </cell>
          <cell r="D3913" t="str">
            <v>ENTR BR-381</v>
          </cell>
          <cell r="E3913" t="str">
            <v>ENTR BR-050/272/374/381 (SÃO PAULO)</v>
          </cell>
          <cell r="F3913">
            <v>231.8</v>
          </cell>
          <cell r="G3913">
            <v>236.6</v>
          </cell>
          <cell r="H3913">
            <v>4.8</v>
          </cell>
          <cell r="I3913" t="str">
            <v>DUP</v>
          </cell>
          <cell r="J3913">
            <v>0</v>
          </cell>
          <cell r="K3913" t="str">
            <v>381BSP0890</v>
          </cell>
          <cell r="L3913">
            <v>0</v>
          </cell>
          <cell r="M3913">
            <v>0</v>
          </cell>
          <cell r="O3913">
            <v>0</v>
          </cell>
          <cell r="P3913">
            <v>0</v>
          </cell>
          <cell r="Q3913" t="str">
            <v>Federal</v>
          </cell>
        </row>
        <row r="3914">
          <cell r="C3914" t="str">
            <v>116BSP2550</v>
          </cell>
          <cell r="D3914" t="str">
            <v>ENTR BR-050/272/374/381 (SÃO PAULO)</v>
          </cell>
          <cell r="E3914" t="str">
            <v>DIV MUNICIPAL SÃO PAULO/TABOÃO DA SERRA</v>
          </cell>
          <cell r="F3914">
            <v>236.6</v>
          </cell>
          <cell r="G3914">
            <v>269.39999999999998</v>
          </cell>
          <cell r="H3914">
            <v>32.799999999999997</v>
          </cell>
          <cell r="I3914" t="str">
            <v>DUP</v>
          </cell>
          <cell r="J3914">
            <v>0</v>
          </cell>
          <cell r="L3914">
            <v>0</v>
          </cell>
          <cell r="M3914">
            <v>0</v>
          </cell>
          <cell r="O3914">
            <v>0</v>
          </cell>
          <cell r="P3914">
            <v>0</v>
          </cell>
        </row>
        <row r="3915">
          <cell r="C3915" t="str">
            <v>116BSP2560</v>
          </cell>
          <cell r="D3915" t="str">
            <v>DIV MUNICIPAL SÃO PAULO/TABOÃO DA SERRA</v>
          </cell>
          <cell r="E3915" t="str">
            <v>ENTR SP-234 (ITAPECIRICA DA SERRA)</v>
          </cell>
          <cell r="F3915">
            <v>269.39999999999998</v>
          </cell>
          <cell r="G3915">
            <v>287.89999999999998</v>
          </cell>
          <cell r="H3915">
            <v>18.5</v>
          </cell>
          <cell r="I3915" t="str">
            <v>DUP</v>
          </cell>
          <cell r="J3915">
            <v>0</v>
          </cell>
          <cell r="L3915">
            <v>0</v>
          </cell>
          <cell r="M3915">
            <v>0</v>
          </cell>
          <cell r="O3915">
            <v>0</v>
          </cell>
          <cell r="P3915">
            <v>0</v>
          </cell>
          <cell r="Q3915" t="str">
            <v>Federal</v>
          </cell>
        </row>
        <row r="3916">
          <cell r="C3916" t="str">
            <v>116BSP2565</v>
          </cell>
          <cell r="D3916" t="str">
            <v>ENTR SP-234 (ITAPECIRICA DA SERRA)</v>
          </cell>
          <cell r="E3916" t="str">
            <v>ENTR SP-228</v>
          </cell>
          <cell r="F3916">
            <v>287.89999999999998</v>
          </cell>
          <cell r="G3916">
            <v>291.89999999999998</v>
          </cell>
          <cell r="H3916">
            <v>4</v>
          </cell>
          <cell r="I3916" t="str">
            <v>DUP</v>
          </cell>
          <cell r="J3916">
            <v>0</v>
          </cell>
          <cell r="L3916">
            <v>0</v>
          </cell>
          <cell r="M3916">
            <v>0</v>
          </cell>
          <cell r="O3916">
            <v>0</v>
          </cell>
          <cell r="P3916">
            <v>0</v>
          </cell>
          <cell r="Q3916" t="str">
            <v>Federal</v>
          </cell>
        </row>
        <row r="3917">
          <cell r="C3917" t="str">
            <v>116BSP2570</v>
          </cell>
          <cell r="D3917" t="str">
            <v>ENTR SP-228</v>
          </cell>
          <cell r="E3917" t="str">
            <v>ENTR SP-057 (P/SIDERÚRGICA)</v>
          </cell>
          <cell r="F3917">
            <v>291.89999999999998</v>
          </cell>
          <cell r="G3917">
            <v>320.5</v>
          </cell>
          <cell r="H3917">
            <v>28.6</v>
          </cell>
          <cell r="I3917" t="str">
            <v>DUP</v>
          </cell>
          <cell r="J3917">
            <v>0</v>
          </cell>
          <cell r="L3917">
            <v>0</v>
          </cell>
          <cell r="M3917">
            <v>0</v>
          </cell>
          <cell r="O3917">
            <v>0</v>
          </cell>
          <cell r="P3917">
            <v>0</v>
          </cell>
          <cell r="Q3917" t="str">
            <v>Federal</v>
          </cell>
        </row>
        <row r="3918">
          <cell r="C3918" t="str">
            <v>116BSP2575</v>
          </cell>
          <cell r="D3918" t="str">
            <v>ENTR SP-057 (P/SIDERÚRGICA)</v>
          </cell>
          <cell r="E3918" t="str">
            <v>FIM DA PISTA DUPLA</v>
          </cell>
          <cell r="F3918">
            <v>320.5</v>
          </cell>
          <cell r="G3918">
            <v>335.7</v>
          </cell>
          <cell r="H3918">
            <v>15.2</v>
          </cell>
          <cell r="I3918" t="str">
            <v>DUP</v>
          </cell>
          <cell r="J3918">
            <v>0</v>
          </cell>
          <cell r="L3918">
            <v>0</v>
          </cell>
          <cell r="M3918">
            <v>0</v>
          </cell>
          <cell r="O3918">
            <v>0</v>
          </cell>
          <cell r="P3918">
            <v>0</v>
          </cell>
          <cell r="Q3918" t="str">
            <v>Federal</v>
          </cell>
        </row>
        <row r="3919">
          <cell r="C3919" t="str">
            <v>116BSP2582</v>
          </cell>
          <cell r="D3919" t="str">
            <v>FIM DA PISTA DUPLA</v>
          </cell>
          <cell r="E3919" t="str">
            <v>INÍCIO SERRA DO CAFEZAL</v>
          </cell>
          <cell r="F3919">
            <v>335.7</v>
          </cell>
          <cell r="G3919">
            <v>336.7</v>
          </cell>
          <cell r="H3919">
            <v>1</v>
          </cell>
          <cell r="I3919" t="str">
            <v>PAV</v>
          </cell>
          <cell r="J3919">
            <v>0</v>
          </cell>
          <cell r="L3919">
            <v>0</v>
          </cell>
          <cell r="M3919">
            <v>0</v>
          </cell>
          <cell r="O3919">
            <v>0</v>
          </cell>
          <cell r="P3919">
            <v>0</v>
          </cell>
          <cell r="Q3919" t="str">
            <v>Federal</v>
          </cell>
        </row>
        <row r="3920">
          <cell r="C3920" t="str">
            <v>116BSP2585</v>
          </cell>
          <cell r="D3920" t="str">
            <v>INÍCIO SERRA DO CAFEZAL</v>
          </cell>
          <cell r="E3920" t="str">
            <v>FIM SERRA DO CAFEZAL</v>
          </cell>
          <cell r="F3920">
            <v>336.7</v>
          </cell>
          <cell r="G3920">
            <v>367.2</v>
          </cell>
          <cell r="H3920">
            <v>30.5</v>
          </cell>
          <cell r="I3920" t="str">
            <v>PAV</v>
          </cell>
          <cell r="J3920">
            <v>0</v>
          </cell>
          <cell r="L3920">
            <v>0</v>
          </cell>
          <cell r="M3920">
            <v>0</v>
          </cell>
          <cell r="O3920">
            <v>0</v>
          </cell>
          <cell r="P3920">
            <v>0</v>
          </cell>
          <cell r="Q3920" t="str">
            <v>Federal</v>
          </cell>
        </row>
        <row r="3921">
          <cell r="C3921" t="str">
            <v>116BSP2587</v>
          </cell>
          <cell r="D3921" t="str">
            <v>FIM SERRA DO CAFEZAL</v>
          </cell>
          <cell r="E3921" t="str">
            <v>ENTR SP-165(A) (P/PEDRO TOLEDO)</v>
          </cell>
          <cell r="F3921">
            <v>367.2</v>
          </cell>
          <cell r="G3921">
            <v>385.2</v>
          </cell>
          <cell r="H3921">
            <v>18</v>
          </cell>
          <cell r="I3921" t="str">
            <v>DUP</v>
          </cell>
          <cell r="J3921">
            <v>0</v>
          </cell>
          <cell r="L3921">
            <v>0</v>
          </cell>
          <cell r="M3921">
            <v>0</v>
          </cell>
          <cell r="O3921">
            <v>0</v>
          </cell>
          <cell r="P3921">
            <v>0</v>
          </cell>
          <cell r="Q3921" t="str">
            <v>Federal</v>
          </cell>
        </row>
        <row r="3922">
          <cell r="C3922" t="str">
            <v>116BSP2590</v>
          </cell>
          <cell r="D3922" t="str">
            <v>ENTR SP-165(A) (P/PEDRO TOLEDO)</v>
          </cell>
          <cell r="E3922" t="str">
            <v>ACESSO MIRACATÚ</v>
          </cell>
          <cell r="F3922">
            <v>385.2</v>
          </cell>
          <cell r="G3922">
            <v>394.9</v>
          </cell>
          <cell r="H3922">
            <v>9.6999999999999993</v>
          </cell>
          <cell r="I3922" t="str">
            <v>DUP</v>
          </cell>
          <cell r="J3922">
            <v>0</v>
          </cell>
          <cell r="L3922">
            <v>0</v>
          </cell>
          <cell r="M3922">
            <v>0</v>
          </cell>
          <cell r="O3922">
            <v>0</v>
          </cell>
          <cell r="P3922">
            <v>0</v>
          </cell>
          <cell r="Q3922" t="str">
            <v>Federal</v>
          </cell>
        </row>
        <row r="3923">
          <cell r="C3923" t="str">
            <v>116BSP2600</v>
          </cell>
          <cell r="D3923" t="str">
            <v>ACESSO MIRACATÚ</v>
          </cell>
          <cell r="E3923" t="str">
            <v>ENTR SP-222 (BIGUÁ)</v>
          </cell>
          <cell r="F3923">
            <v>394.9</v>
          </cell>
          <cell r="G3923">
            <v>401.9</v>
          </cell>
          <cell r="H3923">
            <v>7</v>
          </cell>
          <cell r="I3923" t="str">
            <v>DUP</v>
          </cell>
          <cell r="J3923">
            <v>0</v>
          </cell>
          <cell r="L3923">
            <v>0</v>
          </cell>
          <cell r="M3923">
            <v>0</v>
          </cell>
          <cell r="O3923">
            <v>0</v>
          </cell>
          <cell r="P3923">
            <v>0</v>
          </cell>
          <cell r="Q3923" t="str">
            <v>Federal</v>
          </cell>
        </row>
        <row r="3924">
          <cell r="C3924" t="str">
            <v>116BSP2610</v>
          </cell>
          <cell r="D3924" t="str">
            <v>ENTR SP-222 (BIGUÁ)</v>
          </cell>
          <cell r="E3924" t="str">
            <v>ENTR BR-478(A)/SP-165(B) (P/JUQUIÁ)</v>
          </cell>
          <cell r="F3924">
            <v>401.9</v>
          </cell>
          <cell r="G3924">
            <v>414.6</v>
          </cell>
          <cell r="H3924">
            <v>12.7</v>
          </cell>
          <cell r="I3924" t="str">
            <v>DUP</v>
          </cell>
          <cell r="J3924">
            <v>0</v>
          </cell>
          <cell r="L3924">
            <v>0</v>
          </cell>
          <cell r="M3924">
            <v>0</v>
          </cell>
          <cell r="O3924">
            <v>0</v>
          </cell>
          <cell r="P3924">
            <v>0</v>
          </cell>
          <cell r="Q3924" t="str">
            <v>Federal</v>
          </cell>
        </row>
        <row r="3925">
          <cell r="C3925" t="str">
            <v>116BSP2630</v>
          </cell>
          <cell r="D3925" t="str">
            <v>ENTR BR-478(A)/SP-165(B) (P/JUQUIÁ)</v>
          </cell>
          <cell r="E3925" t="str">
            <v>ENTR SP-139 (REGISTRO)</v>
          </cell>
          <cell r="F3925">
            <v>414.6</v>
          </cell>
          <cell r="G3925">
            <v>446.8</v>
          </cell>
          <cell r="H3925">
            <v>32.200000000000003</v>
          </cell>
          <cell r="I3925" t="str">
            <v>DUP</v>
          </cell>
          <cell r="J3925">
            <v>0</v>
          </cell>
          <cell r="K3925" t="str">
            <v>478BSP0170</v>
          </cell>
          <cell r="L3925">
            <v>0</v>
          </cell>
          <cell r="M3925">
            <v>0</v>
          </cell>
          <cell r="O3925">
            <v>0</v>
          </cell>
          <cell r="P3925">
            <v>0</v>
          </cell>
          <cell r="Q3925" t="str">
            <v>Federal</v>
          </cell>
        </row>
        <row r="3926">
          <cell r="C3926" t="str">
            <v>116BSP2650</v>
          </cell>
          <cell r="D3926" t="str">
            <v>ENTR SP-139 (REGISTRO)</v>
          </cell>
          <cell r="E3926" t="str">
            <v>ENTR BR-478(B) (PARIQUERA-AÇU)</v>
          </cell>
          <cell r="F3926">
            <v>446.8</v>
          </cell>
          <cell r="G3926">
            <v>465.4</v>
          </cell>
          <cell r="H3926">
            <v>18.600000000000001</v>
          </cell>
          <cell r="I3926" t="str">
            <v>DUP</v>
          </cell>
          <cell r="J3926">
            <v>0</v>
          </cell>
          <cell r="K3926" t="str">
            <v>478BSP0190</v>
          </cell>
          <cell r="L3926">
            <v>0</v>
          </cell>
          <cell r="M3926">
            <v>0</v>
          </cell>
          <cell r="O3926">
            <v>0</v>
          </cell>
          <cell r="P3926">
            <v>0</v>
          </cell>
          <cell r="Q3926" t="str">
            <v>Federal</v>
          </cell>
        </row>
        <row r="3927">
          <cell r="C3927" t="str">
            <v>116BSP2670</v>
          </cell>
          <cell r="D3927" t="str">
            <v>ENTR BR-478(B) (PARIQUERA-AÇU)</v>
          </cell>
          <cell r="E3927" t="str">
            <v>ENTR SP-193 (JACUPIRANGA)</v>
          </cell>
          <cell r="F3927">
            <v>465.4</v>
          </cell>
          <cell r="G3927">
            <v>476.5</v>
          </cell>
          <cell r="H3927">
            <v>11.1</v>
          </cell>
          <cell r="I3927" t="str">
            <v>DUP</v>
          </cell>
          <cell r="J3927">
            <v>0</v>
          </cell>
          <cell r="L3927">
            <v>0</v>
          </cell>
          <cell r="M3927">
            <v>0</v>
          </cell>
          <cell r="O3927">
            <v>0</v>
          </cell>
          <cell r="P3927">
            <v>0</v>
          </cell>
          <cell r="Q3927" t="str">
            <v>Federal</v>
          </cell>
        </row>
        <row r="3928">
          <cell r="C3928" t="str">
            <v>116BSP2685</v>
          </cell>
          <cell r="D3928" t="str">
            <v>ENTR SP-193 (JACUPIRANGA)</v>
          </cell>
          <cell r="E3928" t="str">
            <v>ENTR SP-287</v>
          </cell>
          <cell r="F3928">
            <v>476.5</v>
          </cell>
          <cell r="G3928">
            <v>552.4</v>
          </cell>
          <cell r="H3928">
            <v>75.900000000000006</v>
          </cell>
          <cell r="I3928" t="str">
            <v>DUP</v>
          </cell>
          <cell r="J3928">
            <v>0</v>
          </cell>
          <cell r="L3928">
            <v>0</v>
          </cell>
          <cell r="M3928">
            <v>0</v>
          </cell>
          <cell r="O3928">
            <v>0</v>
          </cell>
          <cell r="P3928">
            <v>0</v>
          </cell>
          <cell r="Q3928" t="str">
            <v>Federal</v>
          </cell>
        </row>
        <row r="3929">
          <cell r="C3929" t="str">
            <v>116BSP2700</v>
          </cell>
          <cell r="D3929" t="str">
            <v>ENTR SP-287</v>
          </cell>
          <cell r="E3929" t="str">
            <v>DIV SP/PR</v>
          </cell>
          <cell r="F3929">
            <v>552.4</v>
          </cell>
          <cell r="G3929">
            <v>569.1</v>
          </cell>
          <cell r="H3929">
            <v>16.7</v>
          </cell>
          <cell r="I3929" t="str">
            <v>DUP</v>
          </cell>
          <cell r="J3929">
            <v>0</v>
          </cell>
          <cell r="L3929">
            <v>0</v>
          </cell>
          <cell r="M3929">
            <v>0</v>
          </cell>
          <cell r="O3929">
            <v>0</v>
          </cell>
          <cell r="P3929">
            <v>0</v>
          </cell>
          <cell r="Q3929" t="str">
            <v>Federal</v>
          </cell>
        </row>
        <row r="3930">
          <cell r="C3930" t="str">
            <v>116BSP9030</v>
          </cell>
          <cell r="D3930" t="str">
            <v>ENTR BR-116</v>
          </cell>
          <cell r="E3930" t="str">
            <v>ACESSO PEDRO TOLEDO</v>
          </cell>
          <cell r="F3930">
            <v>0</v>
          </cell>
          <cell r="G3930">
            <v>3</v>
          </cell>
          <cell r="H3930">
            <v>3</v>
          </cell>
          <cell r="I3930" t="str">
            <v>PAV</v>
          </cell>
          <cell r="J3930">
            <v>0</v>
          </cell>
          <cell r="L3930">
            <v>0</v>
          </cell>
          <cell r="M3930">
            <v>0</v>
          </cell>
          <cell r="O3930">
            <v>0</v>
          </cell>
          <cell r="P3930">
            <v>0</v>
          </cell>
        </row>
        <row r="3931">
          <cell r="J3931">
            <v>0</v>
          </cell>
        </row>
        <row r="3932">
          <cell r="C3932" t="str">
            <v>146BSP0370</v>
          </cell>
          <cell r="D3932" t="str">
            <v>DIV MG/SP (MONTE SIÃO)</v>
          </cell>
          <cell r="E3932" t="str">
            <v>ENTR SP-147 (SOCORRO) *TRECHO MUNICIPAL*</v>
          </cell>
          <cell r="F3932">
            <v>0</v>
          </cell>
          <cell r="G3932">
            <v>14.2</v>
          </cell>
          <cell r="H3932">
            <v>14.2</v>
          </cell>
          <cell r="I3932" t="str">
            <v>PLA</v>
          </cell>
          <cell r="J3932">
            <v>0</v>
          </cell>
          <cell r="L3932">
            <v>0</v>
          </cell>
          <cell r="M3932">
            <v>0</v>
          </cell>
          <cell r="N3932" t="str">
            <v>SPT-146</v>
          </cell>
          <cell r="O3932" t="str">
            <v>LEN</v>
          </cell>
          <cell r="P3932">
            <v>0</v>
          </cell>
        </row>
        <row r="3933">
          <cell r="C3933" t="str">
            <v>146BSP0390</v>
          </cell>
          <cell r="D3933" t="str">
            <v>ENTR SP-147 (SOCORRO)</v>
          </cell>
          <cell r="E3933" t="str">
            <v>ACESSO PINHALZINHO</v>
          </cell>
          <cell r="F3933">
            <v>14.2</v>
          </cell>
          <cell r="G3933">
            <v>42</v>
          </cell>
          <cell r="H3933">
            <v>27.8</v>
          </cell>
          <cell r="I3933" t="str">
            <v>PLA</v>
          </cell>
          <cell r="J3933">
            <v>0</v>
          </cell>
          <cell r="L3933">
            <v>0</v>
          </cell>
          <cell r="M3933">
            <v>0</v>
          </cell>
          <cell r="N3933" t="str">
            <v xml:space="preserve">SP-008 </v>
          </cell>
          <cell r="O3933" t="str">
            <v>PAV</v>
          </cell>
          <cell r="P3933">
            <v>0</v>
          </cell>
        </row>
        <row r="3934">
          <cell r="C3934" t="str">
            <v>146BSP0400</v>
          </cell>
          <cell r="D3934" t="str">
            <v>ACESSO PINHALZINHO</v>
          </cell>
          <cell r="E3934" t="str">
            <v>ACESSO PEDRA BELA</v>
          </cell>
          <cell r="F3934">
            <v>42</v>
          </cell>
          <cell r="G3934">
            <v>46.1</v>
          </cell>
          <cell r="H3934">
            <v>4.0999999999999996</v>
          </cell>
          <cell r="I3934" t="str">
            <v>PLA</v>
          </cell>
          <cell r="J3934">
            <v>0</v>
          </cell>
          <cell r="L3934">
            <v>0</v>
          </cell>
          <cell r="M3934">
            <v>0</v>
          </cell>
          <cell r="N3934" t="str">
            <v xml:space="preserve">SP-008 </v>
          </cell>
          <cell r="O3934" t="str">
            <v>PAV</v>
          </cell>
          <cell r="P3934">
            <v>0</v>
          </cell>
        </row>
        <row r="3935">
          <cell r="C3935" t="str">
            <v>146BSP0405</v>
          </cell>
          <cell r="D3935" t="str">
            <v>ACESSO PEDRA BELA</v>
          </cell>
          <cell r="E3935" t="str">
            <v>ENTR SP-095 (BRAGANÇA PAULISTA)</v>
          </cell>
          <cell r="F3935">
            <v>46.1</v>
          </cell>
          <cell r="G3935">
            <v>61.2</v>
          </cell>
          <cell r="H3935">
            <v>15.1</v>
          </cell>
          <cell r="I3935" t="str">
            <v>PLA</v>
          </cell>
          <cell r="J3935">
            <v>0</v>
          </cell>
          <cell r="L3935">
            <v>0</v>
          </cell>
          <cell r="M3935">
            <v>0</v>
          </cell>
          <cell r="N3935" t="str">
            <v xml:space="preserve">SP-008 </v>
          </cell>
          <cell r="O3935" t="str">
            <v>PAV</v>
          </cell>
          <cell r="P3935">
            <v>0</v>
          </cell>
        </row>
        <row r="3936">
          <cell r="J3936">
            <v>0</v>
          </cell>
        </row>
        <row r="3937">
          <cell r="C3937" t="str">
            <v>153BSP0950</v>
          </cell>
          <cell r="D3937" t="str">
            <v>ENTR BR-262(B) (DIV MG/SP)</v>
          </cell>
          <cell r="E3937" t="str">
            <v>ENTR SP-322 (ICÉM)</v>
          </cell>
          <cell r="F3937">
            <v>0</v>
          </cell>
          <cell r="G3937">
            <v>2.2999999999999998</v>
          </cell>
          <cell r="H3937">
            <v>2.2999999999999998</v>
          </cell>
          <cell r="I3937" t="str">
            <v>PAV</v>
          </cell>
          <cell r="J3937">
            <v>0</v>
          </cell>
          <cell r="L3937">
            <v>0</v>
          </cell>
          <cell r="M3937">
            <v>0</v>
          </cell>
          <cell r="O3937">
            <v>0</v>
          </cell>
          <cell r="P3937">
            <v>0</v>
          </cell>
          <cell r="Q3937" t="str">
            <v>Federal</v>
          </cell>
        </row>
        <row r="3938">
          <cell r="C3938" t="str">
            <v>153BSP0953</v>
          </cell>
          <cell r="D3938" t="str">
            <v>ENTR SP-322 (ICÉM)</v>
          </cell>
          <cell r="E3938" t="str">
            <v>ENTR SP-423</v>
          </cell>
          <cell r="F3938">
            <v>2.2999999999999998</v>
          </cell>
          <cell r="G3938">
            <v>25.5</v>
          </cell>
          <cell r="H3938">
            <v>23.2</v>
          </cell>
          <cell r="I3938" t="str">
            <v>PAV</v>
          </cell>
          <cell r="J3938">
            <v>0</v>
          </cell>
          <cell r="L3938">
            <v>0</v>
          </cell>
          <cell r="M3938">
            <v>0</v>
          </cell>
          <cell r="O3938">
            <v>0</v>
          </cell>
          <cell r="P3938">
            <v>0</v>
          </cell>
          <cell r="Q3938" t="str">
            <v>Federal</v>
          </cell>
        </row>
        <row r="3939">
          <cell r="C3939" t="str">
            <v>153BSP0970</v>
          </cell>
          <cell r="D3939" t="str">
            <v>ENTR SP-423</v>
          </cell>
          <cell r="E3939" t="str">
            <v>ACESSO NOVA GRANADA (I)</v>
          </cell>
          <cell r="F3939">
            <v>25.5</v>
          </cell>
          <cell r="G3939">
            <v>27.8</v>
          </cell>
          <cell r="H3939">
            <v>2.2999999999999998</v>
          </cell>
          <cell r="I3939" t="str">
            <v>PAV</v>
          </cell>
          <cell r="J3939">
            <v>0</v>
          </cell>
          <cell r="L3939">
            <v>0</v>
          </cell>
          <cell r="M3939">
            <v>0</v>
          </cell>
          <cell r="O3939">
            <v>0</v>
          </cell>
          <cell r="P3939">
            <v>0</v>
          </cell>
          <cell r="Q3939" t="str">
            <v>Federal</v>
          </cell>
        </row>
        <row r="3940">
          <cell r="C3940" t="str">
            <v>153BSP0973</v>
          </cell>
          <cell r="D3940" t="str">
            <v>ACESSO NOVA GRANADA (I)</v>
          </cell>
          <cell r="E3940" t="str">
            <v>ACESSO NOVA GRANADA (II)</v>
          </cell>
          <cell r="F3940">
            <v>27.8</v>
          </cell>
          <cell r="G3940">
            <v>30.3</v>
          </cell>
          <cell r="H3940">
            <v>2.5</v>
          </cell>
          <cell r="I3940" t="str">
            <v>PAV</v>
          </cell>
          <cell r="J3940">
            <v>0</v>
          </cell>
          <cell r="L3940">
            <v>0</v>
          </cell>
          <cell r="M3940">
            <v>0</v>
          </cell>
          <cell r="O3940">
            <v>0</v>
          </cell>
          <cell r="P3940">
            <v>0</v>
          </cell>
          <cell r="Q3940" t="str">
            <v>Federal</v>
          </cell>
        </row>
        <row r="3941">
          <cell r="C3941" t="str">
            <v>153BSP0975</v>
          </cell>
          <cell r="D3941" t="str">
            <v>ACESSO NOVA GRANADA (II)</v>
          </cell>
          <cell r="E3941" t="str">
            <v>ACESSO ONDA VERDE</v>
          </cell>
          <cell r="F3941">
            <v>30.3</v>
          </cell>
          <cell r="G3941">
            <v>37.6</v>
          </cell>
          <cell r="H3941">
            <v>7.3</v>
          </cell>
          <cell r="I3941" t="str">
            <v>PAV</v>
          </cell>
          <cell r="J3941">
            <v>0</v>
          </cell>
          <cell r="L3941">
            <v>0</v>
          </cell>
          <cell r="M3941">
            <v>0</v>
          </cell>
          <cell r="O3941">
            <v>0</v>
          </cell>
          <cell r="P3941">
            <v>0</v>
          </cell>
          <cell r="Q3941" t="str">
            <v>Federal</v>
          </cell>
        </row>
        <row r="3942">
          <cell r="C3942" t="str">
            <v>153BSP0980</v>
          </cell>
          <cell r="D3942" t="str">
            <v>ACESSO ONDA VERDE</v>
          </cell>
          <cell r="E3942" t="str">
            <v>ENTR BR-265 (SÃO JOSÉ DO RIO PRETO)</v>
          </cell>
          <cell r="F3942">
            <v>37.6</v>
          </cell>
          <cell r="G3942">
            <v>59.2</v>
          </cell>
          <cell r="H3942">
            <v>21.6</v>
          </cell>
          <cell r="I3942" t="str">
            <v>PAV</v>
          </cell>
          <cell r="J3942">
            <v>0</v>
          </cell>
          <cell r="L3942">
            <v>0</v>
          </cell>
          <cell r="M3942">
            <v>0</v>
          </cell>
          <cell r="O3942">
            <v>0</v>
          </cell>
          <cell r="P3942">
            <v>0</v>
          </cell>
          <cell r="Q3942" t="str">
            <v>Federal</v>
          </cell>
        </row>
        <row r="3943">
          <cell r="C3943" t="str">
            <v>153BSP0990</v>
          </cell>
          <cell r="D3943" t="str">
            <v>ENTR BR-265 (SÃO JOSÉ DO RIO PRETO)</v>
          </cell>
          <cell r="E3943" t="str">
            <v>ENTR BR-456 (SÃO JOSÉ DO RIO PRETO)</v>
          </cell>
          <cell r="F3943">
            <v>59.2</v>
          </cell>
          <cell r="G3943">
            <v>64.3</v>
          </cell>
          <cell r="H3943">
            <v>5.0999999999999996</v>
          </cell>
          <cell r="I3943" t="str">
            <v>DUP</v>
          </cell>
          <cell r="J3943">
            <v>0</v>
          </cell>
          <cell r="L3943">
            <v>0</v>
          </cell>
          <cell r="M3943">
            <v>0</v>
          </cell>
          <cell r="O3943">
            <v>0</v>
          </cell>
          <cell r="P3943">
            <v>0</v>
          </cell>
          <cell r="Q3943" t="str">
            <v>Federal</v>
          </cell>
        </row>
        <row r="3944">
          <cell r="C3944" t="str">
            <v>153BSP0995</v>
          </cell>
          <cell r="D3944" t="str">
            <v>ENTR BR-456 (SÃO JOSÉ DO RIO PRETO)</v>
          </cell>
          <cell r="E3944" t="str">
            <v>ACESSO SÃO JOSÉ DO RIO PRETO</v>
          </cell>
          <cell r="F3944">
            <v>64.3</v>
          </cell>
          <cell r="G3944">
            <v>69.8</v>
          </cell>
          <cell r="H3944">
            <v>5.5</v>
          </cell>
          <cell r="I3944" t="str">
            <v>PAV</v>
          </cell>
          <cell r="J3944">
            <v>0</v>
          </cell>
          <cell r="L3944">
            <v>0</v>
          </cell>
          <cell r="M3944">
            <v>0</v>
          </cell>
          <cell r="O3944">
            <v>0</v>
          </cell>
          <cell r="P3944">
            <v>0</v>
          </cell>
          <cell r="Q3944" t="str">
            <v>Federal</v>
          </cell>
        </row>
        <row r="3945">
          <cell r="C3945" t="str">
            <v>153BSP1000</v>
          </cell>
          <cell r="D3945" t="str">
            <v>ACESSO SÃO JOSÉ DO RIO PRETO</v>
          </cell>
          <cell r="E3945" t="str">
            <v>ENTR SP-355</v>
          </cell>
          <cell r="F3945">
            <v>69.8</v>
          </cell>
          <cell r="G3945">
            <v>75.900000000000006</v>
          </cell>
          <cell r="H3945">
            <v>6.1</v>
          </cell>
          <cell r="I3945" t="str">
            <v>PAV</v>
          </cell>
          <cell r="J3945">
            <v>0</v>
          </cell>
          <cell r="L3945">
            <v>0</v>
          </cell>
          <cell r="M3945">
            <v>0</v>
          </cell>
          <cell r="O3945">
            <v>0</v>
          </cell>
          <cell r="P3945">
            <v>0</v>
          </cell>
          <cell r="Q3945" t="str">
            <v>Federal</v>
          </cell>
        </row>
        <row r="3946">
          <cell r="C3946" t="str">
            <v>153BSP1010</v>
          </cell>
          <cell r="D3946" t="str">
            <v>ENTR SP-355</v>
          </cell>
          <cell r="E3946" t="str">
            <v>ENTR SP-425</v>
          </cell>
          <cell r="F3946">
            <v>75.900000000000006</v>
          </cell>
          <cell r="G3946">
            <v>99.9</v>
          </cell>
          <cell r="H3946">
            <v>24</v>
          </cell>
          <cell r="I3946" t="str">
            <v>PAV</v>
          </cell>
          <cell r="J3946">
            <v>0</v>
          </cell>
          <cell r="L3946">
            <v>0</v>
          </cell>
          <cell r="M3946">
            <v>0</v>
          </cell>
          <cell r="O3946">
            <v>0</v>
          </cell>
          <cell r="P3946">
            <v>0</v>
          </cell>
          <cell r="Q3946" t="str">
            <v>Federal</v>
          </cell>
        </row>
        <row r="3947">
          <cell r="C3947" t="str">
            <v>153BSP1023</v>
          </cell>
          <cell r="D3947" t="str">
            <v>ENTR SP-425</v>
          </cell>
          <cell r="E3947" t="str">
            <v>ENTR SP-308 (P/JOSÉ BONIFÁCIO)</v>
          </cell>
          <cell r="F3947">
            <v>99.9</v>
          </cell>
          <cell r="G3947">
            <v>108</v>
          </cell>
          <cell r="H3947">
            <v>8.1</v>
          </cell>
          <cell r="I3947" t="str">
            <v>PAV</v>
          </cell>
          <cell r="J3947">
            <v>0</v>
          </cell>
          <cell r="L3947">
            <v>0</v>
          </cell>
          <cell r="M3947">
            <v>0</v>
          </cell>
          <cell r="O3947">
            <v>0</v>
          </cell>
          <cell r="P3947">
            <v>0</v>
          </cell>
          <cell r="Q3947" t="str">
            <v>Federal</v>
          </cell>
        </row>
        <row r="3948">
          <cell r="C3948" t="str">
            <v>153BSP1030</v>
          </cell>
          <cell r="D3948" t="str">
            <v>ENTR SP-308 (P/JOSÉ BONIFÁCIO)</v>
          </cell>
          <cell r="E3948" t="str">
            <v>ACESSO PROMISSÃO</v>
          </cell>
          <cell r="F3948">
            <v>108</v>
          </cell>
          <cell r="G3948">
            <v>161.69999999999999</v>
          </cell>
          <cell r="H3948">
            <v>53.7</v>
          </cell>
          <cell r="I3948" t="str">
            <v>PAV</v>
          </cell>
          <cell r="J3948">
            <v>0</v>
          </cell>
          <cell r="L3948">
            <v>0</v>
          </cell>
          <cell r="M3948">
            <v>0</v>
          </cell>
          <cell r="O3948">
            <v>0</v>
          </cell>
          <cell r="P3948">
            <v>0</v>
          </cell>
          <cell r="Q3948" t="str">
            <v>Federal</v>
          </cell>
        </row>
        <row r="3949">
          <cell r="C3949" t="str">
            <v>153BSP1040</v>
          </cell>
          <cell r="D3949" t="str">
            <v>ACESSO PROMISSÃO</v>
          </cell>
          <cell r="E3949" t="str">
            <v>ACESSO GUAIÇARA</v>
          </cell>
          <cell r="F3949">
            <v>161.69999999999999</v>
          </cell>
          <cell r="G3949">
            <v>174.4</v>
          </cell>
          <cell r="H3949">
            <v>12.7</v>
          </cell>
          <cell r="I3949" t="str">
            <v>PAV</v>
          </cell>
          <cell r="J3949">
            <v>0</v>
          </cell>
          <cell r="L3949">
            <v>0</v>
          </cell>
          <cell r="M3949">
            <v>0</v>
          </cell>
          <cell r="O3949">
            <v>0</v>
          </cell>
          <cell r="P3949">
            <v>0</v>
          </cell>
          <cell r="Q3949" t="str">
            <v>Federal</v>
          </cell>
        </row>
        <row r="3950">
          <cell r="C3950" t="str">
            <v>153BSP1043</v>
          </cell>
          <cell r="D3950" t="str">
            <v>ACESSO GUAIÇARA</v>
          </cell>
          <cell r="E3950" t="str">
            <v>ENTR BR-154/267 (LINS)</v>
          </cell>
          <cell r="F3950">
            <v>174.4</v>
          </cell>
          <cell r="G3950">
            <v>178.3</v>
          </cell>
          <cell r="H3950">
            <v>3.9</v>
          </cell>
          <cell r="I3950" t="str">
            <v>PAV</v>
          </cell>
          <cell r="J3950">
            <v>0</v>
          </cell>
          <cell r="L3950">
            <v>0</v>
          </cell>
          <cell r="M3950">
            <v>0</v>
          </cell>
          <cell r="O3950">
            <v>0</v>
          </cell>
          <cell r="P3950">
            <v>0</v>
          </cell>
          <cell r="Q3950" t="str">
            <v>Federal</v>
          </cell>
        </row>
        <row r="3951">
          <cell r="C3951" t="str">
            <v>153BSP1045</v>
          </cell>
          <cell r="D3951" t="str">
            <v>ENTR BR-154/267 (LINS)</v>
          </cell>
          <cell r="E3951" t="str">
            <v>ACESSO LINS</v>
          </cell>
          <cell r="F3951">
            <v>178.3</v>
          </cell>
          <cell r="G3951">
            <v>182.7</v>
          </cell>
          <cell r="H3951">
            <v>4.4000000000000004</v>
          </cell>
          <cell r="I3951" t="str">
            <v>PAV</v>
          </cell>
          <cell r="J3951">
            <v>0</v>
          </cell>
          <cell r="L3951">
            <v>0</v>
          </cell>
          <cell r="M3951">
            <v>0</v>
          </cell>
          <cell r="O3951">
            <v>0</v>
          </cell>
          <cell r="P3951">
            <v>0</v>
          </cell>
          <cell r="Q3951" t="str">
            <v>Federal</v>
          </cell>
        </row>
        <row r="3952">
          <cell r="C3952" t="str">
            <v>153BSP1050</v>
          </cell>
          <cell r="D3952" t="str">
            <v>ACESSO LINS</v>
          </cell>
          <cell r="E3952" t="str">
            <v>ENTR SP-383 (GETULINA)</v>
          </cell>
          <cell r="F3952">
            <v>182.7</v>
          </cell>
          <cell r="G3952">
            <v>195.1</v>
          </cell>
          <cell r="H3952">
            <v>12.4</v>
          </cell>
          <cell r="I3952" t="str">
            <v>PAV</v>
          </cell>
          <cell r="J3952">
            <v>0</v>
          </cell>
          <cell r="L3952">
            <v>0</v>
          </cell>
          <cell r="M3952">
            <v>0</v>
          </cell>
          <cell r="O3952">
            <v>0</v>
          </cell>
          <cell r="P3952">
            <v>0</v>
          </cell>
          <cell r="Q3952" t="str">
            <v>Federal</v>
          </cell>
        </row>
        <row r="3953">
          <cell r="C3953" t="str">
            <v>153BSP1070</v>
          </cell>
          <cell r="D3953" t="str">
            <v>ENTR SP-383 (GETULINA)</v>
          </cell>
          <cell r="E3953" t="str">
            <v>ACESSO GUAIMBÉ</v>
          </cell>
          <cell r="F3953">
            <v>195.1</v>
          </cell>
          <cell r="G3953">
            <v>208.9</v>
          </cell>
          <cell r="H3953">
            <v>13.8</v>
          </cell>
          <cell r="I3953" t="str">
            <v>PAV</v>
          </cell>
          <cell r="J3953">
            <v>0</v>
          </cell>
          <cell r="L3953">
            <v>0</v>
          </cell>
          <cell r="M3953">
            <v>0</v>
          </cell>
          <cell r="O3953">
            <v>0</v>
          </cell>
          <cell r="P3953">
            <v>0</v>
          </cell>
          <cell r="Q3953" t="str">
            <v>Federal</v>
          </cell>
        </row>
        <row r="3954">
          <cell r="C3954" t="str">
            <v>153BSP1077</v>
          </cell>
          <cell r="D3954" t="str">
            <v>ACESSO GUAIMBÉ</v>
          </cell>
          <cell r="E3954" t="str">
            <v>ENTR SP-333(A)</v>
          </cell>
          <cell r="F3954">
            <v>208.9</v>
          </cell>
          <cell r="G3954">
            <v>230.2</v>
          </cell>
          <cell r="H3954">
            <v>21.3</v>
          </cell>
          <cell r="I3954" t="str">
            <v>PAV</v>
          </cell>
          <cell r="J3954">
            <v>0</v>
          </cell>
          <cell r="L3954">
            <v>0</v>
          </cell>
          <cell r="M3954">
            <v>0</v>
          </cell>
          <cell r="O3954">
            <v>0</v>
          </cell>
          <cell r="P3954">
            <v>0</v>
          </cell>
          <cell r="Q3954" t="str">
            <v>Federal</v>
          </cell>
        </row>
        <row r="3955">
          <cell r="C3955" t="str">
            <v>153BSP1090</v>
          </cell>
          <cell r="D3955" t="str">
            <v>ENTR SP-333(A)</v>
          </cell>
          <cell r="E3955" t="str">
            <v>INÍCIO PISTA DUPLA</v>
          </cell>
          <cell r="F3955">
            <v>230.2</v>
          </cell>
          <cell r="G3955">
            <v>238.8</v>
          </cell>
          <cell r="H3955">
            <v>8.6</v>
          </cell>
          <cell r="I3955" t="str">
            <v>PLA</v>
          </cell>
          <cell r="J3955">
            <v>0</v>
          </cell>
          <cell r="L3955">
            <v>0</v>
          </cell>
          <cell r="M3955">
            <v>0</v>
          </cell>
          <cell r="N3955" t="str">
            <v xml:space="preserve">SP-333 </v>
          </cell>
          <cell r="O3955" t="str">
            <v>PAV</v>
          </cell>
          <cell r="P3955">
            <v>0</v>
          </cell>
          <cell r="Q3955" t="str">
            <v>Federal</v>
          </cell>
        </row>
        <row r="3956">
          <cell r="C3956" t="str">
            <v>153BSP1100</v>
          </cell>
          <cell r="D3956" t="str">
            <v>INÍCIO PISTA DUPLA</v>
          </cell>
          <cell r="E3956" t="str">
            <v>ENTR SP-294(A) (MARÍLIA)</v>
          </cell>
          <cell r="F3956">
            <v>238.8</v>
          </cell>
          <cell r="G3956">
            <v>242.9</v>
          </cell>
          <cell r="H3956">
            <v>4.0999999999999996</v>
          </cell>
          <cell r="I3956" t="str">
            <v>PLA</v>
          </cell>
          <cell r="J3956">
            <v>0</v>
          </cell>
          <cell r="L3956">
            <v>0</v>
          </cell>
          <cell r="M3956">
            <v>0</v>
          </cell>
          <cell r="N3956" t="str">
            <v xml:space="preserve">SP-333 </v>
          </cell>
          <cell r="O3956" t="str">
            <v>DUP</v>
          </cell>
          <cell r="P3956">
            <v>0</v>
          </cell>
          <cell r="Q3956" t="str">
            <v>Federal</v>
          </cell>
        </row>
        <row r="3957">
          <cell r="C3957" t="str">
            <v>153BSP1110</v>
          </cell>
          <cell r="D3957" t="str">
            <v>ENTR SP-294(A) (MARÍLIA)</v>
          </cell>
          <cell r="E3957" t="str">
            <v>ENTR SP-333(B)</v>
          </cell>
          <cell r="F3957">
            <v>242.9</v>
          </cell>
          <cell r="G3957">
            <v>249.8</v>
          </cell>
          <cell r="H3957">
            <v>6.9</v>
          </cell>
          <cell r="I3957" t="str">
            <v>PLA</v>
          </cell>
          <cell r="J3957">
            <v>0</v>
          </cell>
          <cell r="L3957">
            <v>0</v>
          </cell>
          <cell r="M3957">
            <v>0</v>
          </cell>
          <cell r="N3957" t="str">
            <v xml:space="preserve">SP-333 </v>
          </cell>
          <cell r="O3957" t="str">
            <v>DUP</v>
          </cell>
          <cell r="P3957">
            <v>0</v>
          </cell>
          <cell r="Q3957" t="str">
            <v>Federal</v>
          </cell>
        </row>
        <row r="3958">
          <cell r="C3958" t="str">
            <v>153BSP1120</v>
          </cell>
          <cell r="D3958" t="str">
            <v>ENTR SP-333(B)</v>
          </cell>
          <cell r="E3958" t="str">
            <v>ENTR SP-294(B)</v>
          </cell>
          <cell r="F3958">
            <v>249.8</v>
          </cell>
          <cell r="G3958">
            <v>256</v>
          </cell>
          <cell r="H3958">
            <v>6.2</v>
          </cell>
          <cell r="I3958" t="str">
            <v>PLA</v>
          </cell>
          <cell r="J3958">
            <v>0</v>
          </cell>
          <cell r="L3958">
            <v>0</v>
          </cell>
          <cell r="M3958">
            <v>0</v>
          </cell>
          <cell r="N3958" t="str">
            <v xml:space="preserve">SP-294 </v>
          </cell>
          <cell r="O3958" t="str">
            <v>DUP</v>
          </cell>
          <cell r="P3958">
            <v>0</v>
          </cell>
          <cell r="Q3958" t="str">
            <v>Federal</v>
          </cell>
        </row>
        <row r="3959">
          <cell r="C3959" t="str">
            <v>153BSP1130</v>
          </cell>
          <cell r="D3959" t="str">
            <v>ENTR SP-294(B)</v>
          </cell>
          <cell r="E3959" t="str">
            <v>ENTR SP-331(A)</v>
          </cell>
          <cell r="F3959">
            <v>256</v>
          </cell>
          <cell r="G3959">
            <v>280</v>
          </cell>
          <cell r="H3959">
            <v>24</v>
          </cell>
          <cell r="I3959" t="str">
            <v>PAV</v>
          </cell>
          <cell r="J3959">
            <v>0</v>
          </cell>
          <cell r="L3959">
            <v>0</v>
          </cell>
          <cell r="M3959">
            <v>0</v>
          </cell>
          <cell r="O3959">
            <v>0</v>
          </cell>
          <cell r="P3959">
            <v>0</v>
          </cell>
          <cell r="Q3959" t="str">
            <v>Federal</v>
          </cell>
        </row>
        <row r="3960">
          <cell r="C3960" t="str">
            <v>153BSP1140</v>
          </cell>
          <cell r="D3960" t="str">
            <v>ENTR SP-331(A)</v>
          </cell>
          <cell r="E3960" t="str">
            <v>ENTR SP-331(B)</v>
          </cell>
          <cell r="F3960">
            <v>280</v>
          </cell>
          <cell r="G3960">
            <v>302.5</v>
          </cell>
          <cell r="H3960">
            <v>22.5</v>
          </cell>
          <cell r="I3960" t="str">
            <v>PAV</v>
          </cell>
          <cell r="J3960">
            <v>0</v>
          </cell>
          <cell r="L3960">
            <v>0</v>
          </cell>
          <cell r="M3960">
            <v>0</v>
          </cell>
          <cell r="O3960">
            <v>0</v>
          </cell>
          <cell r="P3960">
            <v>0</v>
          </cell>
          <cell r="Q3960" t="str">
            <v>Federal</v>
          </cell>
        </row>
        <row r="3961">
          <cell r="C3961" t="str">
            <v>153BSP1145</v>
          </cell>
          <cell r="D3961" t="str">
            <v>ENTR SP-331(B)</v>
          </cell>
          <cell r="E3961" t="str">
            <v>ENTR BR-374</v>
          </cell>
          <cell r="F3961">
            <v>302.5</v>
          </cell>
          <cell r="G3961">
            <v>308.89999999999998</v>
          </cell>
          <cell r="H3961">
            <v>6.4</v>
          </cell>
          <cell r="I3961" t="str">
            <v>PAV</v>
          </cell>
          <cell r="J3961">
            <v>0</v>
          </cell>
          <cell r="L3961">
            <v>0</v>
          </cell>
          <cell r="M3961">
            <v>0</v>
          </cell>
          <cell r="O3961">
            <v>0</v>
          </cell>
          <cell r="P3961">
            <v>0</v>
          </cell>
          <cell r="Q3961" t="str">
            <v>Federal</v>
          </cell>
        </row>
        <row r="3962">
          <cell r="C3962" t="str">
            <v>153BSP1150</v>
          </cell>
          <cell r="D3962" t="str">
            <v>ENTR BR-374</v>
          </cell>
          <cell r="E3962" t="str">
            <v>ENTR BR-369(A)/SP-270</v>
          </cell>
          <cell r="F3962">
            <v>308.89999999999998</v>
          </cell>
          <cell r="G3962">
            <v>337.9</v>
          </cell>
          <cell r="H3962">
            <v>29</v>
          </cell>
          <cell r="I3962" t="str">
            <v>PAV</v>
          </cell>
          <cell r="J3962">
            <v>0</v>
          </cell>
          <cell r="L3962">
            <v>0</v>
          </cell>
          <cell r="M3962">
            <v>0</v>
          </cell>
          <cell r="O3962">
            <v>0</v>
          </cell>
          <cell r="P3962">
            <v>0</v>
          </cell>
          <cell r="Q3962" t="str">
            <v>Federal</v>
          </cell>
        </row>
        <row r="3963">
          <cell r="C3963" t="str">
            <v>153BSP1170</v>
          </cell>
          <cell r="D3963" t="str">
            <v>ENTR BR-369(A)/SP-270</v>
          </cell>
          <cell r="E3963" t="str">
            <v>ACESSO OURINHOS (AVENIDA FABRIL)</v>
          </cell>
          <cell r="F3963">
            <v>337.9</v>
          </cell>
          <cell r="G3963">
            <v>345.8</v>
          </cell>
          <cell r="H3963">
            <v>7.9</v>
          </cell>
          <cell r="I3963" t="str">
            <v>PAV</v>
          </cell>
          <cell r="J3963">
            <v>0</v>
          </cell>
          <cell r="K3963" t="str">
            <v>369BSP0440</v>
          </cell>
          <cell r="L3963">
            <v>0</v>
          </cell>
          <cell r="M3963">
            <v>0</v>
          </cell>
          <cell r="O3963">
            <v>0</v>
          </cell>
          <cell r="P3963">
            <v>0</v>
          </cell>
          <cell r="Q3963" t="str">
            <v>Federal</v>
          </cell>
        </row>
        <row r="3964">
          <cell r="C3964" t="str">
            <v>153BSP1190</v>
          </cell>
          <cell r="D3964" t="str">
            <v>ACESSO OURINHOS (AVENIDA FABRIL)</v>
          </cell>
          <cell r="E3964" t="str">
            <v>ENTR BR-369 (DIV SP/PR)</v>
          </cell>
          <cell r="F3964">
            <v>345.8</v>
          </cell>
          <cell r="G3964">
            <v>348.3</v>
          </cell>
          <cell r="H3964">
            <v>2.5</v>
          </cell>
          <cell r="I3964" t="str">
            <v>DUP</v>
          </cell>
          <cell r="J3964">
            <v>0</v>
          </cell>
          <cell r="K3964" t="str">
            <v>369BSP0450</v>
          </cell>
          <cell r="L3964">
            <v>0</v>
          </cell>
          <cell r="M3964">
            <v>0</v>
          </cell>
          <cell r="O3964">
            <v>0</v>
          </cell>
          <cell r="P3964">
            <v>0</v>
          </cell>
          <cell r="Q3964" t="str">
            <v>Federal</v>
          </cell>
        </row>
        <row r="3965">
          <cell r="J3965">
            <v>0</v>
          </cell>
        </row>
        <row r="3966">
          <cell r="C3966" t="str">
            <v>154BSP0170</v>
          </cell>
          <cell r="D3966" t="str">
            <v>DIV MG/SP</v>
          </cell>
          <cell r="E3966" t="str">
            <v>ENTR SP-322 (CARDOSO)</v>
          </cell>
          <cell r="F3966">
            <v>0</v>
          </cell>
          <cell r="G3966">
            <v>21.9</v>
          </cell>
          <cell r="H3966">
            <v>21.9</v>
          </cell>
          <cell r="I3966" t="str">
            <v>PLA</v>
          </cell>
          <cell r="J3966">
            <v>0</v>
          </cell>
          <cell r="L3966">
            <v>0</v>
          </cell>
          <cell r="M3966">
            <v>0</v>
          </cell>
          <cell r="O3966">
            <v>0</v>
          </cell>
          <cell r="P3966">
            <v>0</v>
          </cell>
        </row>
        <row r="3967">
          <cell r="C3967" t="str">
            <v>154BSP0190</v>
          </cell>
          <cell r="D3967" t="str">
            <v>ENTR SP-322 (CARDOSO)</v>
          </cell>
          <cell r="E3967" t="str">
            <v>ACESSO ÁLVARES FORENSE</v>
          </cell>
          <cell r="F3967">
            <v>21.9</v>
          </cell>
          <cell r="G3967">
            <v>46</v>
          </cell>
          <cell r="H3967">
            <v>24.1</v>
          </cell>
          <cell r="I3967" t="str">
            <v>PLA</v>
          </cell>
          <cell r="J3967">
            <v>0</v>
          </cell>
          <cell r="L3967">
            <v>0</v>
          </cell>
          <cell r="M3967">
            <v>0</v>
          </cell>
          <cell r="N3967" t="str">
            <v xml:space="preserve">SP-461 </v>
          </cell>
          <cell r="O3967" t="str">
            <v>PAV</v>
          </cell>
          <cell r="P3967">
            <v>0</v>
          </cell>
        </row>
        <row r="3968">
          <cell r="C3968" t="str">
            <v>154BSP0203</v>
          </cell>
          <cell r="D3968" t="str">
            <v>ACESSO ÁLVARES FORENSE</v>
          </cell>
          <cell r="E3968" t="str">
            <v>ENTR SP-320 (VOTUPORANGA)</v>
          </cell>
          <cell r="F3968">
            <v>46</v>
          </cell>
          <cell r="G3968">
            <v>56.1</v>
          </cell>
          <cell r="H3968">
            <v>10.1</v>
          </cell>
          <cell r="I3968" t="str">
            <v>PLA</v>
          </cell>
          <cell r="J3968">
            <v>0</v>
          </cell>
          <cell r="L3968">
            <v>0</v>
          </cell>
          <cell r="M3968">
            <v>0</v>
          </cell>
          <cell r="N3968" t="str">
            <v xml:space="preserve">SP-461 </v>
          </cell>
          <cell r="O3968" t="str">
            <v>PAV</v>
          </cell>
          <cell r="P3968">
            <v>0</v>
          </cell>
        </row>
        <row r="3969">
          <cell r="C3969" t="str">
            <v>154BSP0210</v>
          </cell>
          <cell r="D3969" t="str">
            <v>ENTR SP-320 (VOTUPORANGA)</v>
          </cell>
          <cell r="E3969" t="str">
            <v>ENTR BR-262/456 (NHANDEARA)</v>
          </cell>
          <cell r="F3969">
            <v>56.1</v>
          </cell>
          <cell r="G3969">
            <v>88.7</v>
          </cell>
          <cell r="H3969">
            <v>32.6</v>
          </cell>
          <cell r="I3969" t="str">
            <v>PLA</v>
          </cell>
          <cell r="J3969">
            <v>0</v>
          </cell>
          <cell r="L3969">
            <v>0</v>
          </cell>
          <cell r="M3969">
            <v>0</v>
          </cell>
          <cell r="N3969" t="str">
            <v xml:space="preserve">SP-461 </v>
          </cell>
          <cell r="O3969" t="str">
            <v>PAV</v>
          </cell>
          <cell r="P3969">
            <v>0</v>
          </cell>
        </row>
        <row r="3970">
          <cell r="C3970" t="str">
            <v>154BSP0230</v>
          </cell>
          <cell r="D3970" t="str">
            <v>ENTR BR-262/456 (NHANDEARA)</v>
          </cell>
          <cell r="E3970" t="str">
            <v>ENTR SP-308 (MONÇÕES)</v>
          </cell>
          <cell r="F3970">
            <v>88.7</v>
          </cell>
          <cell r="G3970">
            <v>106.2</v>
          </cell>
          <cell r="H3970">
            <v>17.5</v>
          </cell>
          <cell r="I3970" t="str">
            <v>PLA</v>
          </cell>
          <cell r="J3970">
            <v>0</v>
          </cell>
          <cell r="L3970">
            <v>0</v>
          </cell>
          <cell r="M3970">
            <v>0</v>
          </cell>
          <cell r="N3970" t="str">
            <v xml:space="preserve">SP-461 </v>
          </cell>
          <cell r="O3970" t="str">
            <v>PAV</v>
          </cell>
          <cell r="P3970">
            <v>0</v>
          </cell>
        </row>
        <row r="3971">
          <cell r="C3971" t="str">
            <v>154BSP0250</v>
          </cell>
          <cell r="D3971" t="str">
            <v>ENTR SP-308 (MONÇÕES)</v>
          </cell>
          <cell r="E3971" t="str">
            <v>ENTR SP-425 (P/PENÁPOLIS)</v>
          </cell>
          <cell r="F3971">
            <v>106.2</v>
          </cell>
          <cell r="G3971">
            <v>180.2</v>
          </cell>
          <cell r="H3971">
            <v>74</v>
          </cell>
          <cell r="I3971" t="str">
            <v>PLA</v>
          </cell>
          <cell r="J3971">
            <v>0</v>
          </cell>
          <cell r="L3971">
            <v>0</v>
          </cell>
          <cell r="M3971">
            <v>0</v>
          </cell>
          <cell r="O3971">
            <v>0</v>
          </cell>
          <cell r="P3971">
            <v>0</v>
          </cell>
        </row>
        <row r="3972">
          <cell r="C3972" t="str">
            <v>154BSP0270</v>
          </cell>
          <cell r="D3972" t="str">
            <v>ENTR SP-425 (P/PENÁPOLIS)</v>
          </cell>
          <cell r="E3972" t="str">
            <v>ENTR SP-419</v>
          </cell>
          <cell r="F3972">
            <v>180.2</v>
          </cell>
          <cell r="G3972">
            <v>186.2</v>
          </cell>
          <cell r="H3972">
            <v>6</v>
          </cell>
          <cell r="I3972" t="str">
            <v>PLA</v>
          </cell>
          <cell r="J3972">
            <v>0</v>
          </cell>
          <cell r="L3972">
            <v>0</v>
          </cell>
          <cell r="M3972">
            <v>0</v>
          </cell>
          <cell r="N3972" t="str">
            <v xml:space="preserve">SP-300 </v>
          </cell>
          <cell r="O3972" t="str">
            <v>DUP</v>
          </cell>
          <cell r="P3972">
            <v>0</v>
          </cell>
        </row>
        <row r="3973">
          <cell r="C3973" t="str">
            <v>154BSP0275</v>
          </cell>
          <cell r="D3973" t="str">
            <v>ENTR SP-419</v>
          </cell>
          <cell r="E3973" t="str">
            <v>ACESSO AVANHANDAVA</v>
          </cell>
          <cell r="F3973">
            <v>186.2</v>
          </cell>
          <cell r="G3973">
            <v>195.9</v>
          </cell>
          <cell r="H3973">
            <v>9.6999999999999993</v>
          </cell>
          <cell r="I3973" t="str">
            <v>PLA</v>
          </cell>
          <cell r="J3973">
            <v>0</v>
          </cell>
          <cell r="L3973">
            <v>0</v>
          </cell>
          <cell r="M3973">
            <v>0</v>
          </cell>
          <cell r="N3973" t="str">
            <v xml:space="preserve">SP-300 </v>
          </cell>
          <cell r="O3973" t="str">
            <v>DUP</v>
          </cell>
          <cell r="P3973">
            <v>0</v>
          </cell>
        </row>
        <row r="3974">
          <cell r="C3974" t="str">
            <v>154BSP0280</v>
          </cell>
          <cell r="D3974" t="str">
            <v>ACESSO AVANHANDAVA</v>
          </cell>
          <cell r="E3974" t="str">
            <v>ACESSO PROMISSÃO</v>
          </cell>
          <cell r="F3974">
            <v>195.9</v>
          </cell>
          <cell r="G3974">
            <v>212.3</v>
          </cell>
          <cell r="H3974">
            <v>16.399999999999999</v>
          </cell>
          <cell r="I3974" t="str">
            <v>PLA</v>
          </cell>
          <cell r="J3974">
            <v>0</v>
          </cell>
          <cell r="L3974">
            <v>0</v>
          </cell>
          <cell r="M3974">
            <v>0</v>
          </cell>
          <cell r="N3974" t="str">
            <v xml:space="preserve">SP-300 </v>
          </cell>
          <cell r="O3974" t="str">
            <v>DUP</v>
          </cell>
          <cell r="P3974">
            <v>0</v>
          </cell>
        </row>
        <row r="3975">
          <cell r="C3975" t="str">
            <v>154BSP0300</v>
          </cell>
          <cell r="D3975" t="str">
            <v>ACESSO PROMISSÃO</v>
          </cell>
          <cell r="E3975" t="str">
            <v>ENTR BR-153/267 (LINS)</v>
          </cell>
          <cell r="F3975">
            <v>212.3</v>
          </cell>
          <cell r="G3975">
            <v>224.7</v>
          </cell>
          <cell r="H3975">
            <v>12.4</v>
          </cell>
          <cell r="I3975" t="str">
            <v>PLA</v>
          </cell>
          <cell r="J3975">
            <v>0</v>
          </cell>
          <cell r="L3975">
            <v>0</v>
          </cell>
          <cell r="M3975">
            <v>0</v>
          </cell>
          <cell r="N3975" t="str">
            <v xml:space="preserve">SP-300 </v>
          </cell>
          <cell r="O3975" t="str">
            <v>DUP</v>
          </cell>
          <cell r="P3975">
            <v>0</v>
          </cell>
        </row>
        <row r="3976">
          <cell r="J3976">
            <v>0</v>
          </cell>
        </row>
        <row r="3977">
          <cell r="C3977" t="str">
            <v>158BSP0550</v>
          </cell>
          <cell r="D3977" t="str">
            <v>DIV MS/SP</v>
          </cell>
          <cell r="E3977" t="str">
            <v>PAULICÉIA</v>
          </cell>
          <cell r="F3977">
            <v>0</v>
          </cell>
          <cell r="G3977">
            <v>2</v>
          </cell>
          <cell r="H3977">
            <v>2</v>
          </cell>
          <cell r="I3977" t="str">
            <v>PLA</v>
          </cell>
          <cell r="J3977">
            <v>0</v>
          </cell>
          <cell r="L3977">
            <v>0</v>
          </cell>
          <cell r="M3977">
            <v>0</v>
          </cell>
          <cell r="O3977">
            <v>0</v>
          </cell>
          <cell r="P3977">
            <v>0</v>
          </cell>
        </row>
        <row r="3978">
          <cell r="C3978" t="str">
            <v>158BSP0560</v>
          </cell>
          <cell r="D3978" t="str">
            <v>PAULICÉIA</v>
          </cell>
          <cell r="E3978" t="str">
            <v>PANORAMA</v>
          </cell>
          <cell r="F3978">
            <v>2</v>
          </cell>
          <cell r="G3978">
            <v>6</v>
          </cell>
          <cell r="H3978">
            <v>4</v>
          </cell>
          <cell r="I3978" t="str">
            <v>PLA</v>
          </cell>
          <cell r="J3978">
            <v>0</v>
          </cell>
          <cell r="L3978">
            <v>0</v>
          </cell>
          <cell r="M3978">
            <v>0</v>
          </cell>
          <cell r="O3978">
            <v>0</v>
          </cell>
          <cell r="P3978">
            <v>0</v>
          </cell>
        </row>
        <row r="3979">
          <cell r="C3979" t="str">
            <v>158BSP0570</v>
          </cell>
          <cell r="D3979" t="str">
            <v>PANORAMA</v>
          </cell>
          <cell r="E3979" t="str">
            <v>ENTR SP-563/294</v>
          </cell>
          <cell r="F3979">
            <v>6</v>
          </cell>
          <cell r="G3979">
            <v>35</v>
          </cell>
          <cell r="H3979">
            <v>29</v>
          </cell>
          <cell r="I3979" t="str">
            <v>PLA</v>
          </cell>
          <cell r="J3979">
            <v>0</v>
          </cell>
          <cell r="L3979">
            <v>0</v>
          </cell>
          <cell r="M3979">
            <v>0</v>
          </cell>
          <cell r="N3979" t="str">
            <v xml:space="preserve">SP-294 </v>
          </cell>
          <cell r="O3979" t="str">
            <v>PAV</v>
          </cell>
          <cell r="P3979">
            <v>0</v>
          </cell>
        </row>
        <row r="3980">
          <cell r="C3980" t="str">
            <v>158BSP0580</v>
          </cell>
          <cell r="D3980" t="str">
            <v>ENTR SP-563/294</v>
          </cell>
          <cell r="E3980" t="str">
            <v>ACESSO DRACENA</v>
          </cell>
          <cell r="F3980">
            <v>35</v>
          </cell>
          <cell r="G3980">
            <v>43</v>
          </cell>
          <cell r="H3980">
            <v>8</v>
          </cell>
          <cell r="I3980" t="str">
            <v>PLA</v>
          </cell>
          <cell r="J3980">
            <v>0</v>
          </cell>
          <cell r="L3980">
            <v>0</v>
          </cell>
          <cell r="M3980">
            <v>0</v>
          </cell>
          <cell r="N3980" t="str">
            <v xml:space="preserve">SP-563 </v>
          </cell>
          <cell r="O3980" t="str">
            <v>PAV</v>
          </cell>
          <cell r="P3980">
            <v>0</v>
          </cell>
        </row>
        <row r="3981">
          <cell r="C3981" t="str">
            <v>158BSP0610</v>
          </cell>
          <cell r="D3981" t="str">
            <v>ACESSO DRACENA</v>
          </cell>
          <cell r="E3981" t="str">
            <v>RIO DO PEIXE</v>
          </cell>
          <cell r="F3981">
            <v>43</v>
          </cell>
          <cell r="G3981">
            <v>58.3</v>
          </cell>
          <cell r="H3981">
            <v>15.3</v>
          </cell>
          <cell r="I3981" t="str">
            <v>PLA</v>
          </cell>
          <cell r="J3981">
            <v>0</v>
          </cell>
          <cell r="L3981">
            <v>0</v>
          </cell>
          <cell r="M3981">
            <v>0</v>
          </cell>
          <cell r="N3981" t="str">
            <v xml:space="preserve">SP-563 </v>
          </cell>
          <cell r="O3981" t="str">
            <v>PAV</v>
          </cell>
          <cell r="P3981">
            <v>0</v>
          </cell>
        </row>
        <row r="3982">
          <cell r="C3982" t="str">
            <v>158BSP0630</v>
          </cell>
          <cell r="D3982" t="str">
            <v>RIO DO PEIXE</v>
          </cell>
          <cell r="E3982" t="str">
            <v>ENTR BR-267 (PRESIDENTE WENCESLAU)</v>
          </cell>
          <cell r="F3982">
            <v>58.3</v>
          </cell>
          <cell r="G3982">
            <v>93</v>
          </cell>
          <cell r="H3982">
            <v>34.700000000000003</v>
          </cell>
          <cell r="I3982" t="str">
            <v>PLA</v>
          </cell>
          <cell r="J3982">
            <v>0</v>
          </cell>
          <cell r="L3982">
            <v>0</v>
          </cell>
          <cell r="M3982">
            <v>0</v>
          </cell>
          <cell r="N3982" t="str">
            <v xml:space="preserve">SP-563 </v>
          </cell>
          <cell r="O3982" t="str">
            <v>PAV</v>
          </cell>
          <cell r="P3982">
            <v>0</v>
          </cell>
        </row>
        <row r="3983">
          <cell r="C3983" t="str">
            <v>158BSP0650</v>
          </cell>
          <cell r="D3983" t="str">
            <v>ENTR BR-267 (PRESIDENTE WENCESLAU)</v>
          </cell>
          <cell r="E3983" t="str">
            <v>ACESSO MARABÁ PAULISTA</v>
          </cell>
          <cell r="F3983">
            <v>93</v>
          </cell>
          <cell r="G3983">
            <v>120.4</v>
          </cell>
          <cell r="H3983">
            <v>27.4</v>
          </cell>
          <cell r="I3983" t="str">
            <v>PLA</v>
          </cell>
          <cell r="J3983">
            <v>0</v>
          </cell>
          <cell r="L3983">
            <v>0</v>
          </cell>
          <cell r="M3983">
            <v>0</v>
          </cell>
          <cell r="N3983" t="str">
            <v xml:space="preserve">SP-563 </v>
          </cell>
          <cell r="O3983" t="str">
            <v>PAV</v>
          </cell>
          <cell r="P3983">
            <v>0</v>
          </cell>
        </row>
        <row r="3984">
          <cell r="C3984" t="str">
            <v>158BSP0660</v>
          </cell>
          <cell r="D3984" t="str">
            <v>ACESSO MARABÁ PAULISTA</v>
          </cell>
          <cell r="E3984" t="str">
            <v>ENTR SP-272 (P/CUIABÁ PAULISTA)</v>
          </cell>
          <cell r="F3984">
            <v>120.4</v>
          </cell>
          <cell r="G3984">
            <v>142.9</v>
          </cell>
          <cell r="H3984">
            <v>22.5</v>
          </cell>
          <cell r="I3984" t="str">
            <v>PLA</v>
          </cell>
          <cell r="J3984">
            <v>0</v>
          </cell>
          <cell r="L3984">
            <v>0</v>
          </cell>
          <cell r="M3984">
            <v>0</v>
          </cell>
          <cell r="N3984" t="str">
            <v xml:space="preserve">SP-563 </v>
          </cell>
          <cell r="O3984" t="str">
            <v>PAV</v>
          </cell>
          <cell r="P3984">
            <v>0</v>
          </cell>
        </row>
        <row r="3985">
          <cell r="C3985" t="str">
            <v>158BSP0670</v>
          </cell>
          <cell r="D3985" t="str">
            <v>ENTR SP-272 (P/CUIABÁ PAULISTA)</v>
          </cell>
          <cell r="E3985" t="str">
            <v>ENTR SP-613 (TEODORO SAMPAIO)</v>
          </cell>
          <cell r="F3985">
            <v>142.9</v>
          </cell>
          <cell r="G3985">
            <v>173.8</v>
          </cell>
          <cell r="H3985">
            <v>30.9</v>
          </cell>
          <cell r="I3985" t="str">
            <v>PLA</v>
          </cell>
          <cell r="J3985">
            <v>0</v>
          </cell>
          <cell r="L3985">
            <v>0</v>
          </cell>
          <cell r="M3985">
            <v>0</v>
          </cell>
          <cell r="N3985" t="str">
            <v xml:space="preserve">SP-563 </v>
          </cell>
          <cell r="O3985" t="str">
            <v>PAV</v>
          </cell>
          <cell r="P3985">
            <v>0</v>
          </cell>
        </row>
        <row r="3986">
          <cell r="C3986" t="str">
            <v>158BSP0690</v>
          </cell>
          <cell r="D3986" t="str">
            <v>ENTR SP-613 (TEODORO SAMPAIO)</v>
          </cell>
          <cell r="E3986" t="str">
            <v>DIV SP/PR *TRECHO MUNICIPAL*</v>
          </cell>
          <cell r="F3986">
            <v>173.8</v>
          </cell>
          <cell r="G3986">
            <v>179.2</v>
          </cell>
          <cell r="H3986">
            <v>5.4</v>
          </cell>
          <cell r="I3986" t="str">
            <v>PLA</v>
          </cell>
          <cell r="J3986">
            <v>0</v>
          </cell>
          <cell r="L3986">
            <v>0</v>
          </cell>
          <cell r="M3986">
            <v>0</v>
          </cell>
          <cell r="O3986">
            <v>0</v>
          </cell>
          <cell r="P3986">
            <v>0</v>
          </cell>
        </row>
        <row r="3987">
          <cell r="J3987">
            <v>0</v>
          </cell>
        </row>
        <row r="3988">
          <cell r="C3988" t="str">
            <v>262BSP1110</v>
          </cell>
          <cell r="D3988" t="str">
            <v>ENTR BR-153(B) (DIV MG/SP)</v>
          </cell>
          <cell r="E3988" t="str">
            <v>ENTR SP-423 (PALESTINA)</v>
          </cell>
          <cell r="F3988">
            <v>0</v>
          </cell>
          <cell r="G3988">
            <v>37.1</v>
          </cell>
          <cell r="H3988">
            <v>37.1</v>
          </cell>
          <cell r="I3988" t="str">
            <v>PLA</v>
          </cell>
          <cell r="J3988">
            <v>0</v>
          </cell>
          <cell r="L3988">
            <v>0</v>
          </cell>
          <cell r="M3988">
            <v>0</v>
          </cell>
          <cell r="O3988">
            <v>0</v>
          </cell>
          <cell r="P3988">
            <v>0</v>
          </cell>
        </row>
        <row r="3989">
          <cell r="C3989" t="str">
            <v>262BSP1130</v>
          </cell>
          <cell r="D3989" t="str">
            <v>ENTR SP-423 (PALESTINA)</v>
          </cell>
          <cell r="E3989" t="str">
            <v>ENTR SP-320</v>
          </cell>
          <cell r="F3989">
            <v>37.1</v>
          </cell>
          <cell r="G3989">
            <v>76.2</v>
          </cell>
          <cell r="H3989">
            <v>39.1</v>
          </cell>
          <cell r="I3989" t="str">
            <v>PLA</v>
          </cell>
          <cell r="J3989">
            <v>0</v>
          </cell>
          <cell r="L3989">
            <v>0</v>
          </cell>
          <cell r="M3989">
            <v>0</v>
          </cell>
          <cell r="O3989">
            <v>0</v>
          </cell>
          <cell r="P3989">
            <v>0</v>
          </cell>
        </row>
        <row r="3990">
          <cell r="C3990" t="str">
            <v>262BSP1150</v>
          </cell>
          <cell r="D3990" t="str">
            <v>ENTR SP-320</v>
          </cell>
          <cell r="E3990" t="str">
            <v>ENTR BR-154/456 (NHANDEARA)</v>
          </cell>
          <cell r="F3990">
            <v>76.2</v>
          </cell>
          <cell r="G3990">
            <v>111.2</v>
          </cell>
          <cell r="H3990">
            <v>35</v>
          </cell>
          <cell r="I3990" t="str">
            <v>PLA</v>
          </cell>
          <cell r="J3990">
            <v>0</v>
          </cell>
          <cell r="L3990">
            <v>0</v>
          </cell>
          <cell r="M3990">
            <v>0</v>
          </cell>
          <cell r="O3990">
            <v>0</v>
          </cell>
          <cell r="P3990">
            <v>0</v>
          </cell>
        </row>
        <row r="3991">
          <cell r="C3991" t="str">
            <v>262BSP1170</v>
          </cell>
          <cell r="D3991" t="str">
            <v>ENTR BR-154/456 (NHANDEARA)</v>
          </cell>
          <cell r="E3991" t="str">
            <v>ENTR SP-473</v>
          </cell>
          <cell r="F3991">
            <v>111.2</v>
          </cell>
          <cell r="G3991">
            <v>120.7</v>
          </cell>
          <cell r="H3991">
            <v>9.5</v>
          </cell>
          <cell r="I3991" t="str">
            <v>PLA</v>
          </cell>
          <cell r="J3991">
            <v>0</v>
          </cell>
          <cell r="L3991">
            <v>0</v>
          </cell>
          <cell r="M3991">
            <v>0</v>
          </cell>
          <cell r="N3991" t="str">
            <v xml:space="preserve">SP-310 </v>
          </cell>
          <cell r="O3991" t="str">
            <v>PAV</v>
          </cell>
          <cell r="P3991">
            <v>0</v>
          </cell>
        </row>
        <row r="3992">
          <cell r="C3992" t="str">
            <v>262BSP1177</v>
          </cell>
          <cell r="D3992" t="str">
            <v>ENTR SP-473</v>
          </cell>
          <cell r="E3992" t="str">
            <v>ENTR SP-463</v>
          </cell>
          <cell r="F3992">
            <v>120.7</v>
          </cell>
          <cell r="G3992">
            <v>157.80000000000001</v>
          </cell>
          <cell r="H3992">
            <v>37.1</v>
          </cell>
          <cell r="I3992" t="str">
            <v>PLA</v>
          </cell>
          <cell r="J3992">
            <v>0</v>
          </cell>
          <cell r="L3992">
            <v>0</v>
          </cell>
          <cell r="M3992">
            <v>0</v>
          </cell>
          <cell r="N3992" t="str">
            <v xml:space="preserve">SP-310 </v>
          </cell>
          <cell r="O3992" t="str">
            <v>PAV</v>
          </cell>
          <cell r="P3992">
            <v>0</v>
          </cell>
        </row>
        <row r="3993">
          <cell r="C3993" t="str">
            <v>262BSP1190</v>
          </cell>
          <cell r="D3993" t="str">
            <v>ENTR SP-463</v>
          </cell>
          <cell r="E3993" t="str">
            <v>ACESSO AURIFLAMA</v>
          </cell>
          <cell r="F3993">
            <v>157.80000000000001</v>
          </cell>
          <cell r="G3993">
            <v>164.7</v>
          </cell>
          <cell r="H3993">
            <v>6.9</v>
          </cell>
          <cell r="I3993" t="str">
            <v>PLA</v>
          </cell>
          <cell r="J3993">
            <v>0</v>
          </cell>
          <cell r="L3993">
            <v>0</v>
          </cell>
          <cell r="M3993">
            <v>0</v>
          </cell>
          <cell r="N3993" t="str">
            <v xml:space="preserve">SP-310 </v>
          </cell>
          <cell r="O3993" t="str">
            <v>PAV</v>
          </cell>
          <cell r="P3993">
            <v>0</v>
          </cell>
        </row>
        <row r="3994">
          <cell r="C3994" t="str">
            <v>262BSP1193</v>
          </cell>
          <cell r="D3994" t="str">
            <v>ACESSO AURIFLAMA</v>
          </cell>
          <cell r="E3994" t="str">
            <v>ACESSO SUD MENUCCI</v>
          </cell>
          <cell r="F3994">
            <v>164.7</v>
          </cell>
          <cell r="G3994">
            <v>204.8</v>
          </cell>
          <cell r="H3994">
            <v>40.1</v>
          </cell>
          <cell r="I3994" t="str">
            <v>PLA</v>
          </cell>
          <cell r="J3994">
            <v>0</v>
          </cell>
          <cell r="L3994">
            <v>0</v>
          </cell>
          <cell r="M3994">
            <v>0</v>
          </cell>
          <cell r="N3994" t="str">
            <v xml:space="preserve">SP-310 </v>
          </cell>
          <cell r="O3994" t="str">
            <v>PAV</v>
          </cell>
          <cell r="P3994">
            <v>0</v>
          </cell>
        </row>
        <row r="3995">
          <cell r="C3995" t="str">
            <v>262BSP1197</v>
          </cell>
          <cell r="D3995" t="str">
            <v>ACESSO SUD MENUCCI</v>
          </cell>
          <cell r="E3995" t="str">
            <v>ACESSO PEREIRA BARRETO</v>
          </cell>
          <cell r="F3995">
            <v>204.8</v>
          </cell>
          <cell r="G3995">
            <v>221.3</v>
          </cell>
          <cell r="H3995">
            <v>16.5</v>
          </cell>
          <cell r="I3995" t="str">
            <v>PLA</v>
          </cell>
          <cell r="J3995">
            <v>0</v>
          </cell>
          <cell r="L3995">
            <v>0</v>
          </cell>
          <cell r="M3995">
            <v>0</v>
          </cell>
          <cell r="N3995" t="str">
            <v xml:space="preserve">SP-310 </v>
          </cell>
          <cell r="O3995" t="str">
            <v>PAV</v>
          </cell>
          <cell r="P3995">
            <v>0</v>
          </cell>
        </row>
        <row r="3996">
          <cell r="C3996" t="str">
            <v>262BSP1200</v>
          </cell>
          <cell r="D3996" t="str">
            <v>ACESSO PEREIRA BARRETO</v>
          </cell>
          <cell r="E3996" t="str">
            <v>ENTR SP-310/563</v>
          </cell>
          <cell r="F3996">
            <v>221.3</v>
          </cell>
          <cell r="G3996">
            <v>242.4</v>
          </cell>
          <cell r="H3996">
            <v>21.1</v>
          </cell>
          <cell r="I3996" t="str">
            <v>PLA</v>
          </cell>
          <cell r="J3996">
            <v>0</v>
          </cell>
          <cell r="L3996">
            <v>0</v>
          </cell>
          <cell r="M3996">
            <v>0</v>
          </cell>
          <cell r="N3996" t="str">
            <v xml:space="preserve">SP-310 </v>
          </cell>
          <cell r="O3996" t="str">
            <v>PAV</v>
          </cell>
          <cell r="P3996">
            <v>0</v>
          </cell>
        </row>
        <row r="3997">
          <cell r="C3997" t="str">
            <v>262BSP1210</v>
          </cell>
          <cell r="D3997" t="str">
            <v>ENTR SP-310/563</v>
          </cell>
          <cell r="E3997" t="str">
            <v>BARRAGEM TRÊS IRMÃOS</v>
          </cell>
          <cell r="F3997">
            <v>242.4</v>
          </cell>
          <cell r="G3997">
            <v>260.2</v>
          </cell>
          <cell r="H3997">
            <v>17.8</v>
          </cell>
          <cell r="I3997" t="str">
            <v>PLA</v>
          </cell>
          <cell r="J3997">
            <v>0</v>
          </cell>
          <cell r="L3997">
            <v>0</v>
          </cell>
          <cell r="M3997">
            <v>0</v>
          </cell>
          <cell r="N3997" t="str">
            <v xml:space="preserve">SP-563 </v>
          </cell>
          <cell r="O3997" t="str">
            <v>PAV</v>
          </cell>
          <cell r="P3997">
            <v>0</v>
          </cell>
        </row>
        <row r="3998">
          <cell r="C3998" t="str">
            <v>262BSP1217</v>
          </cell>
          <cell r="D3998" t="str">
            <v>BARRAGEM TRÊS IRMÃOS</v>
          </cell>
          <cell r="E3998" t="str">
            <v>ACESSO PEREIRA BARRETO</v>
          </cell>
          <cell r="F3998">
            <v>260.2</v>
          </cell>
          <cell r="G3998">
            <v>276</v>
          </cell>
          <cell r="H3998">
            <v>15.8</v>
          </cell>
          <cell r="I3998" t="str">
            <v>PLA</v>
          </cell>
          <cell r="J3998">
            <v>0</v>
          </cell>
          <cell r="L3998">
            <v>0</v>
          </cell>
          <cell r="M3998">
            <v>0</v>
          </cell>
          <cell r="N3998" t="str">
            <v xml:space="preserve">SP-563 </v>
          </cell>
          <cell r="O3998" t="str">
            <v>PAV</v>
          </cell>
          <cell r="P3998">
            <v>0</v>
          </cell>
        </row>
        <row r="3999">
          <cell r="C3999" t="str">
            <v>262BSP1220</v>
          </cell>
          <cell r="D3999" t="str">
            <v>ACESSO PEREIRA BARRETO</v>
          </cell>
          <cell r="E3999" t="str">
            <v>ENTR SP-300 (ANDRADINA)</v>
          </cell>
          <cell r="F3999">
            <v>276</v>
          </cell>
          <cell r="G3999">
            <v>291</v>
          </cell>
          <cell r="H3999">
            <v>15</v>
          </cell>
          <cell r="I3999" t="str">
            <v>PLA</v>
          </cell>
          <cell r="J3999">
            <v>0</v>
          </cell>
          <cell r="L3999">
            <v>0</v>
          </cell>
          <cell r="M3999">
            <v>0</v>
          </cell>
          <cell r="N3999" t="str">
            <v xml:space="preserve">SP-563 </v>
          </cell>
          <cell r="O3999" t="str">
            <v>PAV</v>
          </cell>
          <cell r="P3999">
            <v>0</v>
          </cell>
        </row>
        <row r="4000">
          <cell r="C4000" t="str">
            <v>262BSP1230</v>
          </cell>
          <cell r="D4000" t="str">
            <v>ENTR SP-300 (ANDRADINA)</v>
          </cell>
          <cell r="E4000" t="str">
            <v>ACESSO CASTILHO</v>
          </cell>
          <cell r="F4000">
            <v>291</v>
          </cell>
          <cell r="G4000">
            <v>305.3</v>
          </cell>
          <cell r="H4000">
            <v>14.3</v>
          </cell>
          <cell r="I4000" t="str">
            <v>PLA</v>
          </cell>
          <cell r="J4000">
            <v>0</v>
          </cell>
          <cell r="L4000">
            <v>0</v>
          </cell>
          <cell r="M4000">
            <v>0</v>
          </cell>
          <cell r="N4000" t="str">
            <v xml:space="preserve">SP-300 </v>
          </cell>
          <cell r="O4000" t="str">
            <v>DUP</v>
          </cell>
          <cell r="P4000">
            <v>0</v>
          </cell>
        </row>
        <row r="4001">
          <cell r="C4001" t="str">
            <v>262BSP1240</v>
          </cell>
          <cell r="D4001" t="str">
            <v>ACESSO CASTILHO</v>
          </cell>
          <cell r="E4001" t="str">
            <v>ENTR SP-595</v>
          </cell>
          <cell r="F4001">
            <v>305.3</v>
          </cell>
          <cell r="G4001">
            <v>314.8</v>
          </cell>
          <cell r="H4001">
            <v>9.5</v>
          </cell>
          <cell r="I4001" t="str">
            <v>PLA</v>
          </cell>
          <cell r="J4001">
            <v>0</v>
          </cell>
          <cell r="L4001">
            <v>0</v>
          </cell>
          <cell r="M4001">
            <v>0</v>
          </cell>
          <cell r="N4001" t="str">
            <v xml:space="preserve">SP-300 </v>
          </cell>
          <cell r="O4001" t="str">
            <v>DUP</v>
          </cell>
          <cell r="P4001">
            <v>0</v>
          </cell>
        </row>
        <row r="4002">
          <cell r="C4002" t="str">
            <v>262BSP1250</v>
          </cell>
          <cell r="D4002" t="str">
            <v>ENTR SP-595</v>
          </cell>
          <cell r="E4002" t="str">
            <v>DIV SP/MS</v>
          </cell>
          <cell r="F4002">
            <v>314.8</v>
          </cell>
          <cell r="G4002">
            <v>319.89999999999998</v>
          </cell>
          <cell r="H4002">
            <v>5.0999999999999996</v>
          </cell>
          <cell r="I4002" t="str">
            <v>PLA</v>
          </cell>
          <cell r="J4002">
            <v>0</v>
          </cell>
          <cell r="L4002">
            <v>0</v>
          </cell>
          <cell r="M4002">
            <v>0</v>
          </cell>
          <cell r="N4002" t="str">
            <v xml:space="preserve">SP-300 </v>
          </cell>
          <cell r="O4002" t="str">
            <v>DUP</v>
          </cell>
          <cell r="P4002">
            <v>0</v>
          </cell>
        </row>
        <row r="4003">
          <cell r="J4003">
            <v>0</v>
          </cell>
        </row>
        <row r="4004">
          <cell r="C4004" t="str">
            <v>265BSP0490</v>
          </cell>
          <cell r="D4004" t="str">
            <v>DIV MG/SP</v>
          </cell>
          <cell r="E4004" t="str">
            <v>ENTR SP-338</v>
          </cell>
          <cell r="F4004">
            <v>0</v>
          </cell>
          <cell r="G4004">
            <v>16.399999999999999</v>
          </cell>
          <cell r="H4004">
            <v>16.399999999999999</v>
          </cell>
          <cell r="I4004" t="str">
            <v>PLA</v>
          </cell>
          <cell r="J4004">
            <v>0</v>
          </cell>
          <cell r="L4004">
            <v>0</v>
          </cell>
          <cell r="M4004">
            <v>0</v>
          </cell>
          <cell r="N4004" t="str">
            <v xml:space="preserve">SP-351 </v>
          </cell>
          <cell r="O4004" t="str">
            <v>PAV</v>
          </cell>
          <cell r="P4004">
            <v>0</v>
          </cell>
        </row>
        <row r="4005">
          <cell r="C4005" t="str">
            <v>265BSP0510</v>
          </cell>
          <cell r="D4005" t="str">
            <v>ENTR SP-338</v>
          </cell>
          <cell r="E4005" t="str">
            <v>ACESSO ALTINÓPOLIS</v>
          </cell>
          <cell r="F4005">
            <v>16.399999999999999</v>
          </cell>
          <cell r="G4005">
            <v>25</v>
          </cell>
          <cell r="H4005">
            <v>8.6</v>
          </cell>
          <cell r="I4005" t="str">
            <v>PLA</v>
          </cell>
          <cell r="J4005">
            <v>0</v>
          </cell>
          <cell r="L4005">
            <v>0</v>
          </cell>
          <cell r="M4005">
            <v>0</v>
          </cell>
          <cell r="N4005" t="str">
            <v xml:space="preserve">SP-351 </v>
          </cell>
          <cell r="O4005" t="str">
            <v>PAV</v>
          </cell>
          <cell r="P4005">
            <v>0</v>
          </cell>
        </row>
        <row r="4006">
          <cell r="C4006" t="str">
            <v>265BSP0515</v>
          </cell>
          <cell r="D4006" t="str">
            <v>ACESSO ALTINÓPOLIS</v>
          </cell>
          <cell r="E4006" t="str">
            <v>ENTR SP-334 (BATATAIS)</v>
          </cell>
          <cell r="F4006">
            <v>25</v>
          </cell>
          <cell r="G4006">
            <v>52</v>
          </cell>
          <cell r="H4006">
            <v>27</v>
          </cell>
          <cell r="I4006" t="str">
            <v>PLA</v>
          </cell>
          <cell r="J4006">
            <v>0</v>
          </cell>
          <cell r="L4006">
            <v>0</v>
          </cell>
          <cell r="M4006">
            <v>0</v>
          </cell>
          <cell r="N4006" t="str">
            <v xml:space="preserve">SP-351 </v>
          </cell>
          <cell r="O4006" t="str">
            <v>PAV</v>
          </cell>
          <cell r="P4006">
            <v>0</v>
          </cell>
        </row>
        <row r="4007">
          <cell r="C4007" t="str">
            <v>265BSP0530</v>
          </cell>
          <cell r="D4007" t="str">
            <v>ENTR SP-334 (BATATAIS)</v>
          </cell>
          <cell r="E4007" t="str">
            <v>ENTR SP-328</v>
          </cell>
          <cell r="F4007">
            <v>52</v>
          </cell>
          <cell r="G4007">
            <v>77</v>
          </cell>
          <cell r="H4007">
            <v>25</v>
          </cell>
          <cell r="I4007" t="str">
            <v>PLA</v>
          </cell>
          <cell r="J4007">
            <v>0</v>
          </cell>
          <cell r="L4007">
            <v>0</v>
          </cell>
          <cell r="M4007">
            <v>0</v>
          </cell>
          <cell r="O4007">
            <v>0</v>
          </cell>
          <cell r="P4007">
            <v>0</v>
          </cell>
        </row>
        <row r="4008">
          <cell r="C4008" t="str">
            <v>265BSP0545</v>
          </cell>
          <cell r="D4008" t="str">
            <v>ENTR SP-328</v>
          </cell>
          <cell r="E4008" t="str">
            <v>ENTR BR-050 (PORANGABA)</v>
          </cell>
          <cell r="F4008">
            <v>77</v>
          </cell>
          <cell r="G4008">
            <v>83</v>
          </cell>
          <cell r="H4008">
            <v>6</v>
          </cell>
          <cell r="I4008" t="str">
            <v>PLA</v>
          </cell>
          <cell r="J4008">
            <v>0</v>
          </cell>
          <cell r="L4008">
            <v>0</v>
          </cell>
          <cell r="M4008">
            <v>0</v>
          </cell>
          <cell r="O4008">
            <v>0</v>
          </cell>
          <cell r="P4008">
            <v>0</v>
          </cell>
        </row>
        <row r="4009">
          <cell r="C4009" t="str">
            <v>265BSP0550</v>
          </cell>
          <cell r="D4009" t="str">
            <v>ENTR BR-050 (PORANGABA)</v>
          </cell>
          <cell r="E4009" t="str">
            <v>ENTR SP-322 (PITANGUEIRAS)</v>
          </cell>
          <cell r="F4009">
            <v>83</v>
          </cell>
          <cell r="G4009">
            <v>125</v>
          </cell>
          <cell r="H4009">
            <v>42</v>
          </cell>
          <cell r="I4009" t="str">
            <v>PLA</v>
          </cell>
          <cell r="J4009">
            <v>0</v>
          </cell>
          <cell r="L4009">
            <v>0</v>
          </cell>
          <cell r="M4009">
            <v>0</v>
          </cell>
          <cell r="O4009">
            <v>0</v>
          </cell>
          <cell r="P4009">
            <v>0</v>
          </cell>
        </row>
        <row r="4010">
          <cell r="C4010" t="str">
            <v>265BSP0570</v>
          </cell>
          <cell r="D4010" t="str">
            <v>ENTR SP-322 (PITANGUEIRAS)</v>
          </cell>
          <cell r="E4010" t="str">
            <v>ENTR SP-351(A)</v>
          </cell>
          <cell r="F4010">
            <v>125</v>
          </cell>
          <cell r="G4010">
            <v>150.69999999999999</v>
          </cell>
          <cell r="H4010">
            <v>25.7</v>
          </cell>
          <cell r="I4010" t="str">
            <v>PLA</v>
          </cell>
          <cell r="J4010">
            <v>0</v>
          </cell>
          <cell r="L4010">
            <v>0</v>
          </cell>
          <cell r="M4010">
            <v>0</v>
          </cell>
          <cell r="N4010" t="str">
            <v xml:space="preserve">SP-322 </v>
          </cell>
          <cell r="O4010" t="str">
            <v>PAV</v>
          </cell>
          <cell r="P4010">
            <v>0</v>
          </cell>
        </row>
        <row r="4011">
          <cell r="C4011" t="str">
            <v>265BSP0585</v>
          </cell>
          <cell r="D4011" t="str">
            <v>ENTR SP-351(A)</v>
          </cell>
          <cell r="E4011" t="str">
            <v>ENTR BR-364</v>
          </cell>
          <cell r="F4011">
            <v>150.69999999999999</v>
          </cell>
          <cell r="G4011">
            <v>151.9</v>
          </cell>
          <cell r="H4011">
            <v>1.2</v>
          </cell>
          <cell r="I4011" t="str">
            <v>PLA</v>
          </cell>
          <cell r="J4011">
            <v>0</v>
          </cell>
          <cell r="L4011">
            <v>0</v>
          </cell>
          <cell r="M4011">
            <v>0</v>
          </cell>
          <cell r="N4011" t="str">
            <v xml:space="preserve">SP-322 </v>
          </cell>
          <cell r="O4011" t="str">
            <v>PAV</v>
          </cell>
          <cell r="P4011">
            <v>0</v>
          </cell>
        </row>
        <row r="4012">
          <cell r="C4012" t="str">
            <v>265BSP0590</v>
          </cell>
          <cell r="D4012" t="str">
            <v>ENTR BR-364</v>
          </cell>
          <cell r="E4012" t="str">
            <v>ENTR SP-351(B) (BEBEDOURO)</v>
          </cell>
          <cell r="F4012">
            <v>151.9</v>
          </cell>
          <cell r="G4012">
            <v>156.30000000000001</v>
          </cell>
          <cell r="H4012">
            <v>4.4000000000000004</v>
          </cell>
          <cell r="I4012" t="str">
            <v>PLA</v>
          </cell>
          <cell r="J4012">
            <v>0</v>
          </cell>
          <cell r="L4012">
            <v>0</v>
          </cell>
          <cell r="M4012">
            <v>0</v>
          </cell>
          <cell r="N4012" t="str">
            <v xml:space="preserve">SP-322 </v>
          </cell>
          <cell r="O4012" t="str">
            <v>PAV</v>
          </cell>
          <cell r="P4012">
            <v>0</v>
          </cell>
        </row>
        <row r="4013">
          <cell r="C4013" t="str">
            <v>265BSP0610</v>
          </cell>
          <cell r="D4013" t="str">
            <v>ENTR SP-351(B) (BEBEDOURO)</v>
          </cell>
          <cell r="E4013" t="str">
            <v>ENTR SP-373 (P/SEVERÍNIA)</v>
          </cell>
          <cell r="F4013">
            <v>156.30000000000001</v>
          </cell>
          <cell r="G4013">
            <v>192.6</v>
          </cell>
          <cell r="H4013">
            <v>36.299999999999997</v>
          </cell>
          <cell r="I4013" t="str">
            <v>PLA</v>
          </cell>
          <cell r="J4013">
            <v>0</v>
          </cell>
          <cell r="L4013">
            <v>0</v>
          </cell>
          <cell r="M4013">
            <v>0</v>
          </cell>
          <cell r="N4013" t="str">
            <v xml:space="preserve">SP-322 </v>
          </cell>
          <cell r="O4013" t="str">
            <v>PAV</v>
          </cell>
          <cell r="P4013">
            <v>0</v>
          </cell>
        </row>
        <row r="4014">
          <cell r="C4014" t="str">
            <v>265BSP0623</v>
          </cell>
          <cell r="D4014" t="str">
            <v>ENTR SP-373 (P/SEVERÍNIA)</v>
          </cell>
          <cell r="E4014" t="str">
            <v>ACESSO OLÍMPIA (I)</v>
          </cell>
          <cell r="F4014">
            <v>192.6</v>
          </cell>
          <cell r="G4014">
            <v>204.1</v>
          </cell>
          <cell r="H4014">
            <v>11.5</v>
          </cell>
          <cell r="I4014" t="str">
            <v>PLA</v>
          </cell>
          <cell r="J4014">
            <v>0</v>
          </cell>
          <cell r="L4014">
            <v>0</v>
          </cell>
          <cell r="M4014">
            <v>0</v>
          </cell>
          <cell r="N4014" t="str">
            <v xml:space="preserve">SP-322 </v>
          </cell>
          <cell r="O4014" t="str">
            <v>PAV</v>
          </cell>
          <cell r="P4014">
            <v>0</v>
          </cell>
        </row>
        <row r="4015">
          <cell r="C4015" t="str">
            <v>265BSP0625</v>
          </cell>
          <cell r="D4015" t="str">
            <v>ACESSO OLÍMPIA (I)</v>
          </cell>
          <cell r="E4015" t="str">
            <v>ENTR SP-425</v>
          </cell>
          <cell r="F4015">
            <v>204.1</v>
          </cell>
          <cell r="G4015">
            <v>210.4</v>
          </cell>
          <cell r="H4015">
            <v>6.3</v>
          </cell>
          <cell r="I4015" t="str">
            <v>PLA</v>
          </cell>
          <cell r="J4015">
            <v>0</v>
          </cell>
          <cell r="L4015">
            <v>0</v>
          </cell>
          <cell r="M4015">
            <v>0</v>
          </cell>
          <cell r="N4015" t="str">
            <v xml:space="preserve">SP-322 </v>
          </cell>
          <cell r="O4015" t="str">
            <v>PAV</v>
          </cell>
          <cell r="P4015">
            <v>0</v>
          </cell>
        </row>
        <row r="4016">
          <cell r="C4016" t="str">
            <v>265BSP0630</v>
          </cell>
          <cell r="D4016" t="str">
            <v>ENTR SP-425</v>
          </cell>
          <cell r="E4016" t="str">
            <v>ACESSO OLÍMPIA (II)</v>
          </cell>
          <cell r="F4016">
            <v>210.4</v>
          </cell>
          <cell r="G4016">
            <v>211.9</v>
          </cell>
          <cell r="H4016">
            <v>1.5</v>
          </cell>
          <cell r="I4016" t="str">
            <v>PLA</v>
          </cell>
          <cell r="J4016">
            <v>0</v>
          </cell>
          <cell r="L4016">
            <v>0</v>
          </cell>
          <cell r="M4016">
            <v>0</v>
          </cell>
          <cell r="N4016" t="str">
            <v xml:space="preserve">SP-425 </v>
          </cell>
          <cell r="O4016" t="str">
            <v>PAV</v>
          </cell>
          <cell r="P4016">
            <v>0</v>
          </cell>
        </row>
        <row r="4017">
          <cell r="C4017" t="str">
            <v>265BSP0640</v>
          </cell>
          <cell r="D4017" t="str">
            <v>ACESSO OLÍMPIA (II)</v>
          </cell>
          <cell r="E4017" t="str">
            <v>FIM DA PISTA DUPLA</v>
          </cell>
          <cell r="F4017">
            <v>211.9</v>
          </cell>
          <cell r="G4017">
            <v>215.7</v>
          </cell>
          <cell r="H4017">
            <v>3.8</v>
          </cell>
          <cell r="I4017" t="str">
            <v>PLA</v>
          </cell>
          <cell r="J4017">
            <v>0</v>
          </cell>
          <cell r="L4017">
            <v>0</v>
          </cell>
          <cell r="M4017">
            <v>0</v>
          </cell>
          <cell r="N4017" t="str">
            <v xml:space="preserve">SP-425 </v>
          </cell>
          <cell r="O4017" t="str">
            <v>DUP</v>
          </cell>
          <cell r="P4017">
            <v>0</v>
          </cell>
        </row>
        <row r="4018">
          <cell r="C4018" t="str">
            <v>265BSP0650</v>
          </cell>
          <cell r="D4018" t="str">
            <v>FIM DA PISTA DUPLA</v>
          </cell>
          <cell r="E4018" t="str">
            <v>ENTR BR-153/456 (SÃO JOSÉ DO RIO PRETO)</v>
          </cell>
          <cell r="F4018">
            <v>215.7</v>
          </cell>
          <cell r="G4018">
            <v>259.2</v>
          </cell>
          <cell r="H4018">
            <v>43.5</v>
          </cell>
          <cell r="I4018" t="str">
            <v>PLA</v>
          </cell>
          <cell r="J4018">
            <v>0</v>
          </cell>
          <cell r="L4018">
            <v>0</v>
          </cell>
          <cell r="M4018">
            <v>0</v>
          </cell>
          <cell r="N4018" t="str">
            <v xml:space="preserve">SP-425 </v>
          </cell>
          <cell r="O4018" t="str">
            <v>PAV</v>
          </cell>
          <cell r="P4018">
            <v>0</v>
          </cell>
        </row>
        <row r="4019">
          <cell r="J4019">
            <v>0</v>
          </cell>
        </row>
        <row r="4020">
          <cell r="C4020" t="str">
            <v>267BSP0450</v>
          </cell>
          <cell r="D4020" t="str">
            <v>DIV MG/SP</v>
          </cell>
          <cell r="E4020" t="str">
            <v>ENTR SP-344(A) (P/VARGEM GRANDE DO SUL)</v>
          </cell>
          <cell r="F4020">
            <v>0</v>
          </cell>
          <cell r="G4020">
            <v>27.7</v>
          </cell>
          <cell r="H4020">
            <v>27.7</v>
          </cell>
          <cell r="I4020" t="str">
            <v>PLA</v>
          </cell>
          <cell r="J4020">
            <v>0</v>
          </cell>
          <cell r="L4020">
            <v>0</v>
          </cell>
          <cell r="M4020">
            <v>0</v>
          </cell>
          <cell r="N4020" t="str">
            <v xml:space="preserve">SP-215 </v>
          </cell>
          <cell r="O4020" t="str">
            <v>PAV</v>
          </cell>
          <cell r="P4020">
            <v>0</v>
          </cell>
        </row>
        <row r="4021">
          <cell r="C4021" t="str">
            <v>267BSP0465</v>
          </cell>
          <cell r="D4021" t="str">
            <v>ENTR SP-344(A) (P/VARGEM GRANDE DO SUL)</v>
          </cell>
          <cell r="E4021" t="str">
            <v>ENTR SP-344(B)</v>
          </cell>
          <cell r="F4021">
            <v>27.7</v>
          </cell>
          <cell r="G4021">
            <v>30</v>
          </cell>
          <cell r="H4021">
            <v>2.2999999999999998</v>
          </cell>
          <cell r="I4021" t="str">
            <v>PLA</v>
          </cell>
          <cell r="J4021">
            <v>0</v>
          </cell>
          <cell r="L4021">
            <v>0</v>
          </cell>
          <cell r="M4021">
            <v>0</v>
          </cell>
          <cell r="N4021" t="str">
            <v xml:space="preserve">SP-215 </v>
          </cell>
          <cell r="O4021" t="str">
            <v>PAV</v>
          </cell>
          <cell r="P4021">
            <v>0</v>
          </cell>
        </row>
        <row r="4022">
          <cell r="C4022" t="str">
            <v>267BSP0470</v>
          </cell>
          <cell r="D4022" t="str">
            <v>ENTR SP-344(B)</v>
          </cell>
          <cell r="E4022" t="str">
            <v>ENTR BR-369(A)/SP-340(A)</v>
          </cell>
          <cell r="F4022">
            <v>30</v>
          </cell>
          <cell r="G4022">
            <v>50</v>
          </cell>
          <cell r="H4022">
            <v>20</v>
          </cell>
          <cell r="I4022" t="str">
            <v>PLA</v>
          </cell>
          <cell r="J4022">
            <v>0</v>
          </cell>
          <cell r="L4022">
            <v>0</v>
          </cell>
          <cell r="M4022">
            <v>0</v>
          </cell>
          <cell r="N4022" t="str">
            <v xml:space="preserve">SP-215 </v>
          </cell>
          <cell r="O4022" t="str">
            <v>PAV</v>
          </cell>
          <cell r="P4022">
            <v>0</v>
          </cell>
        </row>
        <row r="4023">
          <cell r="C4023" t="str">
            <v>267BSP0490</v>
          </cell>
          <cell r="D4023" t="str">
            <v>ENTR BR-369(A)/SP-340(A)</v>
          </cell>
          <cell r="E4023" t="str">
            <v>ENTR SP-340(B) (CASA BRANCA)</v>
          </cell>
          <cell r="F4023">
            <v>50</v>
          </cell>
          <cell r="G4023">
            <v>51.8</v>
          </cell>
          <cell r="H4023">
            <v>1.8</v>
          </cell>
          <cell r="I4023" t="str">
            <v>PLA</v>
          </cell>
          <cell r="J4023">
            <v>0</v>
          </cell>
          <cell r="K4023" t="str">
            <v>369BSP0210</v>
          </cell>
          <cell r="L4023">
            <v>0</v>
          </cell>
          <cell r="M4023">
            <v>0</v>
          </cell>
          <cell r="N4023" t="str">
            <v xml:space="preserve">SP-215 </v>
          </cell>
          <cell r="O4023" t="str">
            <v>PAV</v>
          </cell>
          <cell r="P4023">
            <v>0</v>
          </cell>
        </row>
        <row r="4024">
          <cell r="C4024" t="str">
            <v>267BSP0510</v>
          </cell>
          <cell r="D4024" t="str">
            <v>ENTR SP-340(B) (CASA BRANCA)</v>
          </cell>
          <cell r="E4024" t="str">
            <v>ENTR SP-332 (SANTA CRUZ DAS PALMEIRAS)</v>
          </cell>
          <cell r="F4024">
            <v>51.8</v>
          </cell>
          <cell r="G4024">
            <v>71</v>
          </cell>
          <cell r="H4024">
            <v>19.2</v>
          </cell>
          <cell r="I4024" t="str">
            <v>PLA</v>
          </cell>
          <cell r="J4024">
            <v>0</v>
          </cell>
          <cell r="K4024" t="str">
            <v>369BSP0230</v>
          </cell>
          <cell r="L4024">
            <v>0</v>
          </cell>
          <cell r="M4024">
            <v>0</v>
          </cell>
          <cell r="N4024" t="str">
            <v xml:space="preserve">SP-215 </v>
          </cell>
          <cell r="O4024" t="str">
            <v>PAV</v>
          </cell>
          <cell r="P4024">
            <v>0</v>
          </cell>
        </row>
        <row r="4025">
          <cell r="C4025" t="str">
            <v>267BSP0525</v>
          </cell>
          <cell r="D4025" t="str">
            <v>ENTR SP-332 (SANTA CRUZ DAS PALMEIRAS)</v>
          </cell>
          <cell r="E4025" t="str">
            <v>ENTR BR-369(B)</v>
          </cell>
          <cell r="F4025">
            <v>71</v>
          </cell>
          <cell r="G4025">
            <v>76</v>
          </cell>
          <cell r="H4025">
            <v>5</v>
          </cell>
          <cell r="I4025" t="str">
            <v>PLA</v>
          </cell>
          <cell r="J4025">
            <v>0</v>
          </cell>
          <cell r="K4025" t="str">
            <v>369BSP0243</v>
          </cell>
          <cell r="L4025">
            <v>0</v>
          </cell>
          <cell r="M4025">
            <v>0</v>
          </cell>
          <cell r="N4025" t="str">
            <v xml:space="preserve">SP-215 </v>
          </cell>
          <cell r="O4025" t="str">
            <v>PAV</v>
          </cell>
          <cell r="P4025">
            <v>0</v>
          </cell>
        </row>
        <row r="4026">
          <cell r="C4026" t="str">
            <v>267BSP0530</v>
          </cell>
          <cell r="D4026" t="str">
            <v>ENTR BR-369(B)</v>
          </cell>
          <cell r="E4026" t="str">
            <v>ENTR BR-050(A) (PORTO FERREIRA)</v>
          </cell>
          <cell r="F4026">
            <v>76</v>
          </cell>
          <cell r="G4026">
            <v>97.5</v>
          </cell>
          <cell r="H4026">
            <v>21.5</v>
          </cell>
          <cell r="I4026" t="str">
            <v>PLA</v>
          </cell>
          <cell r="J4026">
            <v>0</v>
          </cell>
          <cell r="L4026">
            <v>0</v>
          </cell>
          <cell r="M4026">
            <v>0</v>
          </cell>
          <cell r="N4026" t="str">
            <v xml:space="preserve">SP-215 </v>
          </cell>
          <cell r="O4026" t="str">
            <v>PAV</v>
          </cell>
          <cell r="P4026">
            <v>0</v>
          </cell>
        </row>
        <row r="4027">
          <cell r="C4027" t="str">
            <v>267BSP0540</v>
          </cell>
          <cell r="D4027" t="str">
            <v>ENTR BR-050(A) (PORTO FERREIRA)</v>
          </cell>
          <cell r="E4027" t="str">
            <v>ENTR BR-050(B)</v>
          </cell>
          <cell r="F4027">
            <v>97.5</v>
          </cell>
          <cell r="G4027">
            <v>99.5</v>
          </cell>
          <cell r="H4027">
            <v>2</v>
          </cell>
          <cell r="I4027" t="str">
            <v>PLA</v>
          </cell>
          <cell r="J4027">
            <v>0</v>
          </cell>
          <cell r="K4027" t="str">
            <v>050BSP0487</v>
          </cell>
          <cell r="L4027">
            <v>0</v>
          </cell>
          <cell r="M4027">
            <v>0</v>
          </cell>
          <cell r="N4027" t="str">
            <v xml:space="preserve">SP-215 </v>
          </cell>
          <cell r="O4027" t="str">
            <v>DUP</v>
          </cell>
          <cell r="P4027">
            <v>0</v>
          </cell>
        </row>
        <row r="4028">
          <cell r="C4028" t="str">
            <v>267BSP0550</v>
          </cell>
          <cell r="D4028" t="str">
            <v>ENTR BR-050(B)</v>
          </cell>
          <cell r="E4028" t="str">
            <v>ENTR BR-364(A) (SÃO CARLOS)</v>
          </cell>
          <cell r="F4028">
            <v>99.5</v>
          </cell>
          <cell r="G4028">
            <v>146.6</v>
          </cell>
          <cell r="H4028">
            <v>47.1</v>
          </cell>
          <cell r="I4028" t="str">
            <v>PLA</v>
          </cell>
          <cell r="J4028">
            <v>0</v>
          </cell>
          <cell r="L4028">
            <v>0</v>
          </cell>
          <cell r="M4028">
            <v>0</v>
          </cell>
          <cell r="N4028" t="str">
            <v xml:space="preserve">SP-215 </v>
          </cell>
          <cell r="O4028" t="str">
            <v>PAV</v>
          </cell>
          <cell r="P4028">
            <v>0</v>
          </cell>
        </row>
        <row r="4029">
          <cell r="C4029" t="str">
            <v>267BSP0570</v>
          </cell>
          <cell r="D4029" t="str">
            <v>ENTR BR-364(A) (SÃO CARLOS)</v>
          </cell>
          <cell r="E4029" t="str">
            <v>ENTR SP-318</v>
          </cell>
          <cell r="F4029">
            <v>146.6</v>
          </cell>
          <cell r="G4029">
            <v>154.30000000000001</v>
          </cell>
          <cell r="H4029">
            <v>7.7</v>
          </cell>
          <cell r="I4029" t="str">
            <v>PLA</v>
          </cell>
          <cell r="J4029">
            <v>0</v>
          </cell>
          <cell r="K4029" t="str">
            <v>364BSP0070</v>
          </cell>
          <cell r="L4029">
            <v>0</v>
          </cell>
          <cell r="M4029">
            <v>0</v>
          </cell>
          <cell r="N4029" t="str">
            <v xml:space="preserve">SP-310 </v>
          </cell>
          <cell r="O4029" t="str">
            <v>DUP</v>
          </cell>
          <cell r="P4029">
            <v>0</v>
          </cell>
        </row>
        <row r="4030">
          <cell r="C4030" t="str">
            <v>267BSP0590</v>
          </cell>
          <cell r="D4030" t="str">
            <v>ENTR SP-318</v>
          </cell>
          <cell r="E4030" t="str">
            <v>ENTR SP-255 (ARARAQUARA)</v>
          </cell>
          <cell r="F4030">
            <v>154.30000000000001</v>
          </cell>
          <cell r="G4030">
            <v>190.6</v>
          </cell>
          <cell r="H4030">
            <v>36.299999999999997</v>
          </cell>
          <cell r="I4030" t="str">
            <v>PLA</v>
          </cell>
          <cell r="J4030">
            <v>0</v>
          </cell>
          <cell r="K4030" t="str">
            <v>364BSP0090</v>
          </cell>
          <cell r="L4030">
            <v>0</v>
          </cell>
          <cell r="M4030">
            <v>0</v>
          </cell>
          <cell r="N4030" t="str">
            <v xml:space="preserve">SP-310 </v>
          </cell>
          <cell r="O4030" t="str">
            <v>DUP</v>
          </cell>
          <cell r="P4030">
            <v>0</v>
          </cell>
        </row>
        <row r="4031">
          <cell r="C4031" t="str">
            <v>267BSP0610</v>
          </cell>
          <cell r="D4031" t="str">
            <v>ENTR SP-255 (ARARAQUARA)</v>
          </cell>
          <cell r="E4031" t="str">
            <v>ENTR BR-364(B)</v>
          </cell>
          <cell r="F4031">
            <v>190.6</v>
          </cell>
          <cell r="G4031">
            <v>206.1</v>
          </cell>
          <cell r="H4031">
            <v>15.5</v>
          </cell>
          <cell r="I4031" t="str">
            <v>PLA</v>
          </cell>
          <cell r="J4031">
            <v>0</v>
          </cell>
          <cell r="K4031" t="str">
            <v>364BSP0110</v>
          </cell>
          <cell r="L4031">
            <v>0</v>
          </cell>
          <cell r="M4031">
            <v>0</v>
          </cell>
          <cell r="N4031" t="str">
            <v xml:space="preserve">SP-310 </v>
          </cell>
          <cell r="O4031" t="str">
            <v>DUP</v>
          </cell>
          <cell r="P4031">
            <v>0</v>
          </cell>
        </row>
        <row r="4032">
          <cell r="C4032" t="str">
            <v>267BSP0630</v>
          </cell>
          <cell r="D4032" t="str">
            <v>ENTR BR-364(B)</v>
          </cell>
          <cell r="E4032" t="str">
            <v>ACESSO TABATINGA</v>
          </cell>
          <cell r="F4032">
            <v>206.1</v>
          </cell>
          <cell r="G4032">
            <v>246.8</v>
          </cell>
          <cell r="H4032">
            <v>40.700000000000003</v>
          </cell>
          <cell r="I4032" t="str">
            <v>PLA</v>
          </cell>
          <cell r="J4032">
            <v>0</v>
          </cell>
          <cell r="L4032">
            <v>0</v>
          </cell>
          <cell r="M4032">
            <v>0</v>
          </cell>
          <cell r="N4032" t="str">
            <v xml:space="preserve">SP-331 </v>
          </cell>
          <cell r="O4032" t="str">
            <v>PAV</v>
          </cell>
          <cell r="P4032">
            <v>0</v>
          </cell>
        </row>
        <row r="4033">
          <cell r="C4033" t="str">
            <v>267BSP0645</v>
          </cell>
          <cell r="D4033" t="str">
            <v>ACESSO TABATINGA</v>
          </cell>
          <cell r="E4033" t="str">
            <v>ENTR SP-304 (IBITINGA)</v>
          </cell>
          <cell r="F4033">
            <v>246.8</v>
          </cell>
          <cell r="G4033">
            <v>264.60000000000002</v>
          </cell>
          <cell r="H4033">
            <v>17.8</v>
          </cell>
          <cell r="I4033" t="str">
            <v>PLA</v>
          </cell>
          <cell r="J4033">
            <v>0</v>
          </cell>
          <cell r="L4033">
            <v>0</v>
          </cell>
          <cell r="M4033">
            <v>0</v>
          </cell>
          <cell r="N4033" t="str">
            <v xml:space="preserve">SP-331 </v>
          </cell>
          <cell r="O4033" t="str">
            <v>PAV</v>
          </cell>
          <cell r="P4033">
            <v>0</v>
          </cell>
        </row>
        <row r="4034">
          <cell r="C4034" t="str">
            <v>267BSP0650</v>
          </cell>
          <cell r="D4034" t="str">
            <v>ENTR SP-304 (IBITINGA)</v>
          </cell>
          <cell r="E4034" t="str">
            <v>ENTR SP-317</v>
          </cell>
          <cell r="F4034">
            <v>264.60000000000002</v>
          </cell>
          <cell r="G4034">
            <v>266.39999999999998</v>
          </cell>
          <cell r="H4034">
            <v>1.8</v>
          </cell>
          <cell r="I4034" t="str">
            <v>PLA</v>
          </cell>
          <cell r="J4034">
            <v>0</v>
          </cell>
          <cell r="L4034">
            <v>0</v>
          </cell>
          <cell r="M4034">
            <v>0</v>
          </cell>
          <cell r="N4034" t="str">
            <v xml:space="preserve">SP-331 </v>
          </cell>
          <cell r="O4034" t="str">
            <v>PAV</v>
          </cell>
          <cell r="P4034">
            <v>0</v>
          </cell>
        </row>
        <row r="4035">
          <cell r="C4035" t="str">
            <v>267BSP0655</v>
          </cell>
          <cell r="D4035" t="str">
            <v>ENTR SP-317</v>
          </cell>
          <cell r="E4035" t="str">
            <v>ENTR SP-304 (P/CAMBARATIBA)</v>
          </cell>
          <cell r="F4035">
            <v>266.39999999999998</v>
          </cell>
          <cell r="G4035">
            <v>278.8</v>
          </cell>
          <cell r="H4035">
            <v>12.4</v>
          </cell>
          <cell r="I4035" t="str">
            <v>PLA</v>
          </cell>
          <cell r="J4035">
            <v>0</v>
          </cell>
          <cell r="L4035">
            <v>0</v>
          </cell>
          <cell r="M4035">
            <v>0</v>
          </cell>
          <cell r="N4035" t="str">
            <v xml:space="preserve">SP-331 </v>
          </cell>
          <cell r="O4035" t="str">
            <v>PAV</v>
          </cell>
          <cell r="P4035">
            <v>0</v>
          </cell>
        </row>
        <row r="4036">
          <cell r="C4036" t="str">
            <v>267BSP0670</v>
          </cell>
          <cell r="D4036" t="str">
            <v>ENTR SP-304 (P/CAMBARATIBA)</v>
          </cell>
          <cell r="E4036" t="str">
            <v>ENTR SP-321 (IACANGA)</v>
          </cell>
          <cell r="F4036">
            <v>278.8</v>
          </cell>
          <cell r="G4036">
            <v>299.8</v>
          </cell>
          <cell r="H4036">
            <v>21</v>
          </cell>
          <cell r="I4036" t="str">
            <v>PLA</v>
          </cell>
          <cell r="J4036">
            <v>0</v>
          </cell>
          <cell r="L4036">
            <v>0</v>
          </cell>
          <cell r="M4036">
            <v>0</v>
          </cell>
          <cell r="N4036" t="str">
            <v xml:space="preserve">SP-331 </v>
          </cell>
          <cell r="O4036" t="str">
            <v>PAV</v>
          </cell>
          <cell r="P4036">
            <v>0</v>
          </cell>
        </row>
        <row r="4037">
          <cell r="C4037" t="str">
            <v>267BSP0690</v>
          </cell>
          <cell r="D4037" t="str">
            <v>ENTR SP-321 (IACANGA)</v>
          </cell>
          <cell r="E4037" t="str">
            <v>ENTR SP-300 (PIRAJUÍ)</v>
          </cell>
          <cell r="F4037">
            <v>299.8</v>
          </cell>
          <cell r="G4037">
            <v>346</v>
          </cell>
          <cell r="H4037">
            <v>46.2</v>
          </cell>
          <cell r="I4037" t="str">
            <v>PLA</v>
          </cell>
          <cell r="J4037">
            <v>0</v>
          </cell>
          <cell r="L4037">
            <v>0</v>
          </cell>
          <cell r="M4037">
            <v>0</v>
          </cell>
          <cell r="N4037" t="str">
            <v xml:space="preserve">SP-331 </v>
          </cell>
          <cell r="O4037" t="str">
            <v>PAV</v>
          </cell>
          <cell r="P4037">
            <v>0</v>
          </cell>
        </row>
        <row r="4038">
          <cell r="C4038" t="str">
            <v>267BSP0710</v>
          </cell>
          <cell r="D4038" t="str">
            <v>ENTR SP-300 (PIRAJUÍ)</v>
          </cell>
          <cell r="E4038" t="str">
            <v>ENTR SP-333 (P/GUARANTÃ)</v>
          </cell>
          <cell r="F4038">
            <v>346</v>
          </cell>
          <cell r="G4038">
            <v>362.9</v>
          </cell>
          <cell r="H4038">
            <v>16.899999999999999</v>
          </cell>
          <cell r="I4038" t="str">
            <v>PLA</v>
          </cell>
          <cell r="J4038">
            <v>0</v>
          </cell>
          <cell r="L4038">
            <v>0</v>
          </cell>
          <cell r="M4038">
            <v>0</v>
          </cell>
          <cell r="N4038" t="str">
            <v xml:space="preserve">SP-300 </v>
          </cell>
          <cell r="O4038" t="str">
            <v>DUP</v>
          </cell>
          <cell r="P4038">
            <v>0</v>
          </cell>
        </row>
        <row r="4039">
          <cell r="C4039" t="str">
            <v>267BSP0730</v>
          </cell>
          <cell r="D4039" t="str">
            <v>ENTR SP-333 (P/GUARANTÃ)</v>
          </cell>
          <cell r="E4039" t="str">
            <v>ACESSO LINS (I)</v>
          </cell>
          <cell r="F4039">
            <v>362.9</v>
          </cell>
          <cell r="G4039">
            <v>391.2</v>
          </cell>
          <cell r="H4039">
            <v>28.3</v>
          </cell>
          <cell r="I4039" t="str">
            <v>PLA</v>
          </cell>
          <cell r="J4039">
            <v>0</v>
          </cell>
          <cell r="L4039">
            <v>0</v>
          </cell>
          <cell r="M4039">
            <v>0</v>
          </cell>
          <cell r="N4039" t="str">
            <v xml:space="preserve">SP-300 </v>
          </cell>
          <cell r="O4039" t="str">
            <v>DUP</v>
          </cell>
          <cell r="P4039">
            <v>0</v>
          </cell>
        </row>
        <row r="4040">
          <cell r="C4040" t="str">
            <v>267BSP0745</v>
          </cell>
          <cell r="D4040" t="str">
            <v>ACESSO LINS (I)</v>
          </cell>
          <cell r="E4040" t="str">
            <v>ENTR BR-153/154</v>
          </cell>
          <cell r="F4040">
            <v>391.2</v>
          </cell>
          <cell r="G4040">
            <v>396.1</v>
          </cell>
          <cell r="H4040">
            <v>4.9000000000000004</v>
          </cell>
          <cell r="I4040" t="str">
            <v>PLA</v>
          </cell>
          <cell r="J4040">
            <v>0</v>
          </cell>
          <cell r="L4040">
            <v>0</v>
          </cell>
          <cell r="M4040">
            <v>0</v>
          </cell>
          <cell r="N4040" t="str">
            <v xml:space="preserve">SP-300 </v>
          </cell>
          <cell r="O4040" t="str">
            <v>DUP</v>
          </cell>
          <cell r="P4040">
            <v>0</v>
          </cell>
        </row>
        <row r="4041">
          <cell r="C4041" t="str">
            <v>267BSP0750</v>
          </cell>
          <cell r="D4041" t="str">
            <v>ENTR BR-153/154</v>
          </cell>
          <cell r="E4041" t="str">
            <v>ENTR SP-425 (SANTÓPOLIS DO AGUAPEÍ)</v>
          </cell>
          <cell r="F4041">
            <v>396.1</v>
          </cell>
          <cell r="G4041">
            <v>455.1</v>
          </cell>
          <cell r="H4041">
            <v>59</v>
          </cell>
          <cell r="I4041" t="str">
            <v>PLA</v>
          </cell>
          <cell r="J4041">
            <v>0</v>
          </cell>
          <cell r="L4041">
            <v>0</v>
          </cell>
          <cell r="M4041">
            <v>0</v>
          </cell>
          <cell r="O4041">
            <v>0</v>
          </cell>
          <cell r="P4041">
            <v>0</v>
          </cell>
        </row>
        <row r="4042">
          <cell r="C4042" t="str">
            <v>267BSP0770</v>
          </cell>
          <cell r="D4042" t="str">
            <v>ENTR SP-425 (SANTÓPOLIS DO AGUAPEÍ)</v>
          </cell>
          <cell r="E4042" t="str">
            <v>ACESSO RINÓPOLIS</v>
          </cell>
          <cell r="F4042">
            <v>455.1</v>
          </cell>
          <cell r="G4042">
            <v>479.5</v>
          </cell>
          <cell r="H4042">
            <v>24.4</v>
          </cell>
          <cell r="I4042" t="str">
            <v>PLA</v>
          </cell>
          <cell r="J4042">
            <v>0</v>
          </cell>
          <cell r="L4042">
            <v>0</v>
          </cell>
          <cell r="M4042">
            <v>0</v>
          </cell>
          <cell r="N4042" t="str">
            <v xml:space="preserve">SP-425 </v>
          </cell>
          <cell r="O4042" t="str">
            <v>PAV</v>
          </cell>
          <cell r="P4042">
            <v>0</v>
          </cell>
        </row>
        <row r="4043">
          <cell r="C4043" t="str">
            <v>267BSP0783</v>
          </cell>
          <cell r="D4043" t="str">
            <v>ACESSO RINÓPOLIS</v>
          </cell>
          <cell r="E4043" t="str">
            <v>ENTR SP-294 (PARAPUÃ)</v>
          </cell>
          <cell r="F4043">
            <v>479.5</v>
          </cell>
          <cell r="G4043">
            <v>491.2</v>
          </cell>
          <cell r="H4043">
            <v>11.7</v>
          </cell>
          <cell r="I4043" t="str">
            <v>PLA</v>
          </cell>
          <cell r="J4043">
            <v>0</v>
          </cell>
          <cell r="L4043">
            <v>0</v>
          </cell>
          <cell r="M4043">
            <v>0</v>
          </cell>
          <cell r="N4043" t="str">
            <v xml:space="preserve">SP-425 </v>
          </cell>
          <cell r="O4043" t="str">
            <v>PAV</v>
          </cell>
          <cell r="P4043">
            <v>0</v>
          </cell>
        </row>
        <row r="4044">
          <cell r="C4044" t="str">
            <v>267BSP0790</v>
          </cell>
          <cell r="D4044" t="str">
            <v>ENTR SP-294 (PARAPUÃ)</v>
          </cell>
          <cell r="E4044" t="str">
            <v>AMELIÓPOLIS</v>
          </cell>
          <cell r="F4044">
            <v>491.2</v>
          </cell>
          <cell r="G4044">
            <v>586</v>
          </cell>
          <cell r="H4044">
            <v>94.8</v>
          </cell>
          <cell r="I4044" t="str">
            <v>PLA</v>
          </cell>
          <cell r="J4044">
            <v>0</v>
          </cell>
          <cell r="L4044">
            <v>0</v>
          </cell>
          <cell r="M4044">
            <v>0</v>
          </cell>
          <cell r="O4044">
            <v>0</v>
          </cell>
          <cell r="P4044">
            <v>0</v>
          </cell>
        </row>
        <row r="4045">
          <cell r="C4045" t="str">
            <v>267BSP0810</v>
          </cell>
          <cell r="D4045" t="str">
            <v>AMELIÓPOLIS</v>
          </cell>
          <cell r="E4045" t="str">
            <v>ENTR SP-533 (EMILIANÓPOLIS)</v>
          </cell>
          <cell r="F4045">
            <v>586</v>
          </cell>
          <cell r="G4045">
            <v>613.6</v>
          </cell>
          <cell r="H4045">
            <v>27.6</v>
          </cell>
          <cell r="I4045" t="str">
            <v>PLA</v>
          </cell>
          <cell r="J4045">
            <v>0</v>
          </cell>
          <cell r="L4045">
            <v>0</v>
          </cell>
          <cell r="M4045">
            <v>0</v>
          </cell>
          <cell r="O4045">
            <v>0</v>
          </cell>
          <cell r="P4045">
            <v>0</v>
          </cell>
        </row>
        <row r="4046">
          <cell r="C4046" t="str">
            <v>267BSP0830</v>
          </cell>
          <cell r="D4046" t="str">
            <v>ENTR SP-533 (EMILIANÓPOLIS)</v>
          </cell>
          <cell r="E4046" t="str">
            <v>ENTR BR-158 (P/PRESIDENTE WENCESLAU)</v>
          </cell>
          <cell r="F4046">
            <v>613.6</v>
          </cell>
          <cell r="G4046">
            <v>669.4</v>
          </cell>
          <cell r="H4046">
            <v>55.8</v>
          </cell>
          <cell r="I4046" t="str">
            <v>PLA</v>
          </cell>
          <cell r="J4046">
            <v>0</v>
          </cell>
          <cell r="L4046">
            <v>0</v>
          </cell>
          <cell r="M4046">
            <v>0</v>
          </cell>
          <cell r="O4046">
            <v>0</v>
          </cell>
          <cell r="P4046">
            <v>0</v>
          </cell>
        </row>
        <row r="4047">
          <cell r="C4047" t="str">
            <v>267BSP0850</v>
          </cell>
          <cell r="D4047" t="str">
            <v>ENTR BR-158 (P/PRESIDENTE WENCESLAU)</v>
          </cell>
          <cell r="E4047" t="str">
            <v>ACESSO CAIUÁ</v>
          </cell>
          <cell r="F4047">
            <v>669.4</v>
          </cell>
          <cell r="G4047">
            <v>685</v>
          </cell>
          <cell r="H4047">
            <v>15.6</v>
          </cell>
          <cell r="I4047" t="str">
            <v>PLA</v>
          </cell>
          <cell r="J4047">
            <v>0</v>
          </cell>
          <cell r="L4047">
            <v>0</v>
          </cell>
          <cell r="M4047">
            <v>0</v>
          </cell>
          <cell r="N4047" t="str">
            <v xml:space="preserve">SP-270 </v>
          </cell>
          <cell r="O4047" t="str">
            <v>DUP</v>
          </cell>
          <cell r="P4047">
            <v>0</v>
          </cell>
        </row>
        <row r="4048">
          <cell r="C4048" t="str">
            <v>267BSP0859</v>
          </cell>
          <cell r="D4048" t="str">
            <v>ACESSO CAIUÁ</v>
          </cell>
          <cell r="E4048" t="str">
            <v>ACESSO PRESIDENTE EPITÁCIO</v>
          </cell>
          <cell r="F4048">
            <v>685</v>
          </cell>
          <cell r="G4048">
            <v>703</v>
          </cell>
          <cell r="H4048">
            <v>18</v>
          </cell>
          <cell r="I4048" t="str">
            <v>PLA</v>
          </cell>
          <cell r="J4048">
            <v>0</v>
          </cell>
          <cell r="L4048">
            <v>0</v>
          </cell>
          <cell r="M4048">
            <v>0</v>
          </cell>
          <cell r="N4048" t="str">
            <v xml:space="preserve">SP-270 </v>
          </cell>
          <cell r="O4048" t="str">
            <v>DUP</v>
          </cell>
          <cell r="P4048">
            <v>0</v>
          </cell>
        </row>
        <row r="4049">
          <cell r="C4049" t="str">
            <v>267BSP0865</v>
          </cell>
          <cell r="D4049" t="str">
            <v>ACESSO PRESIDENTE EPITÁCIO</v>
          </cell>
          <cell r="E4049" t="str">
            <v>DIV SP/MS</v>
          </cell>
          <cell r="F4049">
            <v>703</v>
          </cell>
          <cell r="G4049">
            <v>705</v>
          </cell>
          <cell r="H4049">
            <v>2</v>
          </cell>
          <cell r="I4049" t="str">
            <v>PLA</v>
          </cell>
          <cell r="J4049">
            <v>0</v>
          </cell>
          <cell r="L4049">
            <v>0</v>
          </cell>
          <cell r="M4049">
            <v>0</v>
          </cell>
          <cell r="N4049" t="str">
            <v xml:space="preserve">SP-270 </v>
          </cell>
          <cell r="O4049" t="str">
            <v>DUP</v>
          </cell>
          <cell r="P4049">
            <v>0</v>
          </cell>
        </row>
        <row r="4050">
          <cell r="J4050">
            <v>0</v>
          </cell>
        </row>
        <row r="4051">
          <cell r="C4051" t="str">
            <v>272BSP0010</v>
          </cell>
          <cell r="D4051" t="str">
            <v>ENTR BR-050/116/374/381 (SÃO PAULO)</v>
          </cell>
          <cell r="E4051" t="str">
            <v>KM 25</v>
          </cell>
          <cell r="F4051">
            <v>0</v>
          </cell>
          <cell r="G4051">
            <v>15.2</v>
          </cell>
          <cell r="H4051">
            <v>15.2</v>
          </cell>
          <cell r="I4051" t="str">
            <v>PLA</v>
          </cell>
          <cell r="J4051">
            <v>0</v>
          </cell>
          <cell r="L4051">
            <v>0</v>
          </cell>
          <cell r="M4051">
            <v>0</v>
          </cell>
          <cell r="N4051" t="str">
            <v xml:space="preserve">SP-270 </v>
          </cell>
          <cell r="O4051" t="str">
            <v>DUP</v>
          </cell>
          <cell r="P4051">
            <v>0</v>
          </cell>
        </row>
        <row r="4052">
          <cell r="C4052" t="str">
            <v>272BSP0020</v>
          </cell>
          <cell r="D4052" t="str">
            <v>KM 25</v>
          </cell>
          <cell r="E4052" t="str">
            <v>ENTR SP-029 (COTIA)</v>
          </cell>
          <cell r="F4052">
            <v>15.2</v>
          </cell>
          <cell r="G4052">
            <v>23</v>
          </cell>
          <cell r="H4052">
            <v>7.8</v>
          </cell>
          <cell r="I4052" t="str">
            <v>PLA</v>
          </cell>
          <cell r="J4052">
            <v>0</v>
          </cell>
          <cell r="L4052">
            <v>0</v>
          </cell>
          <cell r="M4052">
            <v>0</v>
          </cell>
          <cell r="N4052" t="str">
            <v xml:space="preserve">SP-270 </v>
          </cell>
          <cell r="O4052" t="str">
            <v>DUP</v>
          </cell>
          <cell r="P4052">
            <v>0</v>
          </cell>
        </row>
        <row r="4053">
          <cell r="C4053" t="str">
            <v>272BSP0030</v>
          </cell>
          <cell r="D4053" t="str">
            <v>ENTR SP-029 (COTIA)</v>
          </cell>
          <cell r="E4053" t="str">
            <v>FIM PISTA DUPLA</v>
          </cell>
          <cell r="F4053">
            <v>23</v>
          </cell>
          <cell r="G4053">
            <v>31.5</v>
          </cell>
          <cell r="H4053">
            <v>8.5</v>
          </cell>
          <cell r="I4053" t="str">
            <v>PLA</v>
          </cell>
          <cell r="J4053">
            <v>0</v>
          </cell>
          <cell r="L4053">
            <v>0</v>
          </cell>
          <cell r="M4053">
            <v>0</v>
          </cell>
          <cell r="N4053" t="str">
            <v xml:space="preserve">SP-270 </v>
          </cell>
          <cell r="O4053" t="str">
            <v>DUP</v>
          </cell>
          <cell r="P4053">
            <v>0</v>
          </cell>
        </row>
        <row r="4054">
          <cell r="C4054" t="str">
            <v>272BSP0035</v>
          </cell>
          <cell r="D4054" t="str">
            <v>FIM PISTA DUPLA</v>
          </cell>
          <cell r="E4054" t="str">
            <v>ENTR SP-250</v>
          </cell>
          <cell r="F4054">
            <v>31.5</v>
          </cell>
          <cell r="G4054">
            <v>35.4</v>
          </cell>
          <cell r="H4054">
            <v>3.9</v>
          </cell>
          <cell r="I4054" t="str">
            <v>PLA</v>
          </cell>
          <cell r="J4054">
            <v>0</v>
          </cell>
          <cell r="L4054">
            <v>0</v>
          </cell>
          <cell r="M4054">
            <v>0</v>
          </cell>
          <cell r="N4054" t="str">
            <v xml:space="preserve">SP-270 </v>
          </cell>
          <cell r="O4054" t="str">
            <v>PAV</v>
          </cell>
          <cell r="P4054">
            <v>0</v>
          </cell>
        </row>
        <row r="4055">
          <cell r="C4055" t="str">
            <v>272BSP0050</v>
          </cell>
          <cell r="D4055" t="str">
            <v>ENTR SP-250</v>
          </cell>
          <cell r="E4055" t="str">
            <v>ENTR SP-274 (MAILASQUI)</v>
          </cell>
          <cell r="F4055">
            <v>35.4</v>
          </cell>
          <cell r="G4055">
            <v>44.4</v>
          </cell>
          <cell r="H4055">
            <v>9</v>
          </cell>
          <cell r="I4055" t="str">
            <v>PLA</v>
          </cell>
          <cell r="J4055">
            <v>0</v>
          </cell>
          <cell r="L4055">
            <v>0</v>
          </cell>
          <cell r="M4055">
            <v>0</v>
          </cell>
          <cell r="N4055" t="str">
            <v xml:space="preserve">SP-270 </v>
          </cell>
          <cell r="O4055" t="str">
            <v>PAV</v>
          </cell>
          <cell r="P4055">
            <v>0</v>
          </cell>
        </row>
        <row r="4056">
          <cell r="C4056" t="str">
            <v>272BSP0063</v>
          </cell>
          <cell r="D4056" t="str">
            <v>ENTR SP-274 (MAILASQUI)</v>
          </cell>
          <cell r="E4056" t="str">
            <v>SÃO ROQUE</v>
          </cell>
          <cell r="F4056">
            <v>44.4</v>
          </cell>
          <cell r="G4056">
            <v>48.7</v>
          </cell>
          <cell r="H4056">
            <v>4.3</v>
          </cell>
          <cell r="I4056" t="str">
            <v>PLA</v>
          </cell>
          <cell r="J4056">
            <v>0</v>
          </cell>
          <cell r="L4056">
            <v>0</v>
          </cell>
          <cell r="M4056">
            <v>0</v>
          </cell>
          <cell r="N4056" t="str">
            <v xml:space="preserve">SP-270 </v>
          </cell>
          <cell r="O4056" t="str">
            <v>PAV</v>
          </cell>
          <cell r="P4056">
            <v>0</v>
          </cell>
        </row>
        <row r="4057">
          <cell r="C4057" t="str">
            <v>272BSP0070</v>
          </cell>
          <cell r="D4057" t="str">
            <v>SÃO ROQUE</v>
          </cell>
          <cell r="E4057" t="str">
            <v>INÍCIO PISTA DUPLA</v>
          </cell>
          <cell r="F4057">
            <v>48.7</v>
          </cell>
          <cell r="G4057">
            <v>80.7</v>
          </cell>
          <cell r="H4057">
            <v>32</v>
          </cell>
          <cell r="I4057" t="str">
            <v>PLA</v>
          </cell>
          <cell r="J4057">
            <v>0</v>
          </cell>
          <cell r="L4057">
            <v>0</v>
          </cell>
          <cell r="M4057">
            <v>0</v>
          </cell>
          <cell r="N4057" t="str">
            <v xml:space="preserve">SP-270 </v>
          </cell>
          <cell r="O4057" t="str">
            <v>PAV</v>
          </cell>
          <cell r="P4057">
            <v>0</v>
          </cell>
        </row>
        <row r="4058">
          <cell r="C4058" t="str">
            <v>272BSP0080</v>
          </cell>
          <cell r="D4058" t="str">
            <v>INÍCIO PISTA DUPLA</v>
          </cell>
          <cell r="E4058" t="str">
            <v>ENTR SP-079(A) (SOROCABA)</v>
          </cell>
          <cell r="F4058">
            <v>80.7</v>
          </cell>
          <cell r="G4058">
            <v>89.1</v>
          </cell>
          <cell r="H4058">
            <v>8.4</v>
          </cell>
          <cell r="I4058" t="str">
            <v>PLA</v>
          </cell>
          <cell r="J4058">
            <v>0</v>
          </cell>
          <cell r="L4058">
            <v>0</v>
          </cell>
          <cell r="M4058">
            <v>0</v>
          </cell>
          <cell r="N4058" t="str">
            <v xml:space="preserve">SP-270 </v>
          </cell>
          <cell r="O4058" t="str">
            <v>DUP</v>
          </cell>
          <cell r="P4058">
            <v>0</v>
          </cell>
        </row>
        <row r="4059">
          <cell r="C4059" t="str">
            <v>272BSP0090</v>
          </cell>
          <cell r="D4059" t="str">
            <v>ENTR SP-079(A) (SOROCABA)</v>
          </cell>
          <cell r="E4059" t="str">
            <v>ENTR BR-478/SP-070(B)/264</v>
          </cell>
          <cell r="F4059">
            <v>89.1</v>
          </cell>
          <cell r="G4059">
            <v>92.2</v>
          </cell>
          <cell r="H4059">
            <v>3.1</v>
          </cell>
          <cell r="I4059" t="str">
            <v>PLA</v>
          </cell>
          <cell r="J4059">
            <v>0</v>
          </cell>
          <cell r="L4059">
            <v>0</v>
          </cell>
          <cell r="M4059">
            <v>0</v>
          </cell>
          <cell r="N4059" t="str">
            <v xml:space="preserve">SP-270 </v>
          </cell>
          <cell r="O4059" t="str">
            <v>DUP</v>
          </cell>
          <cell r="P4059">
            <v>0</v>
          </cell>
        </row>
        <row r="4060">
          <cell r="C4060" t="str">
            <v>272BSP0097</v>
          </cell>
          <cell r="D4060" t="str">
            <v>ENTR BR-478/SP-070(B)/264</v>
          </cell>
          <cell r="E4060" t="str">
            <v>ENTR SP-268 (P/ARAÇOIABA DA SERRA)</v>
          </cell>
          <cell r="F4060">
            <v>92.2</v>
          </cell>
          <cell r="G4060">
            <v>105</v>
          </cell>
          <cell r="H4060">
            <v>12.8</v>
          </cell>
          <cell r="I4060" t="str">
            <v>PLA</v>
          </cell>
          <cell r="J4060">
            <v>0</v>
          </cell>
          <cell r="L4060">
            <v>0</v>
          </cell>
          <cell r="M4060">
            <v>0</v>
          </cell>
          <cell r="N4060" t="str">
            <v xml:space="preserve">SP-270 </v>
          </cell>
          <cell r="O4060" t="str">
            <v>DUP</v>
          </cell>
          <cell r="P4060">
            <v>0</v>
          </cell>
        </row>
        <row r="4061">
          <cell r="C4061" t="str">
            <v>272BSP0103</v>
          </cell>
          <cell r="D4061" t="str">
            <v>ENTR SP-268 (P/ARAÇOIABA DA SERRA)</v>
          </cell>
          <cell r="E4061" t="str">
            <v>ENTR SP-141 (P/CAPELA DO ALTO)</v>
          </cell>
          <cell r="F4061">
            <v>105</v>
          </cell>
          <cell r="G4061">
            <v>119.1</v>
          </cell>
          <cell r="H4061">
            <v>14.1</v>
          </cell>
          <cell r="I4061" t="str">
            <v>PLA</v>
          </cell>
          <cell r="J4061">
            <v>0</v>
          </cell>
          <cell r="L4061">
            <v>0</v>
          </cell>
          <cell r="M4061">
            <v>0</v>
          </cell>
          <cell r="N4061" t="str">
            <v xml:space="preserve">SP-270 </v>
          </cell>
          <cell r="O4061" t="str">
            <v>PAV</v>
          </cell>
          <cell r="P4061">
            <v>0</v>
          </cell>
        </row>
        <row r="4062">
          <cell r="C4062" t="str">
            <v>272BSP0110</v>
          </cell>
          <cell r="D4062" t="str">
            <v>ENTR SP-141 (P/CAPELA DO ALTO)</v>
          </cell>
          <cell r="E4062" t="str">
            <v>ENTR BR-373(A) (ITAPETININGA)</v>
          </cell>
          <cell r="F4062">
            <v>119.1</v>
          </cell>
          <cell r="G4062">
            <v>148.30000000000001</v>
          </cell>
          <cell r="H4062">
            <v>29.2</v>
          </cell>
          <cell r="I4062" t="str">
            <v>PLA</v>
          </cell>
          <cell r="J4062">
            <v>0</v>
          </cell>
          <cell r="L4062">
            <v>0</v>
          </cell>
          <cell r="M4062">
            <v>0</v>
          </cell>
          <cell r="N4062" t="str">
            <v xml:space="preserve">SP-270 </v>
          </cell>
          <cell r="O4062" t="str">
            <v>PAV</v>
          </cell>
          <cell r="P4062">
            <v>0</v>
          </cell>
        </row>
        <row r="4063">
          <cell r="C4063" t="str">
            <v>272BSP0130</v>
          </cell>
          <cell r="D4063" t="str">
            <v>ENTR BR-373(A) (ITAPETININGA)</v>
          </cell>
          <cell r="E4063" t="str">
            <v>ENTR BR-373(B)</v>
          </cell>
          <cell r="F4063">
            <v>148.30000000000001</v>
          </cell>
          <cell r="G4063">
            <v>159</v>
          </cell>
          <cell r="H4063">
            <v>10.7</v>
          </cell>
          <cell r="I4063" t="str">
            <v>PLA</v>
          </cell>
          <cell r="J4063">
            <v>0</v>
          </cell>
          <cell r="K4063" t="str">
            <v>373BSP0130</v>
          </cell>
          <cell r="L4063">
            <v>0</v>
          </cell>
          <cell r="M4063">
            <v>0</v>
          </cell>
          <cell r="N4063" t="str">
            <v xml:space="preserve">SP-270 </v>
          </cell>
          <cell r="O4063" t="str">
            <v>DUP</v>
          </cell>
          <cell r="P4063">
            <v>0</v>
          </cell>
        </row>
        <row r="4064">
          <cell r="C4064" t="str">
            <v>272BSP0150</v>
          </cell>
          <cell r="D4064" t="str">
            <v>ENTR BR-373(B)</v>
          </cell>
          <cell r="E4064" t="str">
            <v>ENTR SP-185</v>
          </cell>
          <cell r="F4064">
            <v>159</v>
          </cell>
          <cell r="G4064">
            <v>215.3</v>
          </cell>
          <cell r="H4064">
            <v>56.3</v>
          </cell>
          <cell r="I4064" t="str">
            <v>PLA</v>
          </cell>
          <cell r="J4064">
            <v>0</v>
          </cell>
          <cell r="L4064">
            <v>0</v>
          </cell>
          <cell r="M4064">
            <v>0</v>
          </cell>
          <cell r="O4064">
            <v>0</v>
          </cell>
          <cell r="P4064">
            <v>0</v>
          </cell>
        </row>
        <row r="4065">
          <cell r="C4065" t="str">
            <v>272BSP0170</v>
          </cell>
          <cell r="D4065" t="str">
            <v>ENTR SP-185</v>
          </cell>
          <cell r="E4065" t="str">
            <v>ENTR SP-255</v>
          </cell>
          <cell r="F4065">
            <v>215.3</v>
          </cell>
          <cell r="G4065">
            <v>301.3</v>
          </cell>
          <cell r="H4065">
            <v>86</v>
          </cell>
          <cell r="I4065" t="str">
            <v>PLA</v>
          </cell>
          <cell r="J4065">
            <v>0</v>
          </cell>
          <cell r="L4065">
            <v>0</v>
          </cell>
          <cell r="M4065">
            <v>0</v>
          </cell>
          <cell r="O4065">
            <v>0</v>
          </cell>
          <cell r="P4065">
            <v>0</v>
          </cell>
        </row>
        <row r="4066">
          <cell r="C4066" t="str">
            <v>272BSP0190</v>
          </cell>
          <cell r="D4066" t="str">
            <v>ENTR SP-255</v>
          </cell>
          <cell r="E4066" t="str">
            <v>ENTR SP-281 (ITAPORANGA) *TRECHO MUNICIPAL*</v>
          </cell>
          <cell r="F4066">
            <v>301.3</v>
          </cell>
          <cell r="G4066">
            <v>328.5</v>
          </cell>
          <cell r="H4066">
            <v>27.2</v>
          </cell>
          <cell r="I4066" t="str">
            <v>PLA</v>
          </cell>
          <cell r="J4066">
            <v>0</v>
          </cell>
          <cell r="L4066">
            <v>0</v>
          </cell>
          <cell r="M4066">
            <v>0</v>
          </cell>
          <cell r="N4066" t="str">
            <v xml:space="preserve">SP-255 </v>
          </cell>
          <cell r="O4066" t="str">
            <v>PAV</v>
          </cell>
          <cell r="P4066">
            <v>0</v>
          </cell>
        </row>
        <row r="4067">
          <cell r="C4067" t="str">
            <v>272BSP0210</v>
          </cell>
          <cell r="D4067" t="str">
            <v>ENTR SP-281 (ITAPORANGA)</v>
          </cell>
          <cell r="E4067" t="str">
            <v>DIV SP/PR *TRECHO MUNICIPAL*</v>
          </cell>
          <cell r="F4067">
            <v>328.5</v>
          </cell>
          <cell r="G4067">
            <v>336.9</v>
          </cell>
          <cell r="H4067">
            <v>8.4</v>
          </cell>
          <cell r="I4067" t="str">
            <v>PLA</v>
          </cell>
          <cell r="J4067">
            <v>0</v>
          </cell>
          <cell r="L4067">
            <v>0</v>
          </cell>
          <cell r="M4067">
            <v>0</v>
          </cell>
          <cell r="N4067" t="str">
            <v>SPT-272</v>
          </cell>
          <cell r="O4067" t="str">
            <v>PAV</v>
          </cell>
          <cell r="P4067">
            <v>0</v>
          </cell>
        </row>
        <row r="4068">
          <cell r="J4068">
            <v>0</v>
          </cell>
        </row>
        <row r="4069">
          <cell r="C4069" t="str">
            <v>364BSP0010</v>
          </cell>
          <cell r="D4069" t="str">
            <v>ENTR BR-050 (LIMEIRA)</v>
          </cell>
          <cell r="E4069" t="str">
            <v>ENTR SP-127</v>
          </cell>
          <cell r="F4069">
            <v>0</v>
          </cell>
          <cell r="G4069">
            <v>18</v>
          </cell>
          <cell r="H4069">
            <v>18</v>
          </cell>
          <cell r="I4069" t="str">
            <v>PLA</v>
          </cell>
          <cell r="J4069">
            <v>0</v>
          </cell>
          <cell r="L4069">
            <v>0</v>
          </cell>
          <cell r="M4069">
            <v>0</v>
          </cell>
          <cell r="N4069" t="str">
            <v xml:space="preserve">SP-310 </v>
          </cell>
          <cell r="O4069" t="str">
            <v>DUP</v>
          </cell>
          <cell r="P4069">
            <v>0</v>
          </cell>
        </row>
        <row r="4070">
          <cell r="C4070" t="str">
            <v>364BSP0023</v>
          </cell>
          <cell r="D4070" t="str">
            <v>ENTR SP-127</v>
          </cell>
          <cell r="E4070" t="str">
            <v>ENTR SP-191 (RIO CLARO)</v>
          </cell>
          <cell r="F4070">
            <v>18</v>
          </cell>
          <cell r="G4070">
            <v>26.3</v>
          </cell>
          <cell r="H4070">
            <v>8.3000000000000007</v>
          </cell>
          <cell r="I4070" t="str">
            <v>PLA</v>
          </cell>
          <cell r="J4070">
            <v>0</v>
          </cell>
          <cell r="L4070">
            <v>0</v>
          </cell>
          <cell r="M4070">
            <v>0</v>
          </cell>
          <cell r="N4070" t="str">
            <v xml:space="preserve">SP-310 </v>
          </cell>
          <cell r="O4070" t="str">
            <v>DUP</v>
          </cell>
          <cell r="P4070">
            <v>0</v>
          </cell>
        </row>
        <row r="4071">
          <cell r="C4071" t="str">
            <v>364BSP0030</v>
          </cell>
          <cell r="D4071" t="str">
            <v>ENTR SP-191 (RIO CLARO)</v>
          </cell>
          <cell r="E4071" t="str">
            <v>ACESSO CORUMBATAÍ</v>
          </cell>
          <cell r="F4071">
            <v>26.3</v>
          </cell>
          <cell r="G4071">
            <v>39.299999999999997</v>
          </cell>
          <cell r="H4071">
            <v>13</v>
          </cell>
          <cell r="I4071" t="str">
            <v>PLA</v>
          </cell>
          <cell r="J4071">
            <v>0</v>
          </cell>
          <cell r="L4071">
            <v>0</v>
          </cell>
          <cell r="M4071">
            <v>0</v>
          </cell>
          <cell r="N4071" t="str">
            <v xml:space="preserve">SP-310 </v>
          </cell>
          <cell r="O4071" t="str">
            <v>DUP</v>
          </cell>
          <cell r="P4071">
            <v>0</v>
          </cell>
        </row>
        <row r="4072">
          <cell r="C4072" t="str">
            <v>364BSP0040</v>
          </cell>
          <cell r="D4072" t="str">
            <v>ACESSO CORUMBATAÍ</v>
          </cell>
          <cell r="E4072" t="str">
            <v>ENTR BR-369 (P/ITIRAPINA)</v>
          </cell>
          <cell r="F4072">
            <v>39.299999999999997</v>
          </cell>
          <cell r="G4072">
            <v>53.3</v>
          </cell>
          <cell r="H4072">
            <v>14</v>
          </cell>
          <cell r="I4072" t="str">
            <v>PLA</v>
          </cell>
          <cell r="J4072">
            <v>0</v>
          </cell>
          <cell r="L4072">
            <v>0</v>
          </cell>
          <cell r="M4072">
            <v>0</v>
          </cell>
          <cell r="N4072" t="str">
            <v xml:space="preserve">SP-310 </v>
          </cell>
          <cell r="O4072" t="str">
            <v>DUP</v>
          </cell>
          <cell r="P4072">
            <v>0</v>
          </cell>
        </row>
        <row r="4073">
          <cell r="C4073" t="str">
            <v>364BSP0050</v>
          </cell>
          <cell r="D4073" t="str">
            <v>ENTR BR-369 (P/ITIRAPINA)</v>
          </cell>
          <cell r="E4073" t="str">
            <v>ENTR BR-267(A) (SÃO CARLOS)</v>
          </cell>
          <cell r="F4073">
            <v>53.3</v>
          </cell>
          <cell r="G4073">
            <v>75.099999999999994</v>
          </cell>
          <cell r="H4073">
            <v>21.8</v>
          </cell>
          <cell r="I4073" t="str">
            <v>PLA</v>
          </cell>
          <cell r="J4073">
            <v>0</v>
          </cell>
          <cell r="L4073">
            <v>0</v>
          </cell>
          <cell r="M4073">
            <v>0</v>
          </cell>
          <cell r="N4073" t="str">
            <v xml:space="preserve">SP-310 </v>
          </cell>
          <cell r="O4073" t="str">
            <v>DUP</v>
          </cell>
          <cell r="P4073">
            <v>0</v>
          </cell>
        </row>
        <row r="4074">
          <cell r="C4074" t="str">
            <v>364BSP0070</v>
          </cell>
          <cell r="D4074" t="str">
            <v>ENTR BR-267(A) (SÃO CARLOS)</v>
          </cell>
          <cell r="E4074" t="str">
            <v>ENTR SP-318</v>
          </cell>
          <cell r="F4074">
            <v>75.099999999999994</v>
          </cell>
          <cell r="G4074">
            <v>82.8</v>
          </cell>
          <cell r="H4074">
            <v>7.7</v>
          </cell>
          <cell r="I4074" t="str">
            <v>PLA</v>
          </cell>
          <cell r="J4074">
            <v>0</v>
          </cell>
          <cell r="K4074" t="str">
            <v>267BSP0570</v>
          </cell>
          <cell r="L4074">
            <v>0</v>
          </cell>
          <cell r="M4074">
            <v>0</v>
          </cell>
          <cell r="N4074" t="str">
            <v xml:space="preserve">SP-310 </v>
          </cell>
          <cell r="O4074" t="str">
            <v>DUP</v>
          </cell>
          <cell r="P4074">
            <v>0</v>
          </cell>
        </row>
        <row r="4075">
          <cell r="C4075" t="str">
            <v>364BSP0090</v>
          </cell>
          <cell r="D4075" t="str">
            <v>ENTR SP-318</v>
          </cell>
          <cell r="E4075" t="str">
            <v>ENTR SP-255 (ARARAQUARA)</v>
          </cell>
          <cell r="F4075">
            <v>82.8</v>
          </cell>
          <cell r="G4075">
            <v>119.1</v>
          </cell>
          <cell r="H4075">
            <v>36.299999999999997</v>
          </cell>
          <cell r="I4075" t="str">
            <v>PLA</v>
          </cell>
          <cell r="J4075">
            <v>0</v>
          </cell>
          <cell r="K4075" t="str">
            <v>267BSP0590</v>
          </cell>
          <cell r="L4075">
            <v>0</v>
          </cell>
          <cell r="M4075">
            <v>0</v>
          </cell>
          <cell r="N4075" t="str">
            <v xml:space="preserve">SP-310 </v>
          </cell>
          <cell r="O4075" t="str">
            <v>DUP</v>
          </cell>
          <cell r="P4075">
            <v>0</v>
          </cell>
        </row>
        <row r="4076">
          <cell r="C4076" t="str">
            <v>364BSP0110</v>
          </cell>
          <cell r="D4076" t="str">
            <v>ENTR SP-255 (ARARAQUARA)</v>
          </cell>
          <cell r="E4076" t="str">
            <v>ENTR BR-267(B)</v>
          </cell>
          <cell r="F4076">
            <v>119.1</v>
          </cell>
          <cell r="G4076">
            <v>134.6</v>
          </cell>
          <cell r="H4076">
            <v>15.5</v>
          </cell>
          <cell r="I4076" t="str">
            <v>PLA</v>
          </cell>
          <cell r="J4076">
            <v>0</v>
          </cell>
          <cell r="K4076" t="str">
            <v>267BSP0610</v>
          </cell>
          <cell r="L4076">
            <v>0</v>
          </cell>
          <cell r="M4076">
            <v>0</v>
          </cell>
          <cell r="N4076" t="str">
            <v xml:space="preserve">SP-310 </v>
          </cell>
          <cell r="O4076" t="str">
            <v>DUP</v>
          </cell>
          <cell r="P4076">
            <v>0</v>
          </cell>
        </row>
        <row r="4077">
          <cell r="C4077" t="str">
            <v>364BSP0130</v>
          </cell>
          <cell r="D4077" t="str">
            <v>ENTR BR-267(B)</v>
          </cell>
          <cell r="E4077" t="str">
            <v>ENTR BR-456</v>
          </cell>
          <cell r="F4077">
            <v>134.6</v>
          </cell>
          <cell r="G4077">
            <v>140.6</v>
          </cell>
          <cell r="H4077">
            <v>6</v>
          </cell>
          <cell r="I4077" t="str">
            <v>PLA</v>
          </cell>
          <cell r="J4077">
            <v>0</v>
          </cell>
          <cell r="L4077">
            <v>0</v>
          </cell>
          <cell r="M4077">
            <v>0</v>
          </cell>
          <cell r="N4077" t="str">
            <v xml:space="preserve">SP-310 </v>
          </cell>
          <cell r="O4077" t="str">
            <v>DUP</v>
          </cell>
          <cell r="P4077">
            <v>0</v>
          </cell>
        </row>
        <row r="4078">
          <cell r="C4078" t="str">
            <v>364BSP0150</v>
          </cell>
          <cell r="D4078" t="str">
            <v>ENTR BR-456</v>
          </cell>
          <cell r="E4078" t="str">
            <v>ACESSO MATÃO</v>
          </cell>
          <cell r="F4078">
            <v>140.6</v>
          </cell>
          <cell r="G4078">
            <v>149.6</v>
          </cell>
          <cell r="H4078">
            <v>9</v>
          </cell>
          <cell r="I4078" t="str">
            <v>PLA</v>
          </cell>
          <cell r="J4078">
            <v>0</v>
          </cell>
          <cell r="L4078">
            <v>0</v>
          </cell>
          <cell r="M4078">
            <v>0</v>
          </cell>
          <cell r="N4078" t="str">
            <v xml:space="preserve">SP-326 </v>
          </cell>
          <cell r="O4078" t="str">
            <v>DUP</v>
          </cell>
          <cell r="P4078">
            <v>0</v>
          </cell>
        </row>
        <row r="4079">
          <cell r="C4079" t="str">
            <v>364BSP0155</v>
          </cell>
          <cell r="D4079" t="str">
            <v>ACESSO MATÃO</v>
          </cell>
          <cell r="E4079" t="str">
            <v>ACESSO DOBRADA</v>
          </cell>
          <cell r="F4079">
            <v>149.6</v>
          </cell>
          <cell r="G4079">
            <v>159.6</v>
          </cell>
          <cell r="H4079">
            <v>10</v>
          </cell>
          <cell r="I4079" t="str">
            <v>PLA</v>
          </cell>
          <cell r="J4079">
            <v>0</v>
          </cell>
          <cell r="L4079">
            <v>0</v>
          </cell>
          <cell r="M4079">
            <v>0</v>
          </cell>
          <cell r="N4079" t="str">
            <v xml:space="preserve">SP-326 </v>
          </cell>
          <cell r="O4079" t="str">
            <v>DUP</v>
          </cell>
          <cell r="P4079">
            <v>0</v>
          </cell>
        </row>
        <row r="4080">
          <cell r="C4080" t="str">
            <v>364BSP0160</v>
          </cell>
          <cell r="D4080" t="str">
            <v>ACESSO DOBRADA</v>
          </cell>
          <cell r="E4080" t="str">
            <v>ACESSO SANTA ERNESTINA</v>
          </cell>
          <cell r="F4080">
            <v>159.6</v>
          </cell>
          <cell r="G4080">
            <v>165.8</v>
          </cell>
          <cell r="H4080">
            <v>6.2</v>
          </cell>
          <cell r="I4080" t="str">
            <v>PLA</v>
          </cell>
          <cell r="J4080">
            <v>0</v>
          </cell>
          <cell r="L4080">
            <v>0</v>
          </cell>
          <cell r="M4080">
            <v>0</v>
          </cell>
          <cell r="N4080" t="str">
            <v xml:space="preserve">SP-326 </v>
          </cell>
          <cell r="O4080" t="str">
            <v>PAV</v>
          </cell>
          <cell r="P4080">
            <v>0</v>
          </cell>
        </row>
        <row r="4081">
          <cell r="C4081" t="str">
            <v>364BSP0163</v>
          </cell>
          <cell r="D4081" t="str">
            <v>ACESSO SANTA ERNESTINA</v>
          </cell>
          <cell r="E4081" t="str">
            <v>ACESSO GUARIBA</v>
          </cell>
          <cell r="F4081">
            <v>165.8</v>
          </cell>
          <cell r="G4081">
            <v>175.8</v>
          </cell>
          <cell r="H4081">
            <v>10</v>
          </cell>
          <cell r="I4081" t="str">
            <v>PLA</v>
          </cell>
          <cell r="J4081">
            <v>0</v>
          </cell>
          <cell r="L4081">
            <v>0</v>
          </cell>
          <cell r="M4081">
            <v>0</v>
          </cell>
          <cell r="N4081" t="str">
            <v xml:space="preserve">SP-326 </v>
          </cell>
          <cell r="O4081" t="str">
            <v>PAV</v>
          </cell>
          <cell r="P4081">
            <v>0</v>
          </cell>
        </row>
        <row r="4082">
          <cell r="C4082" t="str">
            <v>364BSP0167</v>
          </cell>
          <cell r="D4082" t="str">
            <v>ACESSO GUARIBA</v>
          </cell>
          <cell r="E4082" t="str">
            <v>ENTR SP-333 (JABOTICABAL)</v>
          </cell>
          <cell r="F4082">
            <v>175.8</v>
          </cell>
          <cell r="G4082">
            <v>185.8</v>
          </cell>
          <cell r="H4082">
            <v>10</v>
          </cell>
          <cell r="I4082" t="str">
            <v>PLA</v>
          </cell>
          <cell r="J4082">
            <v>0</v>
          </cell>
          <cell r="L4082">
            <v>0</v>
          </cell>
          <cell r="M4082">
            <v>0</v>
          </cell>
          <cell r="N4082" t="str">
            <v xml:space="preserve">SP-326 </v>
          </cell>
          <cell r="O4082" t="str">
            <v>PAV</v>
          </cell>
          <cell r="P4082">
            <v>0</v>
          </cell>
        </row>
        <row r="4083">
          <cell r="C4083" t="str">
            <v>364BSP0170</v>
          </cell>
          <cell r="D4083" t="str">
            <v>ENTR SP-333 (JABOTICABAL)</v>
          </cell>
          <cell r="E4083" t="str">
            <v>ENTR SP-305</v>
          </cell>
          <cell r="F4083">
            <v>185.8</v>
          </cell>
          <cell r="G4083">
            <v>189</v>
          </cell>
          <cell r="H4083">
            <v>3.2</v>
          </cell>
          <cell r="I4083" t="str">
            <v>PLA</v>
          </cell>
          <cell r="J4083">
            <v>0</v>
          </cell>
          <cell r="L4083">
            <v>0</v>
          </cell>
          <cell r="M4083">
            <v>0</v>
          </cell>
          <cell r="N4083" t="str">
            <v xml:space="preserve">SP-326 </v>
          </cell>
          <cell r="O4083" t="str">
            <v>DUP</v>
          </cell>
          <cell r="P4083">
            <v>0</v>
          </cell>
        </row>
        <row r="4084">
          <cell r="C4084" t="str">
            <v>364BSP0175</v>
          </cell>
          <cell r="D4084" t="str">
            <v>ENTR SP-305</v>
          </cell>
          <cell r="E4084" t="str">
            <v>FIM PISTA DUPLA</v>
          </cell>
          <cell r="F4084">
            <v>189</v>
          </cell>
          <cell r="G4084">
            <v>197.2</v>
          </cell>
          <cell r="H4084">
            <v>8.1999999999999993</v>
          </cell>
          <cell r="I4084" t="str">
            <v>PLA</v>
          </cell>
          <cell r="J4084">
            <v>0</v>
          </cell>
          <cell r="L4084">
            <v>0</v>
          </cell>
          <cell r="M4084">
            <v>0</v>
          </cell>
          <cell r="N4084" t="str">
            <v xml:space="preserve">SP-326 </v>
          </cell>
          <cell r="O4084" t="str">
            <v>DUP</v>
          </cell>
          <cell r="P4084">
            <v>0</v>
          </cell>
        </row>
        <row r="4085">
          <cell r="C4085" t="str">
            <v>364BSP0180</v>
          </cell>
          <cell r="D4085" t="str">
            <v>FIM PISTA DUPLA</v>
          </cell>
          <cell r="E4085" t="str">
            <v>ACESSO BEBEDOURO</v>
          </cell>
          <cell r="F4085">
            <v>197.2</v>
          </cell>
          <cell r="G4085">
            <v>221.7</v>
          </cell>
          <cell r="H4085">
            <v>24.5</v>
          </cell>
          <cell r="I4085" t="str">
            <v>PLA</v>
          </cell>
          <cell r="J4085">
            <v>0</v>
          </cell>
          <cell r="L4085">
            <v>0</v>
          </cell>
          <cell r="M4085">
            <v>0</v>
          </cell>
          <cell r="N4085" t="str">
            <v xml:space="preserve">SP-326 </v>
          </cell>
          <cell r="O4085" t="str">
            <v>PAV</v>
          </cell>
          <cell r="P4085">
            <v>0</v>
          </cell>
        </row>
        <row r="4086">
          <cell r="C4086" t="str">
            <v>364BSP0185</v>
          </cell>
          <cell r="D4086" t="str">
            <v>ACESSO BEBEDOURO</v>
          </cell>
          <cell r="E4086" t="str">
            <v>ENTR BR-265</v>
          </cell>
          <cell r="F4086">
            <v>221.7</v>
          </cell>
          <cell r="G4086">
            <v>227</v>
          </cell>
          <cell r="H4086">
            <v>5.3</v>
          </cell>
          <cell r="I4086" t="str">
            <v>PLA</v>
          </cell>
          <cell r="J4086">
            <v>0</v>
          </cell>
          <cell r="L4086">
            <v>0</v>
          </cell>
          <cell r="M4086">
            <v>0</v>
          </cell>
          <cell r="N4086" t="str">
            <v xml:space="preserve">SP-326 </v>
          </cell>
          <cell r="O4086" t="str">
            <v>DUP</v>
          </cell>
          <cell r="P4086">
            <v>0</v>
          </cell>
        </row>
        <row r="4087">
          <cell r="C4087" t="str">
            <v>364BSP0190</v>
          </cell>
          <cell r="D4087" t="str">
            <v>ENTR BR-265</v>
          </cell>
          <cell r="E4087" t="str">
            <v>ENTR SP-353</v>
          </cell>
          <cell r="F4087">
            <v>227</v>
          </cell>
          <cell r="G4087">
            <v>237</v>
          </cell>
          <cell r="H4087">
            <v>10</v>
          </cell>
          <cell r="I4087" t="str">
            <v>PLA</v>
          </cell>
          <cell r="J4087">
            <v>0</v>
          </cell>
          <cell r="L4087">
            <v>0</v>
          </cell>
          <cell r="M4087">
            <v>0</v>
          </cell>
          <cell r="N4087" t="str">
            <v xml:space="preserve">SP-326 </v>
          </cell>
          <cell r="O4087" t="str">
            <v>DUP</v>
          </cell>
          <cell r="P4087">
            <v>0</v>
          </cell>
        </row>
        <row r="4088">
          <cell r="C4088" t="str">
            <v>364BSP0200</v>
          </cell>
          <cell r="D4088" t="str">
            <v>ENTR SP-353</v>
          </cell>
          <cell r="E4088" t="str">
            <v>COLINA</v>
          </cell>
          <cell r="F4088">
            <v>237</v>
          </cell>
          <cell r="G4088">
            <v>253.3</v>
          </cell>
          <cell r="H4088">
            <v>16.3</v>
          </cell>
          <cell r="I4088" t="str">
            <v>PLA</v>
          </cell>
          <cell r="J4088">
            <v>0</v>
          </cell>
          <cell r="L4088">
            <v>0</v>
          </cell>
          <cell r="M4088">
            <v>0</v>
          </cell>
          <cell r="N4088" t="str">
            <v xml:space="preserve">SP-326 </v>
          </cell>
          <cell r="O4088" t="str">
            <v>DUP</v>
          </cell>
          <cell r="P4088">
            <v>0</v>
          </cell>
        </row>
        <row r="4089">
          <cell r="C4089" t="str">
            <v>364BSP0210</v>
          </cell>
          <cell r="D4089" t="str">
            <v>COLINA</v>
          </cell>
          <cell r="E4089" t="str">
            <v>ENTR SP-425 (BARRETOS)</v>
          </cell>
          <cell r="F4089">
            <v>253.3</v>
          </cell>
          <cell r="G4089">
            <v>274</v>
          </cell>
          <cell r="H4089">
            <v>20.7</v>
          </cell>
          <cell r="I4089" t="str">
            <v>PLA</v>
          </cell>
          <cell r="J4089">
            <v>0</v>
          </cell>
          <cell r="L4089">
            <v>0</v>
          </cell>
          <cell r="M4089">
            <v>0</v>
          </cell>
          <cell r="N4089" t="str">
            <v xml:space="preserve">SP-326 </v>
          </cell>
          <cell r="O4089" t="str">
            <v>DUP</v>
          </cell>
          <cell r="P4089">
            <v>0</v>
          </cell>
        </row>
        <row r="4090">
          <cell r="C4090" t="str">
            <v>364BSP0230</v>
          </cell>
          <cell r="D4090" t="str">
            <v>ENTR SP-425 (BARRETOS)</v>
          </cell>
          <cell r="E4090" t="str">
            <v>ENTR BR-455 (DIV SP/MG) (PLANURA)</v>
          </cell>
          <cell r="F4090">
            <v>274</v>
          </cell>
          <cell r="G4090">
            <v>316</v>
          </cell>
          <cell r="H4090">
            <v>42</v>
          </cell>
          <cell r="I4090" t="str">
            <v>PLA</v>
          </cell>
          <cell r="J4090">
            <v>0</v>
          </cell>
          <cell r="L4090">
            <v>0</v>
          </cell>
          <cell r="M4090">
            <v>0</v>
          </cell>
          <cell r="N4090" t="str">
            <v xml:space="preserve">SP-326 </v>
          </cell>
          <cell r="O4090" t="str">
            <v>PAV</v>
          </cell>
          <cell r="P4090">
            <v>0</v>
          </cell>
        </row>
        <row r="4091">
          <cell r="J4091">
            <v>0</v>
          </cell>
        </row>
        <row r="4092">
          <cell r="C4092" t="str">
            <v>369BSP0150</v>
          </cell>
          <cell r="D4092" t="str">
            <v>DIV MG/SP</v>
          </cell>
          <cell r="E4092" t="str">
            <v>ENTR SP-253 (CACONDE) *TRECHO MUNICIPAL*</v>
          </cell>
          <cell r="F4092">
            <v>0</v>
          </cell>
          <cell r="G4092">
            <v>22.5</v>
          </cell>
          <cell r="H4092">
            <v>22.5</v>
          </cell>
          <cell r="I4092" t="str">
            <v>PLA</v>
          </cell>
          <cell r="J4092">
            <v>0</v>
          </cell>
          <cell r="L4092">
            <v>0</v>
          </cell>
          <cell r="M4092">
            <v>0</v>
          </cell>
          <cell r="N4092" t="str">
            <v>SPT-369</v>
          </cell>
          <cell r="O4092" t="str">
            <v>IMP</v>
          </cell>
          <cell r="P4092">
            <v>0</v>
          </cell>
        </row>
        <row r="4093">
          <cell r="C4093" t="str">
            <v>369BSP0170</v>
          </cell>
          <cell r="D4093" t="str">
            <v>ENTR SP-253 (CACONDE)</v>
          </cell>
          <cell r="E4093" t="str">
            <v>ENTR SP-350 (P/SÃO JOSÉ DO RIO PARDO)</v>
          </cell>
          <cell r="F4093">
            <v>22.5</v>
          </cell>
          <cell r="G4093">
            <v>54.2</v>
          </cell>
          <cell r="H4093">
            <v>31.7</v>
          </cell>
          <cell r="I4093" t="str">
            <v>PLA</v>
          </cell>
          <cell r="J4093">
            <v>0</v>
          </cell>
          <cell r="L4093">
            <v>0</v>
          </cell>
          <cell r="M4093">
            <v>0</v>
          </cell>
          <cell r="O4093">
            <v>0</v>
          </cell>
          <cell r="P4093">
            <v>0</v>
          </cell>
        </row>
        <row r="4094">
          <cell r="C4094" t="str">
            <v>369BSP0190</v>
          </cell>
          <cell r="D4094" t="str">
            <v>ENTR SP-350 (P/SÃO JOSÉ DO RIO PARDO)</v>
          </cell>
          <cell r="E4094" t="str">
            <v>ENTR BR-267(A)/SP-340(A)</v>
          </cell>
          <cell r="F4094">
            <v>54.2</v>
          </cell>
          <cell r="G4094">
            <v>78.7</v>
          </cell>
          <cell r="H4094">
            <v>24.5</v>
          </cell>
          <cell r="I4094" t="str">
            <v>PLA</v>
          </cell>
          <cell r="J4094">
            <v>0</v>
          </cell>
          <cell r="L4094">
            <v>0</v>
          </cell>
          <cell r="M4094">
            <v>0</v>
          </cell>
          <cell r="N4094" t="str">
            <v xml:space="preserve">SP-350 </v>
          </cell>
          <cell r="O4094" t="str">
            <v>PAV</v>
          </cell>
          <cell r="P4094">
            <v>0</v>
          </cell>
        </row>
        <row r="4095">
          <cell r="C4095" t="str">
            <v>369BSP0210</v>
          </cell>
          <cell r="D4095" t="str">
            <v>ENTR BR-267(A)/SP-340(A)</v>
          </cell>
          <cell r="E4095" t="str">
            <v>ENTR SP-340(B) (CASA BRANCA)</v>
          </cell>
          <cell r="F4095">
            <v>78.7</v>
          </cell>
          <cell r="G4095">
            <v>80.5</v>
          </cell>
          <cell r="H4095">
            <v>1.8</v>
          </cell>
          <cell r="I4095" t="str">
            <v>PLA</v>
          </cell>
          <cell r="J4095">
            <v>0</v>
          </cell>
          <cell r="K4095" t="str">
            <v>267BSP0490</v>
          </cell>
          <cell r="L4095">
            <v>0</v>
          </cell>
          <cell r="M4095">
            <v>0</v>
          </cell>
          <cell r="N4095" t="str">
            <v xml:space="preserve">SP-215 </v>
          </cell>
          <cell r="O4095" t="str">
            <v>PAV</v>
          </cell>
          <cell r="P4095">
            <v>0</v>
          </cell>
        </row>
        <row r="4096">
          <cell r="C4096" t="str">
            <v>369BSP0230</v>
          </cell>
          <cell r="D4096" t="str">
            <v>ENTR SP-340(B) (CASA BRANCA)</v>
          </cell>
          <cell r="E4096" t="str">
            <v>ENTR SP-332 (SANTA CRUZ DAS PALMEIRAS)</v>
          </cell>
          <cell r="F4096">
            <v>80.5</v>
          </cell>
          <cell r="G4096">
            <v>99.7</v>
          </cell>
          <cell r="H4096">
            <v>19.2</v>
          </cell>
          <cell r="I4096" t="str">
            <v>PLA</v>
          </cell>
          <cell r="J4096">
            <v>0</v>
          </cell>
          <cell r="K4096" t="str">
            <v>267BSP0510</v>
          </cell>
          <cell r="L4096">
            <v>0</v>
          </cell>
          <cell r="M4096">
            <v>0</v>
          </cell>
          <cell r="N4096" t="str">
            <v xml:space="preserve">SP-215 </v>
          </cell>
          <cell r="O4096" t="str">
            <v>PAV</v>
          </cell>
          <cell r="P4096">
            <v>0</v>
          </cell>
        </row>
        <row r="4097">
          <cell r="C4097" t="str">
            <v>369BSP0243</v>
          </cell>
          <cell r="D4097" t="str">
            <v>ENTR SP-332 (SANTA CRUZ DAS PALMEIRAS)</v>
          </cell>
          <cell r="E4097" t="str">
            <v>ENTR BR-267(B)</v>
          </cell>
          <cell r="F4097">
            <v>99.7</v>
          </cell>
          <cell r="G4097">
            <v>104.7</v>
          </cell>
          <cell r="H4097">
            <v>5</v>
          </cell>
          <cell r="I4097" t="str">
            <v>PLA</v>
          </cell>
          <cell r="J4097">
            <v>0</v>
          </cell>
          <cell r="K4097" t="str">
            <v>267BSP0525</v>
          </cell>
          <cell r="L4097">
            <v>0</v>
          </cell>
          <cell r="M4097">
            <v>0</v>
          </cell>
          <cell r="N4097" t="str">
            <v xml:space="preserve">SP-215 </v>
          </cell>
          <cell r="O4097" t="str">
            <v>PAV</v>
          </cell>
          <cell r="P4097">
            <v>0</v>
          </cell>
        </row>
        <row r="4098">
          <cell r="C4098" t="str">
            <v>369BSP0250</v>
          </cell>
          <cell r="D4098" t="str">
            <v>ENTR BR-267(B)</v>
          </cell>
          <cell r="E4098" t="str">
            <v>ENTR BR-050 (PIRASSUNUNGA)</v>
          </cell>
          <cell r="F4098">
            <v>104.7</v>
          </cell>
          <cell r="G4098">
            <v>127.5</v>
          </cell>
          <cell r="H4098">
            <v>22.8</v>
          </cell>
          <cell r="I4098" t="str">
            <v>PLA</v>
          </cell>
          <cell r="J4098">
            <v>0</v>
          </cell>
          <cell r="L4098">
            <v>0</v>
          </cell>
          <cell r="M4098">
            <v>0</v>
          </cell>
          <cell r="N4098" t="str">
            <v xml:space="preserve">SP-201 </v>
          </cell>
          <cell r="O4098" t="str">
            <v>PAV</v>
          </cell>
          <cell r="P4098">
            <v>0</v>
          </cell>
        </row>
        <row r="4099">
          <cell r="C4099" t="str">
            <v>369BSP0270</v>
          </cell>
          <cell r="D4099" t="str">
            <v>ENTR BR-050 (PIRASSUNUNGA)</v>
          </cell>
          <cell r="E4099" t="str">
            <v>ENTR BR-364</v>
          </cell>
          <cell r="F4099">
            <v>127.5</v>
          </cell>
          <cell r="G4099">
            <v>169.2</v>
          </cell>
          <cell r="H4099">
            <v>41.7</v>
          </cell>
          <cell r="I4099" t="str">
            <v>PLA</v>
          </cell>
          <cell r="J4099">
            <v>0</v>
          </cell>
          <cell r="L4099">
            <v>0</v>
          </cell>
          <cell r="M4099">
            <v>0</v>
          </cell>
          <cell r="N4099" t="str">
            <v xml:space="preserve">SP-225 </v>
          </cell>
          <cell r="O4099" t="str">
            <v>PAV</v>
          </cell>
          <cell r="P4099">
            <v>0</v>
          </cell>
        </row>
        <row r="4100">
          <cell r="C4100" t="str">
            <v>369BSP0290</v>
          </cell>
          <cell r="D4100" t="str">
            <v>ENTR BR-364</v>
          </cell>
          <cell r="E4100" t="str">
            <v>ENTR SP-197</v>
          </cell>
          <cell r="F4100">
            <v>169.2</v>
          </cell>
          <cell r="G4100">
            <v>204.6</v>
          </cell>
          <cell r="H4100">
            <v>35.4</v>
          </cell>
          <cell r="I4100" t="str">
            <v>PLA</v>
          </cell>
          <cell r="J4100">
            <v>0</v>
          </cell>
          <cell r="L4100">
            <v>0</v>
          </cell>
          <cell r="M4100">
            <v>0</v>
          </cell>
          <cell r="N4100" t="str">
            <v xml:space="preserve">SP-225 </v>
          </cell>
          <cell r="O4100" t="str">
            <v>PAV</v>
          </cell>
          <cell r="P4100">
            <v>0</v>
          </cell>
        </row>
        <row r="4101">
          <cell r="C4101" t="str">
            <v>369BSP0310</v>
          </cell>
          <cell r="D4101" t="str">
            <v>ENTR SP-197</v>
          </cell>
          <cell r="E4101" t="str">
            <v>ACESSO BROTAS</v>
          </cell>
          <cell r="F4101">
            <v>204.6</v>
          </cell>
          <cell r="G4101">
            <v>208.4</v>
          </cell>
          <cell r="H4101">
            <v>3.8</v>
          </cell>
          <cell r="I4101" t="str">
            <v>PLA</v>
          </cell>
          <cell r="J4101">
            <v>0</v>
          </cell>
          <cell r="L4101">
            <v>0</v>
          </cell>
          <cell r="M4101">
            <v>0</v>
          </cell>
          <cell r="N4101" t="str">
            <v xml:space="preserve">SP-225 </v>
          </cell>
          <cell r="O4101" t="str">
            <v>PAV</v>
          </cell>
          <cell r="P4101">
            <v>0</v>
          </cell>
        </row>
        <row r="4102">
          <cell r="C4102" t="str">
            <v>369BSP0330</v>
          </cell>
          <cell r="D4102" t="str">
            <v>ACESSO BROTAS</v>
          </cell>
          <cell r="E4102" t="str">
            <v>ENTR SP-255(A)/304(A)</v>
          </cell>
          <cell r="F4102">
            <v>208.4</v>
          </cell>
          <cell r="G4102">
            <v>255.9</v>
          </cell>
          <cell r="H4102">
            <v>47.5</v>
          </cell>
          <cell r="I4102" t="str">
            <v>PLA</v>
          </cell>
          <cell r="J4102">
            <v>0</v>
          </cell>
          <cell r="L4102">
            <v>0</v>
          </cell>
          <cell r="M4102">
            <v>0</v>
          </cell>
          <cell r="N4102" t="str">
            <v xml:space="preserve">SP-225 </v>
          </cell>
          <cell r="O4102" t="str">
            <v>PAV</v>
          </cell>
          <cell r="P4102">
            <v>0</v>
          </cell>
        </row>
        <row r="4103">
          <cell r="C4103" t="str">
            <v>369BSP0331</v>
          </cell>
          <cell r="D4103" t="str">
            <v>ENTR SP-255(A)/304(A)</v>
          </cell>
          <cell r="E4103" t="str">
            <v>ENTR SP-255(B)/304(B) (JAÚ)</v>
          </cell>
          <cell r="F4103">
            <v>255.9</v>
          </cell>
          <cell r="G4103">
            <v>262</v>
          </cell>
          <cell r="H4103">
            <v>6.1</v>
          </cell>
          <cell r="I4103" t="str">
            <v>PLA</v>
          </cell>
          <cell r="J4103">
            <v>0</v>
          </cell>
          <cell r="L4103">
            <v>0</v>
          </cell>
          <cell r="M4103">
            <v>0</v>
          </cell>
          <cell r="N4103" t="str">
            <v xml:space="preserve">SP-225 </v>
          </cell>
          <cell r="O4103" t="str">
            <v>DUP</v>
          </cell>
          <cell r="P4103">
            <v>0</v>
          </cell>
        </row>
        <row r="4104">
          <cell r="C4104" t="str">
            <v>369BSP0350</v>
          </cell>
          <cell r="D4104" t="str">
            <v>ENTR SP-255(B)/304(B) (JAÚ)</v>
          </cell>
          <cell r="E4104" t="str">
            <v>ENTR SP-261(A) (PEDERNEIRAS)</v>
          </cell>
          <cell r="F4104">
            <v>262</v>
          </cell>
          <cell r="G4104">
            <v>281.60000000000002</v>
          </cell>
          <cell r="H4104">
            <v>19.600000000000001</v>
          </cell>
          <cell r="I4104" t="str">
            <v>PLA</v>
          </cell>
          <cell r="J4104">
            <v>0</v>
          </cell>
          <cell r="L4104">
            <v>0</v>
          </cell>
          <cell r="M4104">
            <v>0</v>
          </cell>
          <cell r="N4104" t="str">
            <v xml:space="preserve">SP-225 </v>
          </cell>
          <cell r="O4104" t="str">
            <v>DUP</v>
          </cell>
          <cell r="P4104">
            <v>0</v>
          </cell>
        </row>
        <row r="4105">
          <cell r="C4105" t="str">
            <v>369BSP0360</v>
          </cell>
          <cell r="D4105" t="str">
            <v>ENTR SP-261(A) (PEDERNEIRAS)</v>
          </cell>
          <cell r="E4105" t="str">
            <v>ENTR SP-261(B)</v>
          </cell>
          <cell r="F4105">
            <v>281.60000000000002</v>
          </cell>
          <cell r="G4105">
            <v>284.60000000000002</v>
          </cell>
          <cell r="H4105">
            <v>3</v>
          </cell>
          <cell r="I4105" t="str">
            <v>PLA</v>
          </cell>
          <cell r="J4105">
            <v>0</v>
          </cell>
          <cell r="L4105">
            <v>0</v>
          </cell>
          <cell r="M4105">
            <v>0</v>
          </cell>
          <cell r="N4105" t="str">
            <v xml:space="preserve">SP-225 </v>
          </cell>
          <cell r="O4105" t="str">
            <v>DUP</v>
          </cell>
          <cell r="P4105">
            <v>0</v>
          </cell>
        </row>
        <row r="4106">
          <cell r="C4106" t="str">
            <v>369BSP0370</v>
          </cell>
          <cell r="D4106" t="str">
            <v>ENTR SP-261(B)</v>
          </cell>
          <cell r="E4106" t="str">
            <v>ENTR SP-300 (P/BAURÚ)</v>
          </cell>
          <cell r="F4106">
            <v>284.60000000000002</v>
          </cell>
          <cell r="G4106">
            <v>312</v>
          </cell>
          <cell r="H4106">
            <v>27.4</v>
          </cell>
          <cell r="I4106" t="str">
            <v>PLA</v>
          </cell>
          <cell r="J4106">
            <v>0</v>
          </cell>
          <cell r="L4106">
            <v>0</v>
          </cell>
          <cell r="M4106">
            <v>0</v>
          </cell>
          <cell r="N4106" t="str">
            <v xml:space="preserve">SP-225 </v>
          </cell>
          <cell r="O4106" t="str">
            <v>DUP</v>
          </cell>
          <cell r="P4106">
            <v>0</v>
          </cell>
        </row>
        <row r="4107">
          <cell r="C4107" t="str">
            <v>369BSP0390</v>
          </cell>
          <cell r="D4107" t="str">
            <v>ENTR SP-300 (P/BAURÚ)</v>
          </cell>
          <cell r="E4107" t="str">
            <v>ACESSO PIRATININGA</v>
          </cell>
          <cell r="F4107">
            <v>312</v>
          </cell>
          <cell r="G4107">
            <v>323.2</v>
          </cell>
          <cell r="H4107">
            <v>11.2</v>
          </cell>
          <cell r="I4107" t="str">
            <v>PLA</v>
          </cell>
          <cell r="J4107">
            <v>0</v>
          </cell>
          <cell r="L4107">
            <v>0</v>
          </cell>
          <cell r="M4107">
            <v>0</v>
          </cell>
          <cell r="N4107" t="str">
            <v xml:space="preserve">SP-225 </v>
          </cell>
          <cell r="O4107" t="str">
            <v>PAV</v>
          </cell>
          <cell r="P4107">
            <v>0</v>
          </cell>
        </row>
        <row r="4108">
          <cell r="C4108" t="str">
            <v>369BSP0397</v>
          </cell>
          <cell r="D4108" t="str">
            <v>ACESSO PIRATININGA</v>
          </cell>
          <cell r="E4108" t="str">
            <v>ENTR BR-374</v>
          </cell>
          <cell r="F4108">
            <v>323.2</v>
          </cell>
          <cell r="G4108">
            <v>375.6</v>
          </cell>
          <cell r="H4108">
            <v>52.4</v>
          </cell>
          <cell r="I4108" t="str">
            <v>PLA</v>
          </cell>
          <cell r="J4108">
            <v>0</v>
          </cell>
          <cell r="L4108">
            <v>0</v>
          </cell>
          <cell r="M4108">
            <v>0</v>
          </cell>
          <cell r="N4108" t="str">
            <v xml:space="preserve">SP-225 </v>
          </cell>
          <cell r="O4108" t="str">
            <v>PAV</v>
          </cell>
          <cell r="P4108">
            <v>0</v>
          </cell>
        </row>
        <row r="4109">
          <cell r="C4109" t="str">
            <v>369BSP0410</v>
          </cell>
          <cell r="D4109" t="str">
            <v>ENTR BR-374</v>
          </cell>
          <cell r="E4109" t="str">
            <v>ENTR SP-225 (SANTA CRUZ DO RIO PARDO)</v>
          </cell>
          <cell r="F4109">
            <v>375.6</v>
          </cell>
          <cell r="G4109">
            <v>395.6</v>
          </cell>
          <cell r="H4109">
            <v>20</v>
          </cell>
          <cell r="I4109" t="str">
            <v>PLA</v>
          </cell>
          <cell r="J4109">
            <v>0</v>
          </cell>
          <cell r="L4109">
            <v>0</v>
          </cell>
          <cell r="M4109">
            <v>0</v>
          </cell>
          <cell r="N4109" t="str">
            <v xml:space="preserve">SP-225 </v>
          </cell>
          <cell r="O4109" t="str">
            <v>DUP</v>
          </cell>
          <cell r="P4109">
            <v>0</v>
          </cell>
        </row>
        <row r="4110">
          <cell r="C4110" t="str">
            <v>369BSP0430</v>
          </cell>
          <cell r="D4110" t="str">
            <v>ENTR SP-225 (SANTA CRUZ DO RIO PARDO)</v>
          </cell>
          <cell r="E4110" t="str">
            <v>ENTR BR-153(A)/SP-270</v>
          </cell>
          <cell r="F4110">
            <v>395.6</v>
          </cell>
          <cell r="G4110">
            <v>428</v>
          </cell>
          <cell r="H4110">
            <v>32.4</v>
          </cell>
          <cell r="I4110" t="str">
            <v>PLA</v>
          </cell>
          <cell r="J4110">
            <v>0</v>
          </cell>
          <cell r="L4110">
            <v>0</v>
          </cell>
          <cell r="M4110">
            <v>0</v>
          </cell>
          <cell r="N4110" t="str">
            <v xml:space="preserve">SP-327 </v>
          </cell>
          <cell r="O4110" t="str">
            <v>DUP</v>
          </cell>
          <cell r="P4110">
            <v>0</v>
          </cell>
        </row>
        <row r="4111">
          <cell r="C4111" t="str">
            <v>369BSP0440</v>
          </cell>
          <cell r="D4111" t="str">
            <v>ENTR BR-153(A)/SP-270</v>
          </cell>
          <cell r="E4111" t="str">
            <v>ACESSO OURINHOS (AVENIDA FABRIL)</v>
          </cell>
          <cell r="F4111">
            <v>428</v>
          </cell>
          <cell r="G4111">
            <v>435.9</v>
          </cell>
          <cell r="H4111">
            <v>7.9</v>
          </cell>
          <cell r="I4111" t="str">
            <v>PAV</v>
          </cell>
          <cell r="J4111">
            <v>0</v>
          </cell>
          <cell r="K4111" t="str">
            <v>153BSP1170</v>
          </cell>
          <cell r="L4111">
            <v>0</v>
          </cell>
          <cell r="M4111">
            <v>0</v>
          </cell>
          <cell r="O4111">
            <v>0</v>
          </cell>
          <cell r="P4111">
            <v>0</v>
          </cell>
        </row>
        <row r="4112">
          <cell r="C4112" t="str">
            <v>369BSP0450</v>
          </cell>
          <cell r="D4112" t="str">
            <v>ACESSO OURINHOS (AVENIDA FABRIL)</v>
          </cell>
          <cell r="E4112" t="str">
            <v>ENTR BR-153 (DIV SP/PR)</v>
          </cell>
          <cell r="F4112">
            <v>435.9</v>
          </cell>
          <cell r="G4112">
            <v>438.4</v>
          </cell>
          <cell r="H4112">
            <v>2.5</v>
          </cell>
          <cell r="I4112" t="str">
            <v>DUP</v>
          </cell>
          <cell r="J4112">
            <v>0</v>
          </cell>
          <cell r="K4112" t="str">
            <v>153BSP1190</v>
          </cell>
          <cell r="L4112">
            <v>0</v>
          </cell>
          <cell r="M4112">
            <v>0</v>
          </cell>
          <cell r="O4112">
            <v>0</v>
          </cell>
          <cell r="P4112">
            <v>0</v>
          </cell>
        </row>
        <row r="4113">
          <cell r="J4113">
            <v>0</v>
          </cell>
        </row>
        <row r="4114">
          <cell r="C4114" t="str">
            <v>373BSP0010</v>
          </cell>
          <cell r="D4114" t="str">
            <v>ENTR BR-050/478/SP-151 (LIMEIRA)</v>
          </cell>
          <cell r="E4114" t="str">
            <v>ENTR SP-306</v>
          </cell>
          <cell r="F4114">
            <v>0</v>
          </cell>
          <cell r="G4114">
            <v>10.1</v>
          </cell>
          <cell r="H4114">
            <v>10.1</v>
          </cell>
          <cell r="I4114" t="str">
            <v>PLA</v>
          </cell>
          <cell r="J4114">
            <v>0</v>
          </cell>
          <cell r="L4114">
            <v>0</v>
          </cell>
          <cell r="M4114">
            <v>0</v>
          </cell>
          <cell r="N4114" t="str">
            <v xml:space="preserve">SP-147 </v>
          </cell>
          <cell r="O4114" t="str">
            <v>DUP</v>
          </cell>
          <cell r="P4114">
            <v>0</v>
          </cell>
        </row>
        <row r="4115">
          <cell r="C4115" t="str">
            <v>373BSP0030</v>
          </cell>
          <cell r="D4115" t="str">
            <v>ENTR SP-306</v>
          </cell>
          <cell r="E4115" t="str">
            <v>ENTR SP-304 (PIRACICABA)</v>
          </cell>
          <cell r="F4115">
            <v>10.1</v>
          </cell>
          <cell r="G4115">
            <v>28.7</v>
          </cell>
          <cell r="H4115">
            <v>18.600000000000001</v>
          </cell>
          <cell r="I4115" t="str">
            <v>PLA</v>
          </cell>
          <cell r="J4115">
            <v>0</v>
          </cell>
          <cell r="L4115">
            <v>0</v>
          </cell>
          <cell r="M4115">
            <v>0</v>
          </cell>
          <cell r="N4115" t="str">
            <v xml:space="preserve">SP-147 </v>
          </cell>
          <cell r="O4115" t="str">
            <v>DUP</v>
          </cell>
          <cell r="P4115">
            <v>0</v>
          </cell>
        </row>
        <row r="4116">
          <cell r="C4116" t="str">
            <v>373BSP0050</v>
          </cell>
          <cell r="D4116" t="str">
            <v>ENTR SP-304 (PIRACICABA)</v>
          </cell>
          <cell r="E4116" t="str">
            <v>INÍCIO PISTA DUPLA</v>
          </cell>
          <cell r="F4116">
            <v>28.7</v>
          </cell>
          <cell r="G4116">
            <v>36.9</v>
          </cell>
          <cell r="H4116">
            <v>8.1999999999999993</v>
          </cell>
          <cell r="I4116" t="str">
            <v>PLA</v>
          </cell>
          <cell r="J4116">
            <v>0</v>
          </cell>
          <cell r="L4116">
            <v>0</v>
          </cell>
          <cell r="M4116">
            <v>0</v>
          </cell>
          <cell r="N4116" t="str">
            <v xml:space="preserve">SP-127 </v>
          </cell>
          <cell r="O4116" t="str">
            <v>PAV</v>
          </cell>
          <cell r="P4116">
            <v>0</v>
          </cell>
        </row>
        <row r="4117">
          <cell r="C4117" t="str">
            <v>373BSP0053</v>
          </cell>
          <cell r="D4117" t="str">
            <v>INÍCIO PISTA DUPLA</v>
          </cell>
          <cell r="E4117" t="str">
            <v>FIM PISTA DUPLA</v>
          </cell>
          <cell r="F4117">
            <v>36.9</v>
          </cell>
          <cell r="G4117">
            <v>47.5</v>
          </cell>
          <cell r="H4117">
            <v>10.6</v>
          </cell>
          <cell r="I4117" t="str">
            <v>PLA</v>
          </cell>
          <cell r="J4117">
            <v>0</v>
          </cell>
          <cell r="L4117">
            <v>0</v>
          </cell>
          <cell r="M4117">
            <v>0</v>
          </cell>
          <cell r="N4117" t="str">
            <v xml:space="preserve">SP-127 </v>
          </cell>
          <cell r="O4117" t="str">
            <v>DUP</v>
          </cell>
          <cell r="P4117">
            <v>0</v>
          </cell>
        </row>
        <row r="4118">
          <cell r="C4118" t="str">
            <v>373BSP0055</v>
          </cell>
          <cell r="D4118" t="str">
            <v>FIM PISTA DUPLA</v>
          </cell>
          <cell r="E4118" t="str">
            <v>ENTR SP-101</v>
          </cell>
          <cell r="F4118">
            <v>47.5</v>
          </cell>
          <cell r="G4118">
            <v>68.8</v>
          </cell>
          <cell r="H4118">
            <v>21.3</v>
          </cell>
          <cell r="I4118" t="str">
            <v>PLA</v>
          </cell>
          <cell r="J4118">
            <v>0</v>
          </cell>
          <cell r="L4118">
            <v>0</v>
          </cell>
          <cell r="M4118">
            <v>0</v>
          </cell>
          <cell r="N4118" t="str">
            <v xml:space="preserve">SP-127 </v>
          </cell>
          <cell r="O4118" t="str">
            <v>PAV</v>
          </cell>
          <cell r="P4118">
            <v>0</v>
          </cell>
        </row>
        <row r="4119">
          <cell r="C4119" t="str">
            <v>373BSP0065</v>
          </cell>
          <cell r="D4119" t="str">
            <v>ENTR SP-101</v>
          </cell>
          <cell r="E4119" t="str">
            <v>ENTR SP-300 (TIETÊ)</v>
          </cell>
          <cell r="F4119">
            <v>68.8</v>
          </cell>
          <cell r="G4119">
            <v>80.3</v>
          </cell>
          <cell r="H4119">
            <v>11.5</v>
          </cell>
          <cell r="I4119" t="str">
            <v>PLA</v>
          </cell>
          <cell r="J4119">
            <v>0</v>
          </cell>
          <cell r="L4119">
            <v>0</v>
          </cell>
          <cell r="M4119">
            <v>0</v>
          </cell>
          <cell r="N4119" t="str">
            <v xml:space="preserve">SP-127 </v>
          </cell>
          <cell r="O4119" t="str">
            <v>PAV</v>
          </cell>
          <cell r="P4119">
            <v>0</v>
          </cell>
        </row>
        <row r="4120">
          <cell r="C4120" t="str">
            <v>373BSP0070</v>
          </cell>
          <cell r="D4120" t="str">
            <v>ENTR SP-300 (TIETÊ)</v>
          </cell>
          <cell r="E4120" t="str">
            <v>FIM PISTA DUPLA</v>
          </cell>
          <cell r="F4120">
            <v>80.3</v>
          </cell>
          <cell r="G4120">
            <v>88.4</v>
          </cell>
          <cell r="H4120">
            <v>8.1</v>
          </cell>
          <cell r="I4120" t="str">
            <v>PLA</v>
          </cell>
          <cell r="J4120">
            <v>0</v>
          </cell>
          <cell r="L4120">
            <v>0</v>
          </cell>
          <cell r="M4120">
            <v>0</v>
          </cell>
          <cell r="N4120" t="str">
            <v xml:space="preserve">SP-127 </v>
          </cell>
          <cell r="O4120" t="str">
            <v>DUP</v>
          </cell>
          <cell r="P4120">
            <v>0</v>
          </cell>
        </row>
        <row r="4121">
          <cell r="C4121" t="str">
            <v>373BSP0080</v>
          </cell>
          <cell r="D4121" t="str">
            <v>FIM PISTA DUPLA</v>
          </cell>
          <cell r="E4121" t="str">
            <v>ENTR BR-374</v>
          </cell>
          <cell r="F4121">
            <v>88.4</v>
          </cell>
          <cell r="G4121">
            <v>102.8</v>
          </cell>
          <cell r="H4121">
            <v>14.4</v>
          </cell>
          <cell r="I4121" t="str">
            <v>PLA</v>
          </cell>
          <cell r="J4121">
            <v>0</v>
          </cell>
          <cell r="L4121">
            <v>0</v>
          </cell>
          <cell r="M4121">
            <v>0</v>
          </cell>
          <cell r="N4121" t="str">
            <v xml:space="preserve">SP-127 </v>
          </cell>
          <cell r="O4121" t="str">
            <v>PAV</v>
          </cell>
          <cell r="P4121">
            <v>0</v>
          </cell>
        </row>
        <row r="4122">
          <cell r="C4122" t="str">
            <v>373BSP0090</v>
          </cell>
          <cell r="D4122" t="str">
            <v>ENTR BR-374</v>
          </cell>
          <cell r="E4122" t="str">
            <v>ENTR SP-129(A)</v>
          </cell>
          <cell r="F4122">
            <v>102.8</v>
          </cell>
          <cell r="G4122">
            <v>107.4</v>
          </cell>
          <cell r="H4122">
            <v>4.5999999999999996</v>
          </cell>
          <cell r="I4122" t="str">
            <v>PLA</v>
          </cell>
          <cell r="J4122">
            <v>0</v>
          </cell>
          <cell r="L4122">
            <v>0</v>
          </cell>
          <cell r="M4122">
            <v>0</v>
          </cell>
          <cell r="N4122" t="str">
            <v xml:space="preserve">SP-127 </v>
          </cell>
          <cell r="O4122" t="str">
            <v>DUP</v>
          </cell>
          <cell r="P4122">
            <v>0</v>
          </cell>
        </row>
        <row r="4123">
          <cell r="C4123" t="str">
            <v>373BSP0103</v>
          </cell>
          <cell r="D4123" t="str">
            <v>ENTR SP-129(A)</v>
          </cell>
          <cell r="E4123" t="str">
            <v>ENTR SP-141 (TATUÍ)</v>
          </cell>
          <cell r="F4123">
            <v>107.4</v>
          </cell>
          <cell r="G4123">
            <v>110.4</v>
          </cell>
          <cell r="H4123">
            <v>3</v>
          </cell>
          <cell r="I4123" t="str">
            <v>PLA</v>
          </cell>
          <cell r="J4123">
            <v>0</v>
          </cell>
          <cell r="L4123">
            <v>0</v>
          </cell>
          <cell r="M4123">
            <v>0</v>
          </cell>
          <cell r="N4123" t="str">
            <v xml:space="preserve">SP-127 </v>
          </cell>
          <cell r="O4123" t="str">
            <v>DUP</v>
          </cell>
          <cell r="P4123">
            <v>0</v>
          </cell>
        </row>
        <row r="4124">
          <cell r="C4124" t="str">
            <v>373BSP0110</v>
          </cell>
          <cell r="D4124" t="str">
            <v>ENTR SP-141 (TATUÍ)</v>
          </cell>
          <cell r="E4124" t="str">
            <v>ENTR SP-129(B)</v>
          </cell>
          <cell r="F4124">
            <v>110.4</v>
          </cell>
          <cell r="G4124">
            <v>115</v>
          </cell>
          <cell r="H4124">
            <v>4.5999999999999996</v>
          </cell>
          <cell r="I4124" t="str">
            <v>PLA</v>
          </cell>
          <cell r="J4124">
            <v>0</v>
          </cell>
          <cell r="L4124">
            <v>0</v>
          </cell>
          <cell r="M4124">
            <v>0</v>
          </cell>
          <cell r="N4124" t="str">
            <v xml:space="preserve">SP-127 </v>
          </cell>
          <cell r="O4124" t="str">
            <v>DUP</v>
          </cell>
          <cell r="P4124">
            <v>0</v>
          </cell>
        </row>
        <row r="4125">
          <cell r="C4125" t="str">
            <v>373BSP0113</v>
          </cell>
          <cell r="D4125" t="str">
            <v>ENTR SP-129(B)</v>
          </cell>
          <cell r="E4125" t="str">
            <v>ENTR SP-268</v>
          </cell>
          <cell r="F4125">
            <v>115</v>
          </cell>
          <cell r="G4125">
            <v>142.5</v>
          </cell>
          <cell r="H4125">
            <v>27.5</v>
          </cell>
          <cell r="I4125" t="str">
            <v>PLA</v>
          </cell>
          <cell r="J4125">
            <v>0</v>
          </cell>
          <cell r="L4125">
            <v>0</v>
          </cell>
          <cell r="M4125">
            <v>0</v>
          </cell>
          <cell r="N4125" t="str">
            <v xml:space="preserve">SP-127 </v>
          </cell>
          <cell r="O4125" t="str">
            <v>DUP</v>
          </cell>
          <cell r="P4125">
            <v>0</v>
          </cell>
        </row>
        <row r="4126">
          <cell r="C4126" t="str">
            <v>373BSP0120</v>
          </cell>
          <cell r="D4126" t="str">
            <v>ENTR SP-268</v>
          </cell>
          <cell r="E4126" t="str">
            <v>ENTR BR-272(A) (ITAPETININGA)</v>
          </cell>
          <cell r="F4126">
            <v>142.5</v>
          </cell>
          <cell r="G4126">
            <v>144.80000000000001</v>
          </cell>
          <cell r="H4126">
            <v>2.2999999999999998</v>
          </cell>
          <cell r="I4126" t="str">
            <v>PLA</v>
          </cell>
          <cell r="J4126">
            <v>0</v>
          </cell>
          <cell r="L4126">
            <v>0</v>
          </cell>
          <cell r="M4126">
            <v>0</v>
          </cell>
          <cell r="N4126" t="str">
            <v xml:space="preserve">SP-127 </v>
          </cell>
          <cell r="O4126" t="str">
            <v>DUP</v>
          </cell>
          <cell r="P4126">
            <v>0</v>
          </cell>
        </row>
        <row r="4127">
          <cell r="C4127" t="str">
            <v>373BSP0130</v>
          </cell>
          <cell r="D4127" t="str">
            <v>ENTR BR-272(A) (ITAPETININGA)</v>
          </cell>
          <cell r="E4127" t="str">
            <v>ENTR BR-272(B)</v>
          </cell>
          <cell r="F4127">
            <v>144.80000000000001</v>
          </cell>
          <cell r="G4127">
            <v>155.5</v>
          </cell>
          <cell r="H4127">
            <v>10.7</v>
          </cell>
          <cell r="I4127" t="str">
            <v>PLA</v>
          </cell>
          <cell r="J4127">
            <v>0</v>
          </cell>
          <cell r="K4127" t="str">
            <v>272BSP0130</v>
          </cell>
          <cell r="L4127">
            <v>0</v>
          </cell>
          <cell r="M4127">
            <v>0</v>
          </cell>
          <cell r="N4127" t="str">
            <v xml:space="preserve">SP-270 </v>
          </cell>
          <cell r="O4127" t="str">
            <v>DUP</v>
          </cell>
          <cell r="P4127">
            <v>0</v>
          </cell>
        </row>
        <row r="4128">
          <cell r="C4128" t="str">
            <v>373BSP0150</v>
          </cell>
          <cell r="D4128" t="str">
            <v>ENTR BR-272(B)</v>
          </cell>
          <cell r="E4128" t="str">
            <v>ENTR SP-139 (GRAMADINHO)</v>
          </cell>
          <cell r="F4128">
            <v>155.5</v>
          </cell>
          <cell r="G4128">
            <v>175.7</v>
          </cell>
          <cell r="H4128">
            <v>20.2</v>
          </cell>
          <cell r="I4128" t="str">
            <v>PLA</v>
          </cell>
          <cell r="J4128">
            <v>0</v>
          </cell>
          <cell r="L4128">
            <v>0</v>
          </cell>
          <cell r="M4128">
            <v>0</v>
          </cell>
          <cell r="N4128" t="str">
            <v xml:space="preserve">SP-127 </v>
          </cell>
          <cell r="O4128" t="str">
            <v>DUP</v>
          </cell>
          <cell r="P4128">
            <v>0</v>
          </cell>
        </row>
        <row r="4129">
          <cell r="C4129" t="str">
            <v>373BSP0170</v>
          </cell>
          <cell r="D4129" t="str">
            <v>ENTR SP-139 (GRAMADINHO)</v>
          </cell>
          <cell r="E4129" t="str">
            <v>ENTR SP-258</v>
          </cell>
          <cell r="F4129">
            <v>175.7</v>
          </cell>
          <cell r="G4129">
            <v>209.9</v>
          </cell>
          <cell r="H4129">
            <v>34.200000000000003</v>
          </cell>
          <cell r="I4129" t="str">
            <v>PLA</v>
          </cell>
          <cell r="J4129">
            <v>0</v>
          </cell>
          <cell r="L4129">
            <v>0</v>
          </cell>
          <cell r="M4129">
            <v>0</v>
          </cell>
          <cell r="N4129" t="str">
            <v xml:space="preserve">SP-127 </v>
          </cell>
          <cell r="O4129" t="str">
            <v>DUP</v>
          </cell>
          <cell r="P4129">
            <v>0</v>
          </cell>
        </row>
        <row r="4130">
          <cell r="C4130" t="str">
            <v>373BSP0185</v>
          </cell>
          <cell r="D4130" t="str">
            <v>ENTR SP-258</v>
          </cell>
          <cell r="E4130" t="str">
            <v>CAPÃO BONITO</v>
          </cell>
          <cell r="F4130">
            <v>209.9</v>
          </cell>
          <cell r="G4130">
            <v>212.9</v>
          </cell>
          <cell r="H4130">
            <v>3</v>
          </cell>
          <cell r="I4130" t="str">
            <v>PLA</v>
          </cell>
          <cell r="J4130">
            <v>0</v>
          </cell>
          <cell r="L4130">
            <v>0</v>
          </cell>
          <cell r="M4130">
            <v>0</v>
          </cell>
          <cell r="N4130" t="str">
            <v xml:space="preserve">SP-127 </v>
          </cell>
          <cell r="O4130" t="str">
            <v>PAV</v>
          </cell>
          <cell r="P4130">
            <v>0</v>
          </cell>
        </row>
        <row r="4131">
          <cell r="C4131" t="str">
            <v>373BSP0190</v>
          </cell>
          <cell r="D4131" t="str">
            <v>CAPÃO BONITO</v>
          </cell>
          <cell r="E4131" t="str">
            <v>ENTR SP-252 (GUAPIARA)</v>
          </cell>
          <cell r="F4131">
            <v>212.9</v>
          </cell>
          <cell r="G4131">
            <v>250</v>
          </cell>
          <cell r="H4131">
            <v>37.1</v>
          </cell>
          <cell r="I4131" t="str">
            <v>PLA</v>
          </cell>
          <cell r="J4131">
            <v>0</v>
          </cell>
          <cell r="L4131">
            <v>0</v>
          </cell>
          <cell r="M4131">
            <v>0</v>
          </cell>
          <cell r="N4131" t="str">
            <v xml:space="preserve">SP-250 </v>
          </cell>
          <cell r="O4131" t="str">
            <v>PAV</v>
          </cell>
          <cell r="P4131">
            <v>0</v>
          </cell>
        </row>
        <row r="4132">
          <cell r="C4132" t="str">
            <v>373BSP0210</v>
          </cell>
          <cell r="D4132" t="str">
            <v>ENTR SP-252 (GUAPIARA)</v>
          </cell>
          <cell r="E4132" t="str">
            <v>ENTR SP-165/249 (APIAÍ)</v>
          </cell>
          <cell r="F4132">
            <v>250</v>
          </cell>
          <cell r="G4132">
            <v>307.8</v>
          </cell>
          <cell r="H4132">
            <v>57.8</v>
          </cell>
          <cell r="I4132" t="str">
            <v>PLA</v>
          </cell>
          <cell r="J4132">
            <v>0</v>
          </cell>
          <cell r="L4132">
            <v>0</v>
          </cell>
          <cell r="M4132">
            <v>0</v>
          </cell>
          <cell r="N4132" t="str">
            <v xml:space="preserve">SP-250 </v>
          </cell>
          <cell r="O4132" t="str">
            <v>PAV</v>
          </cell>
          <cell r="P4132">
            <v>0</v>
          </cell>
        </row>
        <row r="4133">
          <cell r="C4133" t="str">
            <v>373BSP0230</v>
          </cell>
          <cell r="D4133" t="str">
            <v>ENTR SP-165/249 (APIAÍ)</v>
          </cell>
          <cell r="E4133" t="str">
            <v>DIV SP/PR (RIBEIRA)</v>
          </cell>
          <cell r="F4133">
            <v>307.8</v>
          </cell>
          <cell r="G4133">
            <v>341.6</v>
          </cell>
          <cell r="H4133">
            <v>33.799999999999997</v>
          </cell>
          <cell r="I4133" t="str">
            <v>PLA</v>
          </cell>
          <cell r="J4133">
            <v>0</v>
          </cell>
          <cell r="K4133" t="str">
            <v>476BSP0010</v>
          </cell>
          <cell r="L4133">
            <v>0</v>
          </cell>
          <cell r="M4133">
            <v>0</v>
          </cell>
          <cell r="N4133" t="str">
            <v xml:space="preserve">SP-250 </v>
          </cell>
          <cell r="O4133" t="str">
            <v>PAV</v>
          </cell>
          <cell r="P4133">
            <v>0</v>
          </cell>
        </row>
        <row r="4134">
          <cell r="J4134">
            <v>0</v>
          </cell>
        </row>
        <row r="4135">
          <cell r="C4135" t="str">
            <v>374BSP0010</v>
          </cell>
          <cell r="D4135" t="str">
            <v>ENTR BR-158/267 (P/PRESIDENTE WENCESLAU)</v>
          </cell>
          <cell r="E4135" t="str">
            <v>ACESSO SANTO ANASTÁCIO</v>
          </cell>
          <cell r="F4135">
            <v>0</v>
          </cell>
          <cell r="G4135">
            <v>22.2</v>
          </cell>
          <cell r="H4135">
            <v>22.2</v>
          </cell>
          <cell r="I4135" t="str">
            <v>PLA</v>
          </cell>
          <cell r="J4135">
            <v>0</v>
          </cell>
          <cell r="L4135">
            <v>0</v>
          </cell>
          <cell r="M4135">
            <v>0</v>
          </cell>
          <cell r="N4135" t="str">
            <v xml:space="preserve">SP-270 </v>
          </cell>
          <cell r="O4135" t="str">
            <v>DUP</v>
          </cell>
          <cell r="P4135">
            <v>0</v>
          </cell>
        </row>
        <row r="4136">
          <cell r="C4136" t="str">
            <v>374BSP0020</v>
          </cell>
          <cell r="D4136" t="str">
            <v>ACESSO SANTO ANASTÁCIO</v>
          </cell>
          <cell r="E4136" t="str">
            <v>ENTR SP-501</v>
          </cell>
          <cell r="F4136">
            <v>22.2</v>
          </cell>
          <cell r="G4136">
            <v>46.2</v>
          </cell>
          <cell r="H4136">
            <v>24</v>
          </cell>
          <cell r="I4136" t="str">
            <v>PLA</v>
          </cell>
          <cell r="J4136">
            <v>0</v>
          </cell>
          <cell r="L4136">
            <v>0</v>
          </cell>
          <cell r="M4136">
            <v>0</v>
          </cell>
          <cell r="N4136" t="str">
            <v xml:space="preserve">SP-270 </v>
          </cell>
          <cell r="O4136" t="str">
            <v>DUP</v>
          </cell>
          <cell r="P4136">
            <v>0</v>
          </cell>
        </row>
        <row r="4137">
          <cell r="C4137" t="str">
            <v>374BSP0030</v>
          </cell>
          <cell r="D4137" t="str">
            <v>ENTR SP-501</v>
          </cell>
          <cell r="E4137" t="str">
            <v>ENTR SP-425 (PRESIDENTE PRUDENTE)</v>
          </cell>
          <cell r="F4137">
            <v>46.2</v>
          </cell>
          <cell r="G4137">
            <v>55.2</v>
          </cell>
          <cell r="H4137">
            <v>9</v>
          </cell>
          <cell r="I4137" t="str">
            <v>PLA</v>
          </cell>
          <cell r="J4137">
            <v>0</v>
          </cell>
          <cell r="L4137">
            <v>0</v>
          </cell>
          <cell r="M4137">
            <v>0</v>
          </cell>
          <cell r="N4137" t="str">
            <v xml:space="preserve">SP-270 </v>
          </cell>
          <cell r="O4137" t="str">
            <v>DUP</v>
          </cell>
          <cell r="P4137">
            <v>0</v>
          </cell>
        </row>
        <row r="4138">
          <cell r="C4138" t="str">
            <v>374BSP0050</v>
          </cell>
          <cell r="D4138" t="str">
            <v>ENTR SP-425 (PRESIDENTE PRUDENTE)</v>
          </cell>
          <cell r="E4138" t="str">
            <v>ENTR SP-425</v>
          </cell>
          <cell r="F4138">
            <v>55.2</v>
          </cell>
          <cell r="G4138">
            <v>59.5</v>
          </cell>
          <cell r="H4138">
            <v>4.3</v>
          </cell>
          <cell r="I4138" t="str">
            <v>PLA</v>
          </cell>
          <cell r="J4138">
            <v>0</v>
          </cell>
          <cell r="L4138">
            <v>0</v>
          </cell>
          <cell r="M4138">
            <v>0</v>
          </cell>
          <cell r="N4138" t="str">
            <v xml:space="preserve">SP-270 </v>
          </cell>
          <cell r="O4138" t="str">
            <v>DUP</v>
          </cell>
          <cell r="P4138">
            <v>0</v>
          </cell>
        </row>
        <row r="4139">
          <cell r="C4139" t="str">
            <v>374BSP0070</v>
          </cell>
          <cell r="D4139" t="str">
            <v>ENTR SP-425</v>
          </cell>
          <cell r="E4139" t="str">
            <v>ACESSO P/REGENTE FEIJÓ</v>
          </cell>
          <cell r="F4139">
            <v>59.5</v>
          </cell>
          <cell r="G4139">
            <v>67.599999999999994</v>
          </cell>
          <cell r="H4139">
            <v>8.1</v>
          </cell>
          <cell r="I4139" t="str">
            <v>PLA</v>
          </cell>
          <cell r="J4139">
            <v>0</v>
          </cell>
          <cell r="L4139">
            <v>0</v>
          </cell>
          <cell r="M4139">
            <v>0</v>
          </cell>
          <cell r="N4139" t="str">
            <v xml:space="preserve">SP-270 </v>
          </cell>
          <cell r="O4139" t="str">
            <v>DUP</v>
          </cell>
          <cell r="P4139">
            <v>0</v>
          </cell>
        </row>
        <row r="4140">
          <cell r="C4140" t="str">
            <v>374BSP0090</v>
          </cell>
          <cell r="D4140" t="str">
            <v>ACESSO P/REGENTE FEIJÓ</v>
          </cell>
          <cell r="E4140" t="str">
            <v>ENTR SP-483</v>
          </cell>
          <cell r="F4140">
            <v>67.599999999999994</v>
          </cell>
          <cell r="G4140">
            <v>77.2</v>
          </cell>
          <cell r="H4140">
            <v>9.6</v>
          </cell>
          <cell r="I4140" t="str">
            <v>PLA</v>
          </cell>
          <cell r="J4140">
            <v>0</v>
          </cell>
          <cell r="L4140">
            <v>0</v>
          </cell>
          <cell r="M4140">
            <v>0</v>
          </cell>
          <cell r="N4140" t="str">
            <v xml:space="preserve">SP-270 </v>
          </cell>
          <cell r="O4140" t="str">
            <v>DUP</v>
          </cell>
          <cell r="P4140">
            <v>0</v>
          </cell>
        </row>
        <row r="4141">
          <cell r="C4141" t="str">
            <v>374BSP0110</v>
          </cell>
          <cell r="D4141" t="str">
            <v>ENTR SP-483</v>
          </cell>
          <cell r="E4141" t="str">
            <v>ENTR SP-457</v>
          </cell>
          <cell r="F4141">
            <v>77.2</v>
          </cell>
          <cell r="G4141">
            <v>109.2</v>
          </cell>
          <cell r="H4141">
            <v>32</v>
          </cell>
          <cell r="I4141" t="str">
            <v>PLA</v>
          </cell>
          <cell r="J4141">
            <v>0</v>
          </cell>
          <cell r="L4141">
            <v>0</v>
          </cell>
          <cell r="M4141">
            <v>0</v>
          </cell>
          <cell r="N4141" t="str">
            <v xml:space="preserve">SP-270 </v>
          </cell>
          <cell r="O4141" t="str">
            <v>PAV</v>
          </cell>
          <cell r="P4141">
            <v>0</v>
          </cell>
        </row>
        <row r="4142">
          <cell r="C4142" t="str">
            <v>374BSP0130</v>
          </cell>
          <cell r="D4142" t="str">
            <v>ENTR SP-457</v>
          </cell>
          <cell r="E4142" t="str">
            <v>ENTR SP-421</v>
          </cell>
          <cell r="F4142">
            <v>109.2</v>
          </cell>
          <cell r="G4142">
            <v>136.30000000000001</v>
          </cell>
          <cell r="H4142">
            <v>27.1</v>
          </cell>
          <cell r="I4142" t="str">
            <v>PLA</v>
          </cell>
          <cell r="J4142">
            <v>0</v>
          </cell>
          <cell r="L4142">
            <v>0</v>
          </cell>
          <cell r="M4142">
            <v>0</v>
          </cell>
          <cell r="N4142" t="str">
            <v xml:space="preserve">SP-270 </v>
          </cell>
          <cell r="O4142" t="str">
            <v>PAV</v>
          </cell>
          <cell r="P4142">
            <v>0</v>
          </cell>
        </row>
        <row r="4143">
          <cell r="C4143" t="str">
            <v>374BSP0150</v>
          </cell>
          <cell r="D4143" t="str">
            <v>ENTR SP-421</v>
          </cell>
          <cell r="E4143" t="str">
            <v>ENTR SP-284/333(A) (ASSIS)</v>
          </cell>
          <cell r="F4143">
            <v>136.30000000000001</v>
          </cell>
          <cell r="G4143">
            <v>172.9</v>
          </cell>
          <cell r="H4143">
            <v>36.6</v>
          </cell>
          <cell r="I4143" t="str">
            <v>PLA</v>
          </cell>
          <cell r="J4143">
            <v>0</v>
          </cell>
          <cell r="L4143">
            <v>0</v>
          </cell>
          <cell r="M4143">
            <v>0</v>
          </cell>
          <cell r="N4143" t="str">
            <v xml:space="preserve">SP-270 </v>
          </cell>
          <cell r="O4143" t="str">
            <v>PAV</v>
          </cell>
          <cell r="P4143">
            <v>0</v>
          </cell>
        </row>
        <row r="4144">
          <cell r="C4144" t="str">
            <v>374BSP0170</v>
          </cell>
          <cell r="D4144" t="str">
            <v>ENTR SP-284/333(A) (ASSIS)</v>
          </cell>
          <cell r="E4144" t="str">
            <v>ENTR SP-333(B)</v>
          </cell>
          <cell r="F4144">
            <v>172.9</v>
          </cell>
          <cell r="G4144">
            <v>176.4</v>
          </cell>
          <cell r="H4144">
            <v>3.5</v>
          </cell>
          <cell r="I4144" t="str">
            <v>PLA</v>
          </cell>
          <cell r="J4144">
            <v>0</v>
          </cell>
          <cell r="L4144">
            <v>0</v>
          </cell>
          <cell r="M4144">
            <v>0</v>
          </cell>
          <cell r="N4144" t="str">
            <v xml:space="preserve">SP-270 </v>
          </cell>
          <cell r="O4144" t="str">
            <v>DUP</v>
          </cell>
          <cell r="P4144">
            <v>0</v>
          </cell>
        </row>
        <row r="4145">
          <cell r="C4145" t="str">
            <v>374BSP0190</v>
          </cell>
          <cell r="D4145" t="str">
            <v>ENTR SP-333(B)</v>
          </cell>
          <cell r="E4145" t="str">
            <v>ENTR BR-153</v>
          </cell>
          <cell r="F4145">
            <v>176.4</v>
          </cell>
          <cell r="G4145">
            <v>226.4</v>
          </cell>
          <cell r="H4145">
            <v>50</v>
          </cell>
          <cell r="I4145" t="str">
            <v>PLA</v>
          </cell>
          <cell r="J4145">
            <v>0</v>
          </cell>
          <cell r="L4145">
            <v>0</v>
          </cell>
          <cell r="M4145">
            <v>0</v>
          </cell>
          <cell r="O4145">
            <v>0</v>
          </cell>
          <cell r="P4145">
            <v>0</v>
          </cell>
        </row>
        <row r="4146">
          <cell r="C4146" t="str">
            <v>374BSP0210</v>
          </cell>
          <cell r="D4146" t="str">
            <v>ENTR BR-153</v>
          </cell>
          <cell r="E4146" t="str">
            <v>ENTR BR-369</v>
          </cell>
          <cell r="F4146">
            <v>226.4</v>
          </cell>
          <cell r="G4146">
            <v>272.60000000000002</v>
          </cell>
          <cell r="H4146">
            <v>46.2</v>
          </cell>
          <cell r="I4146" t="str">
            <v>PLA</v>
          </cell>
          <cell r="J4146">
            <v>0</v>
          </cell>
          <cell r="L4146">
            <v>0</v>
          </cell>
          <cell r="M4146">
            <v>0</v>
          </cell>
          <cell r="O4146">
            <v>0</v>
          </cell>
          <cell r="P4146">
            <v>0</v>
          </cell>
        </row>
        <row r="4147">
          <cell r="C4147" t="str">
            <v>374BSP0230</v>
          </cell>
          <cell r="D4147" t="str">
            <v>ENTR BR-369</v>
          </cell>
          <cell r="E4147" t="str">
            <v>ENTR SP-261 (P/ÁGUAS DE SANTA BÁRBARA)</v>
          </cell>
          <cell r="F4147">
            <v>272.60000000000002</v>
          </cell>
          <cell r="G4147">
            <v>300</v>
          </cell>
          <cell r="H4147">
            <v>27.4</v>
          </cell>
          <cell r="I4147" t="str">
            <v>PLA</v>
          </cell>
          <cell r="J4147">
            <v>0</v>
          </cell>
          <cell r="L4147">
            <v>0</v>
          </cell>
          <cell r="M4147">
            <v>0</v>
          </cell>
          <cell r="N4147" t="str">
            <v xml:space="preserve">SP-280 </v>
          </cell>
          <cell r="O4147" t="str">
            <v>DUP</v>
          </cell>
          <cell r="P4147">
            <v>0</v>
          </cell>
        </row>
        <row r="4148">
          <cell r="C4148" t="str">
            <v>374BSP0250</v>
          </cell>
          <cell r="D4148" t="str">
            <v>ENTR SP-261 (P/ÁGUAS DE SANTA BÁRBARA)</v>
          </cell>
          <cell r="E4148" t="str">
            <v>ENTR SP-255</v>
          </cell>
          <cell r="F4148">
            <v>300</v>
          </cell>
          <cell r="G4148">
            <v>346.2</v>
          </cell>
          <cell r="H4148">
            <v>46.2</v>
          </cell>
          <cell r="I4148" t="str">
            <v>PLA</v>
          </cell>
          <cell r="J4148">
            <v>0</v>
          </cell>
          <cell r="L4148">
            <v>0</v>
          </cell>
          <cell r="M4148">
            <v>0</v>
          </cell>
          <cell r="N4148" t="str">
            <v xml:space="preserve">SP-280 </v>
          </cell>
          <cell r="O4148" t="str">
            <v>DUP</v>
          </cell>
          <cell r="P4148">
            <v>0</v>
          </cell>
        </row>
        <row r="4149">
          <cell r="C4149" t="str">
            <v>374BSP0270</v>
          </cell>
          <cell r="D4149" t="str">
            <v>ENTR SP-255</v>
          </cell>
          <cell r="E4149" t="str">
            <v>ENTR SP-251</v>
          </cell>
          <cell r="F4149">
            <v>346.2</v>
          </cell>
          <cell r="G4149">
            <v>347</v>
          </cell>
          <cell r="H4149">
            <v>0.8</v>
          </cell>
          <cell r="I4149" t="str">
            <v>PLA</v>
          </cell>
          <cell r="J4149">
            <v>0</v>
          </cell>
          <cell r="L4149">
            <v>0</v>
          </cell>
          <cell r="M4149">
            <v>0</v>
          </cell>
          <cell r="N4149" t="str">
            <v xml:space="preserve">SP-280 </v>
          </cell>
          <cell r="O4149" t="str">
            <v>DUP</v>
          </cell>
          <cell r="P4149">
            <v>0</v>
          </cell>
        </row>
        <row r="4150">
          <cell r="C4150" t="str">
            <v>374BSP0273</v>
          </cell>
          <cell r="D4150" t="str">
            <v>ENTR SP-251</v>
          </cell>
          <cell r="E4150" t="str">
            <v>ENTR SP-209</v>
          </cell>
          <cell r="F4150">
            <v>347</v>
          </cell>
          <cell r="G4150">
            <v>377.3</v>
          </cell>
          <cell r="H4150">
            <v>30.3</v>
          </cell>
          <cell r="I4150" t="str">
            <v>PLA</v>
          </cell>
          <cell r="J4150">
            <v>0</v>
          </cell>
          <cell r="L4150">
            <v>0</v>
          </cell>
          <cell r="M4150">
            <v>0</v>
          </cell>
          <cell r="N4150" t="str">
            <v xml:space="preserve">SP-280 </v>
          </cell>
          <cell r="O4150" t="str">
            <v>DUP</v>
          </cell>
          <cell r="P4150">
            <v>0</v>
          </cell>
        </row>
        <row r="4151">
          <cell r="C4151" t="str">
            <v>374BSP0280</v>
          </cell>
          <cell r="D4151" t="str">
            <v>ENTR SP-209</v>
          </cell>
          <cell r="E4151" t="str">
            <v>ENTR SP-147</v>
          </cell>
          <cell r="F4151">
            <v>377.3</v>
          </cell>
          <cell r="G4151">
            <v>404.6</v>
          </cell>
          <cell r="H4151">
            <v>27.3</v>
          </cell>
          <cell r="I4151" t="str">
            <v>PLA</v>
          </cell>
          <cell r="J4151">
            <v>0</v>
          </cell>
          <cell r="L4151">
            <v>0</v>
          </cell>
          <cell r="M4151">
            <v>0</v>
          </cell>
          <cell r="N4151" t="str">
            <v xml:space="preserve">SP-280 </v>
          </cell>
          <cell r="O4151" t="str">
            <v>DUP</v>
          </cell>
          <cell r="P4151">
            <v>0</v>
          </cell>
        </row>
        <row r="4152">
          <cell r="C4152" t="str">
            <v>374BSP0290</v>
          </cell>
          <cell r="D4152" t="str">
            <v>ENTR SP-147</v>
          </cell>
          <cell r="E4152" t="str">
            <v>ENTR SP-157 (P/PORANGABA)</v>
          </cell>
          <cell r="F4152">
            <v>404.6</v>
          </cell>
          <cell r="G4152">
            <v>425.5</v>
          </cell>
          <cell r="H4152">
            <v>20.9</v>
          </cell>
          <cell r="I4152" t="str">
            <v>PLA</v>
          </cell>
          <cell r="J4152">
            <v>0</v>
          </cell>
          <cell r="L4152">
            <v>0</v>
          </cell>
          <cell r="M4152">
            <v>0</v>
          </cell>
          <cell r="N4152" t="str">
            <v xml:space="preserve">SP-280 </v>
          </cell>
          <cell r="O4152" t="str">
            <v>DUP</v>
          </cell>
          <cell r="P4152">
            <v>0</v>
          </cell>
        </row>
        <row r="4153">
          <cell r="C4153" t="str">
            <v>374BSP0310</v>
          </cell>
          <cell r="D4153" t="str">
            <v>ENTR SP-157 (P/PORANGABA)</v>
          </cell>
          <cell r="E4153" t="str">
            <v>ENTR SP-141 (P/CESÁRIO LANGE)</v>
          </cell>
          <cell r="F4153">
            <v>425.5</v>
          </cell>
          <cell r="G4153">
            <v>444.6</v>
          </cell>
          <cell r="H4153">
            <v>19.100000000000001</v>
          </cell>
          <cell r="I4153" t="str">
            <v>PLA</v>
          </cell>
          <cell r="J4153">
            <v>0</v>
          </cell>
          <cell r="L4153">
            <v>0</v>
          </cell>
          <cell r="M4153">
            <v>0</v>
          </cell>
          <cell r="N4153" t="str">
            <v xml:space="preserve">SP-280 </v>
          </cell>
          <cell r="O4153" t="str">
            <v>DUP</v>
          </cell>
          <cell r="P4153">
            <v>0</v>
          </cell>
        </row>
        <row r="4154">
          <cell r="C4154" t="str">
            <v>374BSP0330</v>
          </cell>
          <cell r="D4154" t="str">
            <v>ENTR SP-141 (P/CESÁRIO LANGE)</v>
          </cell>
          <cell r="E4154" t="str">
            <v>ENTR BR-373</v>
          </cell>
          <cell r="F4154">
            <v>444.6</v>
          </cell>
          <cell r="G4154">
            <v>458.7</v>
          </cell>
          <cell r="H4154">
            <v>14.1</v>
          </cell>
          <cell r="I4154" t="str">
            <v>PLA</v>
          </cell>
          <cell r="J4154">
            <v>0</v>
          </cell>
          <cell r="L4154">
            <v>0</v>
          </cell>
          <cell r="M4154">
            <v>0</v>
          </cell>
          <cell r="N4154" t="str">
            <v xml:space="preserve">SP-280 </v>
          </cell>
          <cell r="O4154" t="str">
            <v>DUP</v>
          </cell>
          <cell r="P4154">
            <v>0</v>
          </cell>
        </row>
        <row r="4155">
          <cell r="C4155" t="str">
            <v>374BSP0350</v>
          </cell>
          <cell r="D4155" t="str">
            <v>ENTR BR-373</v>
          </cell>
          <cell r="E4155" t="str">
            <v>ENTR SP-129</v>
          </cell>
          <cell r="F4155">
            <v>458.7</v>
          </cell>
          <cell r="G4155">
            <v>465.1</v>
          </cell>
          <cell r="H4155">
            <v>6.4</v>
          </cell>
          <cell r="I4155" t="str">
            <v>PLA</v>
          </cell>
          <cell r="J4155">
            <v>0</v>
          </cell>
          <cell r="L4155">
            <v>0</v>
          </cell>
          <cell r="M4155">
            <v>0</v>
          </cell>
          <cell r="N4155" t="str">
            <v xml:space="preserve">SP-280 </v>
          </cell>
          <cell r="O4155" t="str">
            <v>DUP</v>
          </cell>
          <cell r="P4155">
            <v>0</v>
          </cell>
        </row>
        <row r="4156">
          <cell r="C4156" t="str">
            <v>374BSP0355</v>
          </cell>
          <cell r="D4156" t="str">
            <v>ENTR SP-129</v>
          </cell>
          <cell r="E4156" t="str">
            <v>ACESSO BOITUVA</v>
          </cell>
          <cell r="F4156">
            <v>465.1</v>
          </cell>
          <cell r="G4156">
            <v>472</v>
          </cell>
          <cell r="H4156">
            <v>6.9</v>
          </cell>
          <cell r="I4156" t="str">
            <v>PLA</v>
          </cell>
          <cell r="J4156">
            <v>0</v>
          </cell>
          <cell r="L4156">
            <v>0</v>
          </cell>
          <cell r="M4156">
            <v>0</v>
          </cell>
          <cell r="N4156" t="str">
            <v xml:space="preserve">SP-280 </v>
          </cell>
          <cell r="O4156" t="str">
            <v>DUP</v>
          </cell>
          <cell r="P4156">
            <v>0</v>
          </cell>
        </row>
        <row r="4157">
          <cell r="C4157" t="str">
            <v>374BSP0370</v>
          </cell>
          <cell r="D4157" t="str">
            <v>ACESSO BOITUVA</v>
          </cell>
          <cell r="E4157" t="str">
            <v>ENTR BR-478</v>
          </cell>
          <cell r="F4157">
            <v>472</v>
          </cell>
          <cell r="G4157">
            <v>488.4</v>
          </cell>
          <cell r="H4157">
            <v>16.399999999999999</v>
          </cell>
          <cell r="I4157" t="str">
            <v>PLA</v>
          </cell>
          <cell r="J4157">
            <v>0</v>
          </cell>
          <cell r="L4157">
            <v>0</v>
          </cell>
          <cell r="M4157">
            <v>0</v>
          </cell>
          <cell r="N4157" t="str">
            <v xml:space="preserve">SP-280 </v>
          </cell>
          <cell r="O4157" t="str">
            <v>DUP</v>
          </cell>
          <cell r="P4157">
            <v>0</v>
          </cell>
        </row>
        <row r="4158">
          <cell r="C4158" t="str">
            <v>374BSP0390</v>
          </cell>
          <cell r="D4158" t="str">
            <v>ENTR BR-478</v>
          </cell>
          <cell r="E4158" t="str">
            <v>ENTR SP-079 (P/ITÚ)</v>
          </cell>
          <cell r="F4158">
            <v>488.4</v>
          </cell>
          <cell r="G4158">
            <v>507.5</v>
          </cell>
          <cell r="H4158">
            <v>19.100000000000001</v>
          </cell>
          <cell r="I4158" t="str">
            <v>PLA</v>
          </cell>
          <cell r="J4158">
            <v>0</v>
          </cell>
          <cell r="L4158">
            <v>0</v>
          </cell>
          <cell r="M4158">
            <v>0</v>
          </cell>
          <cell r="N4158" t="str">
            <v xml:space="preserve">SP-280 </v>
          </cell>
          <cell r="O4158" t="str">
            <v>DUP</v>
          </cell>
          <cell r="P4158">
            <v>0</v>
          </cell>
        </row>
        <row r="4159">
          <cell r="C4159" t="str">
            <v>374BSP0407</v>
          </cell>
          <cell r="D4159" t="str">
            <v>ENTR SP-079 (P/ITÚ)</v>
          </cell>
          <cell r="E4159" t="str">
            <v>ENTR SP-075</v>
          </cell>
          <cell r="F4159">
            <v>507.5</v>
          </cell>
          <cell r="G4159">
            <v>509.3</v>
          </cell>
          <cell r="H4159">
            <v>1.8</v>
          </cell>
          <cell r="I4159" t="str">
            <v>PLA</v>
          </cell>
          <cell r="J4159">
            <v>0</v>
          </cell>
          <cell r="L4159">
            <v>0</v>
          </cell>
          <cell r="M4159">
            <v>0</v>
          </cell>
          <cell r="N4159" t="str">
            <v xml:space="preserve">SP-280 </v>
          </cell>
          <cell r="O4159" t="str">
            <v>DUP</v>
          </cell>
          <cell r="P4159">
            <v>0</v>
          </cell>
        </row>
        <row r="4160">
          <cell r="C4160" t="str">
            <v>374BSP0410</v>
          </cell>
          <cell r="D4160" t="str">
            <v>ENTR SP-075</v>
          </cell>
          <cell r="E4160" t="str">
            <v>ENTR SP-312 (BARUERI)</v>
          </cell>
          <cell r="F4160">
            <v>509.3</v>
          </cell>
          <cell r="G4160">
            <v>561.20000000000005</v>
          </cell>
          <cell r="H4160">
            <v>51.9</v>
          </cell>
          <cell r="I4160" t="str">
            <v>PLA</v>
          </cell>
          <cell r="J4160">
            <v>0</v>
          </cell>
          <cell r="L4160">
            <v>0</v>
          </cell>
          <cell r="M4160">
            <v>0</v>
          </cell>
          <cell r="N4160" t="str">
            <v xml:space="preserve">SP-280 </v>
          </cell>
          <cell r="O4160" t="str">
            <v>DUP</v>
          </cell>
          <cell r="P4160">
            <v>0</v>
          </cell>
        </row>
        <row r="4161">
          <cell r="C4161" t="str">
            <v>374BSP0430</v>
          </cell>
          <cell r="D4161" t="str">
            <v>ENTR SP-312 (BARUERI)</v>
          </cell>
          <cell r="E4161" t="str">
            <v>ENTR BR-050/116/272/381 (SÃO PAULO)</v>
          </cell>
          <cell r="F4161">
            <v>561.20000000000005</v>
          </cell>
          <cell r="G4161">
            <v>573.9</v>
          </cell>
          <cell r="H4161">
            <v>12.7</v>
          </cell>
          <cell r="I4161" t="str">
            <v>PLA</v>
          </cell>
          <cell r="J4161">
            <v>0</v>
          </cell>
          <cell r="L4161">
            <v>0</v>
          </cell>
          <cell r="M4161">
            <v>0</v>
          </cell>
          <cell r="N4161" t="str">
            <v xml:space="preserve">SP-280 </v>
          </cell>
          <cell r="O4161" t="str">
            <v>DUP</v>
          </cell>
          <cell r="P4161">
            <v>0</v>
          </cell>
        </row>
        <row r="4162">
          <cell r="J4162">
            <v>0</v>
          </cell>
        </row>
        <row r="4163">
          <cell r="C4163" t="str">
            <v>376BSP0120</v>
          </cell>
          <cell r="D4163" t="str">
            <v>DIV SP/MS (PORTO PRIMAVERA)</v>
          </cell>
          <cell r="E4163" t="str">
            <v>DIV PR/SP</v>
          </cell>
          <cell r="F4163">
            <v>0</v>
          </cell>
          <cell r="G4163">
            <v>18</v>
          </cell>
          <cell r="H4163">
            <v>18</v>
          </cell>
          <cell r="I4163" t="str">
            <v>PLA</v>
          </cell>
          <cell r="J4163">
            <v>0</v>
          </cell>
          <cell r="L4163">
            <v>0</v>
          </cell>
          <cell r="M4163">
            <v>0</v>
          </cell>
          <cell r="O4163">
            <v>0</v>
          </cell>
          <cell r="P4163">
            <v>0</v>
          </cell>
        </row>
        <row r="4164">
          <cell r="J4164">
            <v>0</v>
          </cell>
        </row>
        <row r="4165">
          <cell r="C4165" t="str">
            <v>381BSP0810</v>
          </cell>
          <cell r="D4165" t="str">
            <v>DIV MG/SP</v>
          </cell>
          <cell r="E4165" t="str">
            <v>ENTR SP-063 (P/BRAGANÇA PAULISTA)</v>
          </cell>
          <cell r="F4165">
            <v>0</v>
          </cell>
          <cell r="G4165">
            <v>19.5</v>
          </cell>
          <cell r="H4165">
            <v>19.5</v>
          </cell>
          <cell r="I4165" t="str">
            <v>DUP</v>
          </cell>
          <cell r="J4165">
            <v>0</v>
          </cell>
          <cell r="L4165">
            <v>0</v>
          </cell>
          <cell r="M4165">
            <v>0</v>
          </cell>
          <cell r="O4165">
            <v>0</v>
          </cell>
          <cell r="P4165">
            <v>0</v>
          </cell>
          <cell r="Q4165" t="str">
            <v>Federal</v>
          </cell>
        </row>
        <row r="4166">
          <cell r="C4166" t="str">
            <v>381BSP0830</v>
          </cell>
          <cell r="D4166" t="str">
            <v>ENTR SP-063 (P/BRAGANÇA PAULISTA)</v>
          </cell>
          <cell r="E4166" t="str">
            <v>ENTR SP-065 (ATIBAIA)</v>
          </cell>
          <cell r="F4166">
            <v>19.5</v>
          </cell>
          <cell r="G4166">
            <v>36.299999999999997</v>
          </cell>
          <cell r="H4166">
            <v>16.8</v>
          </cell>
          <cell r="I4166" t="str">
            <v>DUP</v>
          </cell>
          <cell r="J4166">
            <v>0</v>
          </cell>
          <cell r="L4166">
            <v>0</v>
          </cell>
          <cell r="M4166">
            <v>0</v>
          </cell>
          <cell r="O4166">
            <v>0</v>
          </cell>
          <cell r="P4166">
            <v>0</v>
          </cell>
          <cell r="Q4166" t="str">
            <v>Federal</v>
          </cell>
        </row>
        <row r="4167">
          <cell r="C4167" t="str">
            <v>381BSP0850</v>
          </cell>
          <cell r="D4167" t="str">
            <v>ENTR SP-065 (ATIBAIA)</v>
          </cell>
          <cell r="E4167" t="str">
            <v>ENTR SP-023 (MARIPORÃ)</v>
          </cell>
          <cell r="F4167">
            <v>36.299999999999997</v>
          </cell>
          <cell r="G4167">
            <v>64.7</v>
          </cell>
          <cell r="H4167">
            <v>28.4</v>
          </cell>
          <cell r="I4167" t="str">
            <v>DUP</v>
          </cell>
          <cell r="J4167">
            <v>0</v>
          </cell>
          <cell r="L4167">
            <v>0</v>
          </cell>
          <cell r="M4167">
            <v>0</v>
          </cell>
          <cell r="O4167">
            <v>0</v>
          </cell>
          <cell r="P4167">
            <v>0</v>
          </cell>
          <cell r="Q4167" t="str">
            <v>Federal</v>
          </cell>
        </row>
        <row r="4168">
          <cell r="C4168" t="str">
            <v>381BSP0860</v>
          </cell>
          <cell r="D4168" t="str">
            <v>ENTR SP-023 (MARIPORÃ)</v>
          </cell>
          <cell r="E4168" t="str">
            <v>ACESSO GUARULHOS</v>
          </cell>
          <cell r="F4168">
            <v>64.7</v>
          </cell>
          <cell r="G4168">
            <v>85.4</v>
          </cell>
          <cell r="H4168">
            <v>20.7</v>
          </cell>
          <cell r="I4168" t="str">
            <v>DUP</v>
          </cell>
          <cell r="J4168">
            <v>0</v>
          </cell>
          <cell r="L4168">
            <v>0</v>
          </cell>
          <cell r="M4168">
            <v>0</v>
          </cell>
          <cell r="O4168">
            <v>0</v>
          </cell>
          <cell r="P4168">
            <v>0</v>
          </cell>
          <cell r="Q4168" t="str">
            <v>Federal</v>
          </cell>
        </row>
        <row r="4169">
          <cell r="C4169" t="str">
            <v>381BSP0870</v>
          </cell>
          <cell r="D4169" t="str">
            <v>ACESSO GUARULHOS</v>
          </cell>
          <cell r="E4169" t="str">
            <v>ENTR BR-116</v>
          </cell>
          <cell r="F4169">
            <v>85.4</v>
          </cell>
          <cell r="G4169">
            <v>90.4</v>
          </cell>
          <cell r="H4169">
            <v>5</v>
          </cell>
          <cell r="I4169" t="str">
            <v>DUP</v>
          </cell>
          <cell r="J4169">
            <v>0</v>
          </cell>
          <cell r="L4169">
            <v>0</v>
          </cell>
          <cell r="M4169">
            <v>0</v>
          </cell>
          <cell r="O4169">
            <v>0</v>
          </cell>
          <cell r="P4169">
            <v>0</v>
          </cell>
          <cell r="Q4169" t="str">
            <v>Federal</v>
          </cell>
        </row>
        <row r="4170">
          <cell r="C4170" t="str">
            <v>381BSP0890</v>
          </cell>
          <cell r="D4170" t="str">
            <v>ENTR BR-116</v>
          </cell>
          <cell r="E4170" t="str">
            <v>ENTR BR-050/272/374 (SÃO PAULO)</v>
          </cell>
          <cell r="F4170">
            <v>90.4</v>
          </cell>
          <cell r="G4170">
            <v>95.2</v>
          </cell>
          <cell r="H4170">
            <v>4.8</v>
          </cell>
          <cell r="I4170" t="str">
            <v>DUP</v>
          </cell>
          <cell r="J4170">
            <v>0</v>
          </cell>
          <cell r="K4170" t="str">
            <v>116BSP2530</v>
          </cell>
          <cell r="L4170">
            <v>0</v>
          </cell>
          <cell r="M4170">
            <v>0</v>
          </cell>
          <cell r="O4170">
            <v>0</v>
          </cell>
          <cell r="P4170">
            <v>0</v>
          </cell>
          <cell r="Q4170" t="str">
            <v>Federal</v>
          </cell>
        </row>
        <row r="4171">
          <cell r="J4171">
            <v>0</v>
          </cell>
        </row>
        <row r="4172">
          <cell r="C4172" t="str">
            <v>383BSP0290</v>
          </cell>
          <cell r="D4172" t="str">
            <v>DIV MG/SP</v>
          </cell>
          <cell r="E4172" t="str">
            <v>ENTR SP-123/183 (CAMPOS DO JORDÃO) *TRECHO MUNICIPAL*</v>
          </cell>
          <cell r="F4172">
            <v>0</v>
          </cell>
          <cell r="G4172">
            <v>23</v>
          </cell>
          <cell r="H4172">
            <v>23</v>
          </cell>
          <cell r="I4172" t="str">
            <v>PLA</v>
          </cell>
          <cell r="J4172">
            <v>0</v>
          </cell>
          <cell r="L4172">
            <v>0</v>
          </cell>
          <cell r="M4172">
            <v>0</v>
          </cell>
          <cell r="N4172" t="str">
            <v>SPT-383</v>
          </cell>
          <cell r="O4172" t="str">
            <v>LEN</v>
          </cell>
          <cell r="P4172">
            <v>0</v>
          </cell>
        </row>
        <row r="4173">
          <cell r="C4173" t="str">
            <v>383BSP0310</v>
          </cell>
          <cell r="D4173" t="str">
            <v>ENTR SP-123/183 (CAMPOS DO JORDÃO)</v>
          </cell>
          <cell r="E4173" t="str">
            <v>ENTR SP-046</v>
          </cell>
          <cell r="F4173">
            <v>23</v>
          </cell>
          <cell r="G4173">
            <v>34.799999999999997</v>
          </cell>
          <cell r="H4173">
            <v>11.8</v>
          </cell>
          <cell r="I4173" t="str">
            <v>PLA</v>
          </cell>
          <cell r="J4173">
            <v>0</v>
          </cell>
          <cell r="L4173">
            <v>0</v>
          </cell>
          <cell r="M4173">
            <v>0</v>
          </cell>
          <cell r="N4173" t="str">
            <v xml:space="preserve">SP-123 </v>
          </cell>
          <cell r="O4173" t="str">
            <v>PAV</v>
          </cell>
          <cell r="P4173">
            <v>0</v>
          </cell>
        </row>
        <row r="4174">
          <cell r="C4174" t="str">
            <v>383BSP0313</v>
          </cell>
          <cell r="D4174" t="str">
            <v>ENTR SP-046</v>
          </cell>
          <cell r="E4174" t="str">
            <v>ENTR SP-123</v>
          </cell>
          <cell r="F4174">
            <v>34.799999999999997</v>
          </cell>
          <cell r="G4174">
            <v>43.6</v>
          </cell>
          <cell r="H4174">
            <v>8.8000000000000007</v>
          </cell>
          <cell r="I4174" t="str">
            <v>PLA</v>
          </cell>
          <cell r="J4174">
            <v>0</v>
          </cell>
          <cell r="L4174">
            <v>0</v>
          </cell>
          <cell r="M4174">
            <v>0</v>
          </cell>
          <cell r="N4174" t="str">
            <v xml:space="preserve">SP-123 </v>
          </cell>
          <cell r="O4174" t="str">
            <v>PAV</v>
          </cell>
          <cell r="P4174">
            <v>0</v>
          </cell>
        </row>
        <row r="4175">
          <cell r="C4175" t="str">
            <v>383BSP0315</v>
          </cell>
          <cell r="D4175" t="str">
            <v>ENTR SP-123</v>
          </cell>
          <cell r="E4175" t="str">
            <v>ENTR SP-132 (PINDAMONHANGABA)</v>
          </cell>
          <cell r="F4175">
            <v>43.6</v>
          </cell>
          <cell r="G4175">
            <v>60.1</v>
          </cell>
          <cell r="H4175">
            <v>16.5</v>
          </cell>
          <cell r="I4175" t="str">
            <v>PLA</v>
          </cell>
          <cell r="J4175">
            <v>0</v>
          </cell>
          <cell r="L4175">
            <v>0</v>
          </cell>
          <cell r="M4175">
            <v>0</v>
          </cell>
          <cell r="N4175" t="str">
            <v xml:space="preserve">SP-132 </v>
          </cell>
          <cell r="O4175" t="str">
            <v>PAV</v>
          </cell>
          <cell r="P4175">
            <v>0</v>
          </cell>
        </row>
        <row r="4176">
          <cell r="C4176" t="str">
            <v>383BSP0330</v>
          </cell>
          <cell r="D4176" t="str">
            <v>ENTR SP-132 (PINDAMONHANGABA)</v>
          </cell>
          <cell r="E4176" t="str">
            <v>ENTR BR-116(A)</v>
          </cell>
          <cell r="F4176">
            <v>60.1</v>
          </cell>
          <cell r="G4176">
            <v>64.099999999999994</v>
          </cell>
          <cell r="H4176">
            <v>4</v>
          </cell>
          <cell r="I4176" t="str">
            <v>PLA</v>
          </cell>
          <cell r="J4176">
            <v>0</v>
          </cell>
          <cell r="L4176">
            <v>0</v>
          </cell>
          <cell r="M4176">
            <v>0</v>
          </cell>
          <cell r="N4176" t="str">
            <v xml:space="preserve">SP-132 </v>
          </cell>
          <cell r="O4176" t="str">
            <v>PAV</v>
          </cell>
          <cell r="P4176">
            <v>0</v>
          </cell>
        </row>
        <row r="4177">
          <cell r="C4177" t="str">
            <v>383BSP0350</v>
          </cell>
          <cell r="D4177" t="str">
            <v>ENTR BR-116(A)</v>
          </cell>
          <cell r="E4177" t="str">
            <v>ENTR BR-116(B) (TAUBATÉ)</v>
          </cell>
          <cell r="F4177">
            <v>64.099999999999994</v>
          </cell>
          <cell r="G4177">
            <v>76</v>
          </cell>
          <cell r="H4177">
            <v>11.9</v>
          </cell>
          <cell r="I4177" t="str">
            <v>DUP</v>
          </cell>
          <cell r="J4177">
            <v>0</v>
          </cell>
          <cell r="K4177" t="str">
            <v>116BSP2370</v>
          </cell>
          <cell r="L4177">
            <v>0</v>
          </cell>
          <cell r="M4177">
            <v>0</v>
          </cell>
          <cell r="O4177">
            <v>0</v>
          </cell>
          <cell r="P4177">
            <v>0</v>
          </cell>
          <cell r="Q4177" t="str">
            <v>Federal</v>
          </cell>
        </row>
        <row r="4178">
          <cell r="C4178" t="str">
            <v>383BSP0370</v>
          </cell>
          <cell r="D4178" t="str">
            <v>ENTR BR-116(B) (TAUBATÉ)</v>
          </cell>
          <cell r="E4178" t="str">
            <v>ENTR SP-121</v>
          </cell>
          <cell r="F4178">
            <v>76</v>
          </cell>
          <cell r="G4178">
            <v>97.1</v>
          </cell>
          <cell r="H4178">
            <v>21.1</v>
          </cell>
          <cell r="I4178" t="str">
            <v>PLA</v>
          </cell>
          <cell r="J4178">
            <v>0</v>
          </cell>
          <cell r="L4178">
            <v>0</v>
          </cell>
          <cell r="M4178">
            <v>0</v>
          </cell>
          <cell r="N4178" t="str">
            <v xml:space="preserve">SP-125 </v>
          </cell>
          <cell r="O4178" t="str">
            <v>PAV</v>
          </cell>
          <cell r="P4178">
            <v>0</v>
          </cell>
        </row>
        <row r="4179">
          <cell r="C4179" t="str">
            <v>383BSP0390</v>
          </cell>
          <cell r="D4179" t="str">
            <v>ENTR SP-121</v>
          </cell>
          <cell r="E4179" t="str">
            <v>ENTR SP-153 (SÃO LUÍS DO PARAITINGA)</v>
          </cell>
          <cell r="F4179">
            <v>97.1</v>
          </cell>
          <cell r="G4179">
            <v>117.9</v>
          </cell>
          <cell r="H4179">
            <v>20.8</v>
          </cell>
          <cell r="I4179" t="str">
            <v>PLA</v>
          </cell>
          <cell r="J4179">
            <v>0</v>
          </cell>
          <cell r="L4179">
            <v>0</v>
          </cell>
          <cell r="M4179">
            <v>0</v>
          </cell>
          <cell r="N4179" t="str">
            <v xml:space="preserve">SP-125 </v>
          </cell>
          <cell r="O4179" t="str">
            <v>PAV</v>
          </cell>
          <cell r="P4179">
            <v>0</v>
          </cell>
        </row>
        <row r="4180">
          <cell r="C4180" t="str">
            <v>383BSP0410</v>
          </cell>
          <cell r="D4180" t="str">
            <v>ENTR SP-153 (SÃO LUÍS DO PARAITINGA)</v>
          </cell>
          <cell r="E4180" t="str">
            <v>ENTR BR-101 (UBATUBA)</v>
          </cell>
          <cell r="F4180">
            <v>117.9</v>
          </cell>
          <cell r="G4180">
            <v>170</v>
          </cell>
          <cell r="H4180">
            <v>52.1</v>
          </cell>
          <cell r="I4180" t="str">
            <v>PLA</v>
          </cell>
          <cell r="J4180">
            <v>0</v>
          </cell>
          <cell r="L4180">
            <v>0</v>
          </cell>
          <cell r="M4180">
            <v>0</v>
          </cell>
          <cell r="N4180" t="str">
            <v xml:space="preserve">SP-125 </v>
          </cell>
          <cell r="O4180" t="str">
            <v>PAV</v>
          </cell>
          <cell r="P4180">
            <v>0</v>
          </cell>
        </row>
        <row r="4181">
          <cell r="J4181">
            <v>0</v>
          </cell>
        </row>
        <row r="4182">
          <cell r="C4182" t="str">
            <v>456BSP0010</v>
          </cell>
          <cell r="D4182" t="str">
            <v>ENTR BR-154/262 (NHANDEARA)</v>
          </cell>
          <cell r="E4182" t="str">
            <v>ENTR SP-377 (MONTE APRAZÍVEL)</v>
          </cell>
          <cell r="F4182">
            <v>0</v>
          </cell>
          <cell r="G4182">
            <v>39</v>
          </cell>
          <cell r="H4182">
            <v>39</v>
          </cell>
          <cell r="I4182" t="str">
            <v>PLA</v>
          </cell>
          <cell r="J4182">
            <v>0</v>
          </cell>
          <cell r="L4182">
            <v>0</v>
          </cell>
          <cell r="M4182">
            <v>0</v>
          </cell>
          <cell r="N4182" t="str">
            <v xml:space="preserve">SP-310 </v>
          </cell>
          <cell r="O4182" t="str">
            <v>PAV</v>
          </cell>
          <cell r="P4182">
            <v>0</v>
          </cell>
        </row>
        <row r="4183">
          <cell r="C4183" t="str">
            <v>456BSP0030</v>
          </cell>
          <cell r="D4183" t="str">
            <v>ENTR SP-377 (MONTE APRAZÍVEL)</v>
          </cell>
          <cell r="E4183" t="str">
            <v>ENTR SP-320 (MIRASSOL)</v>
          </cell>
          <cell r="F4183">
            <v>39</v>
          </cell>
          <cell r="G4183">
            <v>59.2</v>
          </cell>
          <cell r="H4183">
            <v>20.2</v>
          </cell>
          <cell r="I4183" t="str">
            <v>PLA</v>
          </cell>
          <cell r="J4183">
            <v>0</v>
          </cell>
          <cell r="L4183">
            <v>0</v>
          </cell>
          <cell r="M4183">
            <v>0</v>
          </cell>
          <cell r="N4183" t="str">
            <v xml:space="preserve">SP-310 </v>
          </cell>
          <cell r="O4183" t="str">
            <v>PAV</v>
          </cell>
          <cell r="P4183">
            <v>0</v>
          </cell>
        </row>
        <row r="4184">
          <cell r="C4184" t="str">
            <v>456BSP0050</v>
          </cell>
          <cell r="D4184" t="str">
            <v>ENTR SP-320 (MIRASSOL)</v>
          </cell>
          <cell r="E4184" t="str">
            <v>ENTR BR-153/265 (SÃO JOSÉ DO RIO PRETO)</v>
          </cell>
          <cell r="F4184">
            <v>59.2</v>
          </cell>
          <cell r="G4184">
            <v>75.2</v>
          </cell>
          <cell r="H4184">
            <v>16</v>
          </cell>
          <cell r="I4184" t="str">
            <v>PLA</v>
          </cell>
          <cell r="J4184">
            <v>0</v>
          </cell>
          <cell r="L4184">
            <v>0</v>
          </cell>
          <cell r="M4184">
            <v>0</v>
          </cell>
          <cell r="N4184" t="str">
            <v xml:space="preserve">SP-310 </v>
          </cell>
          <cell r="O4184" t="str">
            <v>DUP</v>
          </cell>
          <cell r="P4184">
            <v>0</v>
          </cell>
        </row>
        <row r="4185">
          <cell r="C4185" t="str">
            <v>456BSP0070</v>
          </cell>
          <cell r="D4185" t="str">
            <v>ENTR BR-153/265 (SÃO JOSÉ DO RIO PRETO)</v>
          </cell>
          <cell r="E4185" t="str">
            <v>ENTR SP-379</v>
          </cell>
          <cell r="F4185">
            <v>75.2</v>
          </cell>
          <cell r="G4185">
            <v>100.2</v>
          </cell>
          <cell r="H4185">
            <v>25</v>
          </cell>
          <cell r="I4185" t="str">
            <v>PLA</v>
          </cell>
          <cell r="J4185">
            <v>0</v>
          </cell>
          <cell r="L4185">
            <v>0</v>
          </cell>
          <cell r="M4185">
            <v>0</v>
          </cell>
          <cell r="N4185" t="str">
            <v xml:space="preserve">SP-310 </v>
          </cell>
          <cell r="O4185" t="str">
            <v>DUP</v>
          </cell>
          <cell r="P4185">
            <v>0</v>
          </cell>
        </row>
        <row r="4186">
          <cell r="C4186" t="str">
            <v>456BSP0090</v>
          </cell>
          <cell r="D4186" t="str">
            <v>ENTR SP-379</v>
          </cell>
          <cell r="E4186" t="str">
            <v>ENTR SP-321(A) (P/CATIGUÁ)</v>
          </cell>
          <cell r="F4186">
            <v>100.2</v>
          </cell>
          <cell r="G4186">
            <v>116.6</v>
          </cell>
          <cell r="H4186">
            <v>16.399999999999999</v>
          </cell>
          <cell r="I4186" t="str">
            <v>PLA</v>
          </cell>
          <cell r="J4186">
            <v>0</v>
          </cell>
          <cell r="L4186">
            <v>0</v>
          </cell>
          <cell r="M4186">
            <v>0</v>
          </cell>
          <cell r="N4186" t="str">
            <v xml:space="preserve">SP-310 </v>
          </cell>
          <cell r="O4186" t="str">
            <v>DUP</v>
          </cell>
          <cell r="P4186">
            <v>0</v>
          </cell>
        </row>
        <row r="4187">
          <cell r="C4187" t="str">
            <v>456BSP0103</v>
          </cell>
          <cell r="D4187" t="str">
            <v>ENTR SP-321(A) (P/CATIGUÁ)</v>
          </cell>
          <cell r="E4187" t="str">
            <v>ENTR SP-351</v>
          </cell>
          <cell r="F4187">
            <v>116.6</v>
          </cell>
          <cell r="G4187">
            <v>124.2</v>
          </cell>
          <cell r="H4187">
            <v>7.6</v>
          </cell>
          <cell r="I4187" t="str">
            <v>PLA</v>
          </cell>
          <cell r="J4187">
            <v>0</v>
          </cell>
          <cell r="L4187">
            <v>0</v>
          </cell>
          <cell r="M4187">
            <v>0</v>
          </cell>
          <cell r="N4187" t="str">
            <v xml:space="preserve">SP-310 </v>
          </cell>
          <cell r="O4187" t="str">
            <v>DUP</v>
          </cell>
          <cell r="P4187">
            <v>0</v>
          </cell>
        </row>
        <row r="4188">
          <cell r="C4188" t="str">
            <v>456BSP0110</v>
          </cell>
          <cell r="D4188" t="str">
            <v>ENTR SP-351</v>
          </cell>
          <cell r="E4188" t="str">
            <v>ENTR SP-321(B) (CATANDUVA)</v>
          </cell>
          <cell r="F4188">
            <v>124.2</v>
          </cell>
          <cell r="G4188">
            <v>129</v>
          </cell>
          <cell r="H4188">
            <v>4.8</v>
          </cell>
          <cell r="I4188" t="str">
            <v>PLA</v>
          </cell>
          <cell r="J4188">
            <v>0</v>
          </cell>
          <cell r="L4188">
            <v>0</v>
          </cell>
          <cell r="M4188">
            <v>0</v>
          </cell>
          <cell r="N4188" t="str">
            <v xml:space="preserve">SP-310 </v>
          </cell>
          <cell r="O4188" t="str">
            <v>DUP</v>
          </cell>
          <cell r="P4188">
            <v>0</v>
          </cell>
        </row>
        <row r="4189">
          <cell r="C4189" t="str">
            <v>456BSP0130</v>
          </cell>
          <cell r="D4189" t="str">
            <v>ENTR SP-321(B) (CATANDUVA)</v>
          </cell>
          <cell r="E4189" t="str">
            <v>ENTR SP-333 (P/TAQUARITINGA)</v>
          </cell>
          <cell r="F4189">
            <v>129</v>
          </cell>
          <cell r="G4189">
            <v>182.2</v>
          </cell>
          <cell r="H4189">
            <v>53.2</v>
          </cell>
          <cell r="I4189" t="str">
            <v>PLA</v>
          </cell>
          <cell r="J4189">
            <v>0</v>
          </cell>
          <cell r="L4189">
            <v>0</v>
          </cell>
          <cell r="M4189">
            <v>0</v>
          </cell>
          <cell r="N4189" t="str">
            <v xml:space="preserve">SP-310 </v>
          </cell>
          <cell r="O4189" t="str">
            <v>DUP</v>
          </cell>
          <cell r="P4189">
            <v>0</v>
          </cell>
        </row>
        <row r="4190">
          <cell r="C4190" t="str">
            <v>456BSP0150</v>
          </cell>
          <cell r="D4190" t="str">
            <v>ENTR SP-333 (P/TAQUARITINGA)</v>
          </cell>
          <cell r="E4190" t="str">
            <v>ENTR BR-364</v>
          </cell>
          <cell r="F4190">
            <v>182.2</v>
          </cell>
          <cell r="G4190">
            <v>218.2</v>
          </cell>
          <cell r="H4190">
            <v>36</v>
          </cell>
          <cell r="I4190" t="str">
            <v>PLA</v>
          </cell>
          <cell r="J4190">
            <v>0</v>
          </cell>
          <cell r="L4190">
            <v>0</v>
          </cell>
          <cell r="M4190">
            <v>0</v>
          </cell>
          <cell r="N4190" t="str">
            <v xml:space="preserve">SP-310 </v>
          </cell>
          <cell r="O4190" t="str">
            <v>DUP</v>
          </cell>
          <cell r="P4190">
            <v>0</v>
          </cell>
        </row>
        <row r="4191">
          <cell r="J4191">
            <v>0</v>
          </cell>
        </row>
        <row r="4192">
          <cell r="C4192" t="str">
            <v>459BSP0170</v>
          </cell>
          <cell r="D4192" t="str">
            <v>DIV MG/SP</v>
          </cell>
          <cell r="E4192" t="str">
            <v>ENTR SP-183</v>
          </cell>
          <cell r="F4192">
            <v>0</v>
          </cell>
          <cell r="G4192">
            <v>16.8</v>
          </cell>
          <cell r="H4192">
            <v>16.8</v>
          </cell>
          <cell r="I4192" t="str">
            <v>PAV</v>
          </cell>
          <cell r="J4192" t="str">
            <v>*</v>
          </cell>
          <cell r="L4192">
            <v>0</v>
          </cell>
          <cell r="M4192">
            <v>0</v>
          </cell>
          <cell r="O4192">
            <v>0</v>
          </cell>
          <cell r="P4192">
            <v>0</v>
          </cell>
        </row>
        <row r="4193">
          <cell r="C4193" t="str">
            <v>459BSP0190</v>
          </cell>
          <cell r="D4193" t="str">
            <v>ENTR SP-183</v>
          </cell>
          <cell r="E4193" t="str">
            <v>ENTR BR-116(A) (P/LORENA)</v>
          </cell>
          <cell r="F4193">
            <v>16.8</v>
          </cell>
          <cell r="G4193">
            <v>32.5</v>
          </cell>
          <cell r="H4193">
            <v>15.7</v>
          </cell>
          <cell r="I4193" t="str">
            <v>PAV</v>
          </cell>
          <cell r="J4193" t="str">
            <v>*</v>
          </cell>
          <cell r="L4193">
            <v>0</v>
          </cell>
          <cell r="M4193">
            <v>0</v>
          </cell>
          <cell r="O4193">
            <v>0</v>
          </cell>
          <cell r="P4193">
            <v>0</v>
          </cell>
        </row>
        <row r="4194">
          <cell r="C4194" t="str">
            <v>459BSP0210</v>
          </cell>
          <cell r="D4194" t="str">
            <v>ENTR BR-116(A) (P/LORENA)</v>
          </cell>
          <cell r="E4194" t="str">
            <v>ENTR BR-116(B) (GUARATINGUETÁ)</v>
          </cell>
          <cell r="F4194">
            <v>32.5</v>
          </cell>
          <cell r="G4194">
            <v>46.7</v>
          </cell>
          <cell r="H4194">
            <v>14.2</v>
          </cell>
          <cell r="I4194" t="str">
            <v>DUP</v>
          </cell>
          <cell r="J4194">
            <v>0</v>
          </cell>
          <cell r="K4194" t="str">
            <v>116BSP2330</v>
          </cell>
          <cell r="L4194">
            <v>0</v>
          </cell>
          <cell r="M4194">
            <v>0</v>
          </cell>
          <cell r="O4194">
            <v>0</v>
          </cell>
          <cell r="P4194">
            <v>0</v>
          </cell>
          <cell r="Q4194" t="str">
            <v>Federal</v>
          </cell>
        </row>
        <row r="4195">
          <cell r="C4195" t="str">
            <v>459BSP0230</v>
          </cell>
          <cell r="D4195" t="str">
            <v>ENTR BR-116(B) (GUARATINGUETÁ)</v>
          </cell>
          <cell r="E4195" t="str">
            <v>ENTR SP-153</v>
          </cell>
          <cell r="F4195">
            <v>46.7</v>
          </cell>
          <cell r="G4195">
            <v>66.3</v>
          </cell>
          <cell r="H4195">
            <v>19.600000000000001</v>
          </cell>
          <cell r="I4195" t="str">
            <v>PLA</v>
          </cell>
          <cell r="J4195">
            <v>0</v>
          </cell>
          <cell r="L4195">
            <v>0</v>
          </cell>
          <cell r="M4195">
            <v>0</v>
          </cell>
          <cell r="N4195" t="str">
            <v xml:space="preserve">SP-171 </v>
          </cell>
          <cell r="O4195" t="str">
            <v>PAV</v>
          </cell>
          <cell r="P4195">
            <v>0</v>
          </cell>
        </row>
        <row r="4196">
          <cell r="C4196" t="str">
            <v>459BSP0250</v>
          </cell>
          <cell r="D4196" t="str">
            <v>ENTR SP-153</v>
          </cell>
          <cell r="E4196" t="str">
            <v>ENTR SP-247 (CUNHA)</v>
          </cell>
          <cell r="F4196">
            <v>66.3</v>
          </cell>
          <cell r="G4196">
            <v>91.7</v>
          </cell>
          <cell r="H4196">
            <v>25.4</v>
          </cell>
          <cell r="I4196" t="str">
            <v>PLA</v>
          </cell>
          <cell r="J4196">
            <v>0</v>
          </cell>
          <cell r="L4196">
            <v>0</v>
          </cell>
          <cell r="M4196">
            <v>0</v>
          </cell>
          <cell r="N4196" t="str">
            <v xml:space="preserve">SP-171 </v>
          </cell>
          <cell r="O4196" t="str">
            <v>PAV</v>
          </cell>
          <cell r="P4196">
            <v>0</v>
          </cell>
        </row>
        <row r="4197">
          <cell r="C4197" t="str">
            <v>459BSP0270</v>
          </cell>
          <cell r="D4197" t="str">
            <v>ENTR SP-247 (CUNHA)</v>
          </cell>
          <cell r="E4197" t="str">
            <v>DIV SP/RJ</v>
          </cell>
          <cell r="F4197">
            <v>91.7</v>
          </cell>
          <cell r="G4197">
            <v>116.2</v>
          </cell>
          <cell r="H4197">
            <v>24.5</v>
          </cell>
          <cell r="I4197" t="str">
            <v>PLA</v>
          </cell>
          <cell r="J4197">
            <v>0</v>
          </cell>
          <cell r="L4197">
            <v>0</v>
          </cell>
          <cell r="M4197">
            <v>0</v>
          </cell>
          <cell r="N4197" t="str">
            <v xml:space="preserve">SP-171 </v>
          </cell>
          <cell r="O4197" t="str">
            <v>PAV</v>
          </cell>
          <cell r="P4197">
            <v>0</v>
          </cell>
        </row>
        <row r="4198">
          <cell r="J4198">
            <v>0</v>
          </cell>
        </row>
        <row r="4199">
          <cell r="C4199" t="str">
            <v>476BSP0010</v>
          </cell>
          <cell r="D4199" t="str">
            <v>ENTR SP-165 (APIAÍ)</v>
          </cell>
          <cell r="E4199" t="str">
            <v>DIV SP/PR (RIBEIRA/ADRIANÓPOLIS)</v>
          </cell>
          <cell r="F4199">
            <v>0</v>
          </cell>
          <cell r="G4199">
            <v>33.799999999999997</v>
          </cell>
          <cell r="H4199">
            <v>33.799999999999997</v>
          </cell>
          <cell r="I4199" t="str">
            <v>PLA</v>
          </cell>
          <cell r="J4199">
            <v>0</v>
          </cell>
          <cell r="K4199" t="str">
            <v>373BSP0230</v>
          </cell>
          <cell r="L4199">
            <v>0</v>
          </cell>
          <cell r="M4199">
            <v>0</v>
          </cell>
          <cell r="N4199" t="str">
            <v xml:space="preserve">SP-250 </v>
          </cell>
          <cell r="O4199" t="str">
            <v>PAV</v>
          </cell>
          <cell r="P4199">
            <v>0</v>
          </cell>
        </row>
        <row r="4200">
          <cell r="J4200">
            <v>0</v>
          </cell>
        </row>
        <row r="4201">
          <cell r="C4201" t="str">
            <v>478BSP0010</v>
          </cell>
          <cell r="D4201" t="str">
            <v>ENTR BR-050/373 (LIMEIRA)</v>
          </cell>
          <cell r="E4201" t="str">
            <v>ENTR SP-304 (SANTA BÁRBARA DO OESTE)</v>
          </cell>
          <cell r="F4201">
            <v>0</v>
          </cell>
          <cell r="G4201">
            <v>29.9</v>
          </cell>
          <cell r="H4201">
            <v>29.9</v>
          </cell>
          <cell r="I4201" t="str">
            <v>PLA</v>
          </cell>
          <cell r="J4201">
            <v>0</v>
          </cell>
          <cell r="L4201">
            <v>0</v>
          </cell>
          <cell r="M4201">
            <v>0</v>
          </cell>
          <cell r="O4201">
            <v>0</v>
          </cell>
          <cell r="P4201">
            <v>0</v>
          </cell>
        </row>
        <row r="4202">
          <cell r="C4202" t="str">
            <v>478BSP0030</v>
          </cell>
          <cell r="D4202" t="str">
            <v>ENTR SP-304 (SANTA BÁRBARA DO OESTE)</v>
          </cell>
          <cell r="E4202" t="str">
            <v>ENTR SP-308</v>
          </cell>
          <cell r="F4202">
            <v>29.9</v>
          </cell>
          <cell r="G4202">
            <v>49.9</v>
          </cell>
          <cell r="H4202">
            <v>20</v>
          </cell>
          <cell r="I4202" t="str">
            <v>PLA</v>
          </cell>
          <cell r="J4202">
            <v>0</v>
          </cell>
          <cell r="L4202">
            <v>0</v>
          </cell>
          <cell r="M4202">
            <v>0</v>
          </cell>
          <cell r="N4202" t="str">
            <v xml:space="preserve">SP-306 </v>
          </cell>
          <cell r="O4202" t="str">
            <v>PAV</v>
          </cell>
          <cell r="P4202">
            <v>0</v>
          </cell>
        </row>
        <row r="4203">
          <cell r="C4203" t="str">
            <v>478BSP0050</v>
          </cell>
          <cell r="D4203" t="str">
            <v>ENTR SP-308</v>
          </cell>
          <cell r="E4203" t="str">
            <v>ENTR SP-101 (CAPIVARI)</v>
          </cell>
          <cell r="F4203">
            <v>49.9</v>
          </cell>
          <cell r="G4203">
            <v>61.6</v>
          </cell>
          <cell r="H4203">
            <v>11.7</v>
          </cell>
          <cell r="I4203" t="str">
            <v>PLA</v>
          </cell>
          <cell r="J4203">
            <v>0</v>
          </cell>
          <cell r="L4203">
            <v>0</v>
          </cell>
          <cell r="M4203">
            <v>0</v>
          </cell>
          <cell r="N4203" t="str">
            <v xml:space="preserve">SP-308 </v>
          </cell>
          <cell r="O4203" t="str">
            <v>PAV</v>
          </cell>
          <cell r="P4203">
            <v>0</v>
          </cell>
        </row>
        <row r="4204">
          <cell r="C4204" t="str">
            <v>478BSP0070</v>
          </cell>
          <cell r="D4204" t="str">
            <v>ENTR SP-101 (CAPIVARI)</v>
          </cell>
          <cell r="E4204" t="str">
            <v>ENTR SP-300 (PORTO FELIZ) *TRECHO MUNICIPAL*</v>
          </cell>
          <cell r="F4204">
            <v>61.6</v>
          </cell>
          <cell r="G4204">
            <v>85.2</v>
          </cell>
          <cell r="H4204">
            <v>23.6</v>
          </cell>
          <cell r="I4204" t="str">
            <v>PLA</v>
          </cell>
          <cell r="J4204">
            <v>0</v>
          </cell>
          <cell r="L4204">
            <v>0</v>
          </cell>
          <cell r="M4204">
            <v>0</v>
          </cell>
          <cell r="N4204" t="str">
            <v>SPT-478</v>
          </cell>
          <cell r="O4204" t="str">
            <v>IMP</v>
          </cell>
          <cell r="P4204">
            <v>0</v>
          </cell>
        </row>
        <row r="4205">
          <cell r="C4205" t="str">
            <v>478BSP0090</v>
          </cell>
          <cell r="D4205" t="str">
            <v>ENTR SP-300 (PORTO FELIZ)</v>
          </cell>
          <cell r="E4205" t="str">
            <v>ENTR BR-374</v>
          </cell>
          <cell r="F4205">
            <v>85.2</v>
          </cell>
          <cell r="G4205">
            <v>97.7</v>
          </cell>
          <cell r="H4205">
            <v>12.5</v>
          </cell>
          <cell r="I4205" t="str">
            <v>PLA</v>
          </cell>
          <cell r="J4205">
            <v>0</v>
          </cell>
          <cell r="L4205">
            <v>0</v>
          </cell>
          <cell r="M4205">
            <v>0</v>
          </cell>
          <cell r="N4205" t="str">
            <v xml:space="preserve">SP-097 </v>
          </cell>
          <cell r="O4205" t="str">
            <v>PAV</v>
          </cell>
          <cell r="P4205">
            <v>0</v>
          </cell>
        </row>
        <row r="4206">
          <cell r="C4206" t="str">
            <v>478BSP0110</v>
          </cell>
          <cell r="D4206" t="str">
            <v>ENTR BR-374</v>
          </cell>
          <cell r="E4206" t="str">
            <v>ENTR BR-272/SP-079/264(A) (SOROCABA)</v>
          </cell>
          <cell r="F4206">
            <v>97.7</v>
          </cell>
          <cell r="G4206">
            <v>115.7</v>
          </cell>
          <cell r="H4206">
            <v>18</v>
          </cell>
          <cell r="I4206" t="str">
            <v>PLA</v>
          </cell>
          <cell r="J4206">
            <v>0</v>
          </cell>
          <cell r="L4206">
            <v>0</v>
          </cell>
          <cell r="M4206">
            <v>0</v>
          </cell>
          <cell r="N4206" t="str">
            <v xml:space="preserve">SP-097 </v>
          </cell>
          <cell r="O4206" t="str">
            <v>PAV</v>
          </cell>
          <cell r="P4206">
            <v>0</v>
          </cell>
        </row>
        <row r="4207">
          <cell r="C4207" t="str">
            <v>478BSP0130</v>
          </cell>
          <cell r="D4207" t="str">
            <v>ENTR BR-272/SP-079/264(A) (SOROCABA)</v>
          </cell>
          <cell r="E4207" t="str">
            <v>ENTR SP-264(B)</v>
          </cell>
          <cell r="F4207">
            <v>115.7</v>
          </cell>
          <cell r="G4207">
            <v>119.6</v>
          </cell>
          <cell r="H4207">
            <v>3.9</v>
          </cell>
          <cell r="I4207" t="str">
            <v>PLA</v>
          </cell>
          <cell r="J4207">
            <v>0</v>
          </cell>
          <cell r="L4207">
            <v>0</v>
          </cell>
          <cell r="M4207">
            <v>0</v>
          </cell>
          <cell r="N4207" t="str">
            <v xml:space="preserve">SP-079 </v>
          </cell>
          <cell r="O4207" t="str">
            <v>PAV</v>
          </cell>
          <cell r="P4207">
            <v>0</v>
          </cell>
        </row>
        <row r="4208">
          <cell r="C4208" t="str">
            <v>478BSP0135</v>
          </cell>
          <cell r="D4208" t="str">
            <v>ENTR SP-264(B)</v>
          </cell>
          <cell r="E4208" t="str">
            <v>ACESSO VOTORANTIM</v>
          </cell>
          <cell r="F4208">
            <v>119.6</v>
          </cell>
          <cell r="G4208">
            <v>125.5</v>
          </cell>
          <cell r="H4208">
            <v>5.9</v>
          </cell>
          <cell r="I4208" t="str">
            <v>PLA</v>
          </cell>
          <cell r="J4208">
            <v>0</v>
          </cell>
          <cell r="L4208">
            <v>0</v>
          </cell>
          <cell r="M4208">
            <v>0</v>
          </cell>
          <cell r="N4208" t="str">
            <v xml:space="preserve">SP-079 </v>
          </cell>
          <cell r="O4208" t="str">
            <v>PAV</v>
          </cell>
          <cell r="P4208">
            <v>0</v>
          </cell>
        </row>
        <row r="4209">
          <cell r="C4209" t="str">
            <v>478BSP0140</v>
          </cell>
          <cell r="D4209" t="str">
            <v>ACESSO VOTORANTIM</v>
          </cell>
          <cell r="E4209" t="str">
            <v>ACESSO SALTO DE PIRAPORA</v>
          </cell>
          <cell r="F4209">
            <v>125.5</v>
          </cell>
          <cell r="G4209">
            <v>138.19999999999999</v>
          </cell>
          <cell r="H4209">
            <v>12.7</v>
          </cell>
          <cell r="I4209" t="str">
            <v>PLA</v>
          </cell>
          <cell r="J4209">
            <v>0</v>
          </cell>
          <cell r="L4209">
            <v>0</v>
          </cell>
          <cell r="M4209">
            <v>0</v>
          </cell>
          <cell r="N4209" t="str">
            <v xml:space="preserve">SP-079 </v>
          </cell>
          <cell r="O4209" t="str">
            <v>PAV</v>
          </cell>
          <cell r="P4209">
            <v>0</v>
          </cell>
        </row>
        <row r="4210">
          <cell r="C4210" t="str">
            <v>478BSP0145</v>
          </cell>
          <cell r="D4210" t="str">
            <v>ACESSO SALTO DE PIRAPORA</v>
          </cell>
          <cell r="E4210" t="str">
            <v>ENTR SP-250(A) (PIEDADE)</v>
          </cell>
          <cell r="F4210">
            <v>138.19999999999999</v>
          </cell>
          <cell r="G4210">
            <v>142.19999999999999</v>
          </cell>
          <cell r="H4210">
            <v>4</v>
          </cell>
          <cell r="I4210" t="str">
            <v>PLA</v>
          </cell>
          <cell r="J4210">
            <v>0</v>
          </cell>
          <cell r="L4210">
            <v>0</v>
          </cell>
          <cell r="M4210">
            <v>0</v>
          </cell>
          <cell r="N4210" t="str">
            <v xml:space="preserve">SP-079 </v>
          </cell>
          <cell r="O4210" t="str">
            <v>PAV</v>
          </cell>
          <cell r="P4210">
            <v>0</v>
          </cell>
        </row>
        <row r="4211">
          <cell r="C4211" t="str">
            <v>478BSP0150</v>
          </cell>
          <cell r="D4211" t="str">
            <v>ENTR SP-250(A) (PIEDADE)</v>
          </cell>
          <cell r="E4211" t="str">
            <v>ENTR SP-250(B)</v>
          </cell>
          <cell r="F4211">
            <v>142.19999999999999</v>
          </cell>
          <cell r="G4211">
            <v>143.30000000000001</v>
          </cell>
          <cell r="H4211">
            <v>1.1000000000000001</v>
          </cell>
          <cell r="I4211" t="str">
            <v>PLA</v>
          </cell>
          <cell r="J4211">
            <v>0</v>
          </cell>
          <cell r="L4211">
            <v>0</v>
          </cell>
          <cell r="M4211">
            <v>0</v>
          </cell>
          <cell r="N4211" t="str">
            <v xml:space="preserve">SP-079 </v>
          </cell>
          <cell r="O4211" t="str">
            <v>PAV</v>
          </cell>
          <cell r="P4211">
            <v>0</v>
          </cell>
        </row>
        <row r="4212">
          <cell r="C4212" t="str">
            <v>478BSP0155</v>
          </cell>
          <cell r="D4212" t="str">
            <v>ENTR SP-250(B)</v>
          </cell>
          <cell r="E4212" t="str">
            <v>TAPIRAÍ</v>
          </cell>
          <cell r="F4212">
            <v>143.30000000000001</v>
          </cell>
          <cell r="G4212">
            <v>176.3</v>
          </cell>
          <cell r="H4212">
            <v>33</v>
          </cell>
          <cell r="I4212" t="str">
            <v>PLA</v>
          </cell>
          <cell r="J4212">
            <v>0</v>
          </cell>
          <cell r="L4212">
            <v>0</v>
          </cell>
          <cell r="M4212">
            <v>0</v>
          </cell>
          <cell r="N4212" t="str">
            <v xml:space="preserve">SP-079 </v>
          </cell>
          <cell r="O4212" t="str">
            <v>PAV</v>
          </cell>
          <cell r="P4212">
            <v>0</v>
          </cell>
        </row>
        <row r="4213">
          <cell r="C4213" t="str">
            <v>478BSP0160</v>
          </cell>
          <cell r="D4213" t="str">
            <v>TAPIRAÍ</v>
          </cell>
          <cell r="E4213" t="str">
            <v>ENTR BR-116(A) (JUQUIÁ)</v>
          </cell>
          <cell r="F4213">
            <v>176.3</v>
          </cell>
          <cell r="G4213">
            <v>234.8</v>
          </cell>
          <cell r="H4213">
            <v>58.5</v>
          </cell>
          <cell r="I4213" t="str">
            <v>PLA</v>
          </cell>
          <cell r="J4213">
            <v>0</v>
          </cell>
          <cell r="L4213">
            <v>0</v>
          </cell>
          <cell r="M4213">
            <v>0</v>
          </cell>
          <cell r="N4213" t="str">
            <v xml:space="preserve">SP-079 </v>
          </cell>
          <cell r="O4213" t="str">
            <v>PAV</v>
          </cell>
          <cell r="P4213">
            <v>0</v>
          </cell>
        </row>
        <row r="4214">
          <cell r="C4214" t="str">
            <v>478BSP0170</v>
          </cell>
          <cell r="D4214" t="str">
            <v>ENTR BR-116(A) (JUQUIÁ)</v>
          </cell>
          <cell r="E4214" t="str">
            <v>ENTR SP-139 (REGISTRO)</v>
          </cell>
          <cell r="F4214">
            <v>234.8</v>
          </cell>
          <cell r="G4214">
            <v>267</v>
          </cell>
          <cell r="H4214">
            <v>32.200000000000003</v>
          </cell>
          <cell r="I4214" t="str">
            <v>DUP</v>
          </cell>
          <cell r="J4214">
            <v>0</v>
          </cell>
          <cell r="K4214" t="str">
            <v>116BSP2630</v>
          </cell>
          <cell r="L4214">
            <v>0</v>
          </cell>
          <cell r="M4214">
            <v>0</v>
          </cell>
          <cell r="O4214">
            <v>0</v>
          </cell>
          <cell r="P4214">
            <v>0</v>
          </cell>
        </row>
        <row r="4215">
          <cell r="C4215" t="str">
            <v>478BSP0190</v>
          </cell>
          <cell r="D4215" t="str">
            <v>ENTR SP-139 (REGISTRO)</v>
          </cell>
          <cell r="E4215" t="str">
            <v>ENTR BR-116(B)</v>
          </cell>
          <cell r="F4215">
            <v>267</v>
          </cell>
          <cell r="G4215">
            <v>285.60000000000002</v>
          </cell>
          <cell r="H4215">
            <v>18.600000000000001</v>
          </cell>
          <cell r="I4215" t="str">
            <v>DUP</v>
          </cell>
          <cell r="J4215">
            <v>0</v>
          </cell>
          <cell r="K4215" t="str">
            <v>116BSP2650</v>
          </cell>
          <cell r="L4215">
            <v>0</v>
          </cell>
          <cell r="M4215">
            <v>0</v>
          </cell>
          <cell r="O4215">
            <v>0</v>
          </cell>
          <cell r="P4215">
            <v>0</v>
          </cell>
        </row>
        <row r="4216">
          <cell r="C4216" t="str">
            <v>478BSP0210</v>
          </cell>
          <cell r="D4216" t="str">
            <v>ENTR BR-116(B)</v>
          </cell>
          <cell r="E4216" t="str">
            <v>ENTR SP-222 (PARIQUERA-AÇÚ)</v>
          </cell>
          <cell r="F4216">
            <v>285.60000000000002</v>
          </cell>
          <cell r="G4216">
            <v>293.7</v>
          </cell>
          <cell r="H4216">
            <v>8.1</v>
          </cell>
          <cell r="I4216" t="str">
            <v>PLA</v>
          </cell>
          <cell r="J4216">
            <v>0</v>
          </cell>
          <cell r="L4216">
            <v>0</v>
          </cell>
          <cell r="M4216">
            <v>0</v>
          </cell>
          <cell r="N4216" t="str">
            <v xml:space="preserve">SP-226 </v>
          </cell>
          <cell r="O4216" t="str">
            <v>PAV</v>
          </cell>
          <cell r="P4216">
            <v>0</v>
          </cell>
        </row>
        <row r="4217">
          <cell r="C4217" t="str">
            <v>478BSP0230</v>
          </cell>
          <cell r="D4217" t="str">
            <v>ENTR SP-222 (PARIQUERA-AÇÚ)</v>
          </cell>
          <cell r="E4217" t="str">
            <v>ENTR BR-101</v>
          </cell>
          <cell r="F4217">
            <v>293.7</v>
          </cell>
          <cell r="G4217">
            <v>321.60000000000002</v>
          </cell>
          <cell r="H4217">
            <v>27.9</v>
          </cell>
          <cell r="I4217" t="str">
            <v>PLA</v>
          </cell>
          <cell r="J4217">
            <v>0</v>
          </cell>
          <cell r="L4217">
            <v>0</v>
          </cell>
          <cell r="M4217">
            <v>0</v>
          </cell>
          <cell r="N4217" t="str">
            <v xml:space="preserve">SP-226 </v>
          </cell>
          <cell r="O4217" t="str">
            <v>PAV</v>
          </cell>
          <cell r="P4217">
            <v>0</v>
          </cell>
        </row>
        <row r="4218">
          <cell r="J4218">
            <v>0</v>
          </cell>
        </row>
        <row r="4219">
          <cell r="C4219" t="str">
            <v>488BSP0010</v>
          </cell>
          <cell r="D4219" t="str">
            <v>ENTR BR-116/459 (APARECIDA)</v>
          </cell>
          <cell r="E4219" t="str">
            <v>ACESSO I AO SANTUÁRIO DE N S APARECIDA</v>
          </cell>
          <cell r="F4219">
            <v>0</v>
          </cell>
          <cell r="G4219">
            <v>0.4</v>
          </cell>
          <cell r="H4219">
            <v>0.4</v>
          </cell>
          <cell r="I4219" t="str">
            <v>DUP</v>
          </cell>
          <cell r="J4219" t="str">
            <v>*</v>
          </cell>
          <cell r="L4219">
            <v>0</v>
          </cell>
          <cell r="M4219">
            <v>0</v>
          </cell>
          <cell r="O4219">
            <v>0</v>
          </cell>
          <cell r="P4219">
            <v>0</v>
          </cell>
        </row>
        <row r="4220">
          <cell r="C4220" t="str">
            <v>488BSP0011</v>
          </cell>
          <cell r="D4220" t="str">
            <v>ACESSO I AO SANTUÁRIO DE N S APARECIDA</v>
          </cell>
          <cell r="E4220" t="str">
            <v>ACESSO II AO SANTUÁRIO DE N S APARECIDA</v>
          </cell>
          <cell r="F4220">
            <v>0.4</v>
          </cell>
          <cell r="G4220">
            <v>1.2</v>
          </cell>
          <cell r="H4220">
            <v>0.8</v>
          </cell>
          <cell r="I4220" t="str">
            <v>DUP</v>
          </cell>
          <cell r="J4220" t="str">
            <v>*</v>
          </cell>
          <cell r="L4220">
            <v>0</v>
          </cell>
          <cell r="M4220">
            <v>0</v>
          </cell>
          <cell r="O4220">
            <v>0</v>
          </cell>
          <cell r="P4220">
            <v>0</v>
          </cell>
        </row>
        <row r="4221">
          <cell r="C4221" t="str">
            <v>488BSP0012</v>
          </cell>
          <cell r="D4221" t="str">
            <v>ACESSO II AO SANTUÁRIO DE N S APARECIDA</v>
          </cell>
          <cell r="E4221" t="str">
            <v>ACESSO III AO SANTUÁRIO DE N S APARECIDA</v>
          </cell>
          <cell r="F4221">
            <v>1.2</v>
          </cell>
          <cell r="G4221">
            <v>2.2999999999999998</v>
          </cell>
          <cell r="H4221">
            <v>1.1000000000000001</v>
          </cell>
          <cell r="I4221" t="str">
            <v>DUP</v>
          </cell>
          <cell r="J4221" t="str">
            <v>*</v>
          </cell>
          <cell r="L4221">
            <v>0</v>
          </cell>
          <cell r="M4221">
            <v>0</v>
          </cell>
          <cell r="O4221">
            <v>0</v>
          </cell>
          <cell r="P4221">
            <v>0</v>
          </cell>
        </row>
        <row r="4222">
          <cell r="C4222" t="str">
            <v>488BSP0013</v>
          </cell>
          <cell r="D4222" t="str">
            <v>ACESSO III AO SANTUÁRIO DE N S APARECIDA</v>
          </cell>
          <cell r="E4222" t="str">
            <v>ACESSO AO PORTO DE ITAGUAÇU</v>
          </cell>
          <cell r="F4222">
            <v>2.2999999999999998</v>
          </cell>
          <cell r="G4222">
            <v>4.3</v>
          </cell>
          <cell r="H4222">
            <v>2</v>
          </cell>
          <cell r="I4222" t="str">
            <v>DUP</v>
          </cell>
          <cell r="J4222" t="str">
            <v>*</v>
          </cell>
          <cell r="L4222">
            <v>0</v>
          </cell>
          <cell r="M4222">
            <v>0</v>
          </cell>
          <cell r="O4222">
            <v>0</v>
          </cell>
          <cell r="P4222">
            <v>0</v>
          </cell>
        </row>
        <row r="4223">
          <cell r="C4223" t="str">
            <v>488BSP0014</v>
          </cell>
          <cell r="D4223" t="str">
            <v>ACESSO AO PORTO DE ITAGUAÇU</v>
          </cell>
          <cell r="E4223" t="str">
            <v>ENTR SP-066 (APARECIDA)</v>
          </cell>
          <cell r="F4223">
            <v>4.3</v>
          </cell>
          <cell r="G4223">
            <v>5.5</v>
          </cell>
          <cell r="H4223">
            <v>1.2</v>
          </cell>
          <cell r="I4223" t="str">
            <v>DUP</v>
          </cell>
          <cell r="J4223" t="str">
            <v>*</v>
          </cell>
          <cell r="L4223">
            <v>0</v>
          </cell>
          <cell r="M4223">
            <v>0</v>
          </cell>
          <cell r="O4223">
            <v>0</v>
          </cell>
          <cell r="P4223">
            <v>0</v>
          </cell>
        </row>
        <row r="4224">
          <cell r="C4224" t="str">
            <v>488BSP0015</v>
          </cell>
          <cell r="D4224" t="str">
            <v>ENTR SP-066 (APARECIDA)</v>
          </cell>
          <cell r="E4224" t="str">
            <v>ENTR BR-116 (APARECIDA)</v>
          </cell>
          <cell r="F4224">
            <v>5.5</v>
          </cell>
          <cell r="G4224">
            <v>5.9</v>
          </cell>
          <cell r="H4224">
            <v>0.4</v>
          </cell>
          <cell r="I4224" t="str">
            <v>DUP</v>
          </cell>
          <cell r="J4224" t="str">
            <v>*</v>
          </cell>
          <cell r="L4224">
            <v>0</v>
          </cell>
          <cell r="M4224">
            <v>0</v>
          </cell>
          <cell r="O4224">
            <v>0</v>
          </cell>
          <cell r="P4224">
            <v>0</v>
          </cell>
        </row>
        <row r="4225">
          <cell r="J4225">
            <v>0</v>
          </cell>
        </row>
        <row r="4226">
          <cell r="J4226">
            <v>0</v>
          </cell>
        </row>
        <row r="4227">
          <cell r="C4227" t="str">
            <v>101BPR3740</v>
          </cell>
          <cell r="D4227" t="str">
            <v>DIV SP/PR</v>
          </cell>
          <cell r="E4227" t="str">
            <v>ENTR PR-405</v>
          </cell>
          <cell r="F4227">
            <v>0</v>
          </cell>
          <cell r="G4227">
            <v>25</v>
          </cell>
          <cell r="H4227">
            <v>25</v>
          </cell>
          <cell r="I4227" t="str">
            <v>PLA</v>
          </cell>
          <cell r="J4227">
            <v>0</v>
          </cell>
          <cell r="L4227">
            <v>0</v>
          </cell>
          <cell r="M4227">
            <v>0</v>
          </cell>
          <cell r="O4227">
            <v>0</v>
          </cell>
          <cell r="P4227">
            <v>0</v>
          </cell>
        </row>
        <row r="4228">
          <cell r="C4228" t="str">
            <v>101BPR3750</v>
          </cell>
          <cell r="D4228" t="str">
            <v>ENTR PR-405</v>
          </cell>
          <cell r="E4228" t="str">
            <v>ENTR PR-340 (ANTONINA)</v>
          </cell>
          <cell r="F4228">
            <v>25</v>
          </cell>
          <cell r="G4228">
            <v>75</v>
          </cell>
          <cell r="H4228">
            <v>50</v>
          </cell>
          <cell r="I4228" t="str">
            <v>PLA</v>
          </cell>
          <cell r="J4228">
            <v>0</v>
          </cell>
          <cell r="L4228">
            <v>0</v>
          </cell>
          <cell r="M4228">
            <v>0</v>
          </cell>
          <cell r="O4228">
            <v>0</v>
          </cell>
          <cell r="P4228">
            <v>0</v>
          </cell>
        </row>
        <row r="4229">
          <cell r="C4229" t="str">
            <v>101BPR3760</v>
          </cell>
          <cell r="D4229" t="str">
            <v>ENTR PR-340 (ANTONINA)</v>
          </cell>
          <cell r="E4229" t="str">
            <v>ENTR BR-277</v>
          </cell>
          <cell r="F4229">
            <v>75</v>
          </cell>
          <cell r="G4229">
            <v>95</v>
          </cell>
          <cell r="H4229">
            <v>20</v>
          </cell>
          <cell r="I4229" t="str">
            <v>PLA</v>
          </cell>
          <cell r="J4229">
            <v>0</v>
          </cell>
          <cell r="L4229">
            <v>0</v>
          </cell>
          <cell r="M4229">
            <v>0</v>
          </cell>
          <cell r="O4229">
            <v>0</v>
          </cell>
          <cell r="P4229">
            <v>0</v>
          </cell>
        </row>
        <row r="4230">
          <cell r="C4230" t="str">
            <v>101BPR3790</v>
          </cell>
          <cell r="D4230" t="str">
            <v>ENTR BR-277</v>
          </cell>
          <cell r="E4230" t="str">
            <v>DIV PR/SC (ENTR BR-376)</v>
          </cell>
          <cell r="F4230">
            <v>95</v>
          </cell>
          <cell r="G4230">
            <v>155</v>
          </cell>
          <cell r="H4230">
            <v>60</v>
          </cell>
          <cell r="I4230" t="str">
            <v>PLA</v>
          </cell>
          <cell r="J4230">
            <v>0</v>
          </cell>
          <cell r="L4230">
            <v>0</v>
          </cell>
          <cell r="M4230">
            <v>0</v>
          </cell>
          <cell r="O4230">
            <v>0</v>
          </cell>
          <cell r="P4230">
            <v>0</v>
          </cell>
        </row>
        <row r="4231">
          <cell r="J4231">
            <v>0</v>
          </cell>
        </row>
        <row r="4232">
          <cell r="C4232" t="str">
            <v>116BPR2710</v>
          </cell>
          <cell r="D4232" t="str">
            <v>DIV SP/PR (CAB NORTE PONTE S/ RIO PARDINHO)</v>
          </cell>
          <cell r="E4232" t="str">
            <v>INÍCIO VARIANTE DO ALPINO(PISTA DIREITA)</v>
          </cell>
          <cell r="F4232">
            <v>0</v>
          </cell>
          <cell r="G4232">
            <v>22.7</v>
          </cell>
          <cell r="H4232">
            <v>22.7</v>
          </cell>
          <cell r="I4232" t="str">
            <v>DUP</v>
          </cell>
          <cell r="J4232">
            <v>0</v>
          </cell>
          <cell r="L4232">
            <v>0</v>
          </cell>
          <cell r="M4232">
            <v>0</v>
          </cell>
          <cell r="O4232">
            <v>0</v>
          </cell>
          <cell r="P4232">
            <v>0</v>
          </cell>
          <cell r="Q4232" t="str">
            <v>Federal</v>
          </cell>
        </row>
        <row r="4233">
          <cell r="C4233" t="str">
            <v>116BPR2720</v>
          </cell>
          <cell r="D4233" t="str">
            <v>INÍCIO VARIANTE DO ALPINO(PISTA DIREITA)</v>
          </cell>
          <cell r="E4233" t="str">
            <v>FIM VARIANTE DO ALPINO (PISTA DIREITA)</v>
          </cell>
          <cell r="F4233">
            <v>22.7</v>
          </cell>
          <cell r="G4233">
            <v>34.4</v>
          </cell>
          <cell r="H4233">
            <v>11.7</v>
          </cell>
          <cell r="I4233" t="str">
            <v>PAV</v>
          </cell>
          <cell r="J4233">
            <v>0</v>
          </cell>
          <cell r="L4233">
            <v>0</v>
          </cell>
          <cell r="M4233">
            <v>0</v>
          </cell>
          <cell r="O4233">
            <v>0</v>
          </cell>
          <cell r="P4233">
            <v>0</v>
          </cell>
          <cell r="Q4233" t="str">
            <v>Federal</v>
          </cell>
        </row>
        <row r="4234">
          <cell r="C4234" t="str">
            <v>116BPR2725</v>
          </cell>
          <cell r="D4234" t="str">
            <v>FIM VARIANTE DO ALPINO (PISTA DIREITA)</v>
          </cell>
          <cell r="E4234" t="str">
            <v>REPRESA DO CAPIVARI</v>
          </cell>
          <cell r="F4234">
            <v>34.4</v>
          </cell>
          <cell r="G4234">
            <v>42.3</v>
          </cell>
          <cell r="H4234">
            <v>7.9</v>
          </cell>
          <cell r="I4234" t="str">
            <v>DUP</v>
          </cell>
          <cell r="J4234">
            <v>0</v>
          </cell>
          <cell r="L4234">
            <v>0</v>
          </cell>
          <cell r="M4234">
            <v>0</v>
          </cell>
          <cell r="O4234">
            <v>0</v>
          </cell>
          <cell r="P4234">
            <v>0</v>
          </cell>
          <cell r="Q4234" t="str">
            <v>Federal</v>
          </cell>
        </row>
        <row r="4235">
          <cell r="C4235" t="str">
            <v>116BPR2730</v>
          </cell>
          <cell r="D4235" t="str">
            <v>REPRESA DO CAPIVARI</v>
          </cell>
          <cell r="E4235" t="str">
            <v>ENTR PR-410 (GRACIOSA)</v>
          </cell>
          <cell r="F4235">
            <v>42.3</v>
          </cell>
          <cell r="G4235">
            <v>59.3</v>
          </cell>
          <cell r="H4235">
            <v>17</v>
          </cell>
          <cell r="I4235" t="str">
            <v>DUP</v>
          </cell>
          <cell r="J4235">
            <v>0</v>
          </cell>
          <cell r="L4235">
            <v>0</v>
          </cell>
          <cell r="M4235">
            <v>0</v>
          </cell>
          <cell r="O4235">
            <v>0</v>
          </cell>
          <cell r="P4235">
            <v>0</v>
          </cell>
          <cell r="Q4235" t="str">
            <v>Federal</v>
          </cell>
        </row>
        <row r="4236">
          <cell r="C4236" t="str">
            <v>116BPR2740</v>
          </cell>
          <cell r="D4236" t="str">
            <v>ENTR PR-410 (GRACIOSA)</v>
          </cell>
          <cell r="E4236" t="str">
            <v>INÍC CONT LESTE CURITIBA (QUATRO BARRAS)</v>
          </cell>
          <cell r="F4236">
            <v>59.3</v>
          </cell>
          <cell r="G4236">
            <v>71.099999999999994</v>
          </cell>
          <cell r="H4236">
            <v>11.8</v>
          </cell>
          <cell r="I4236" t="str">
            <v>DUP</v>
          </cell>
          <cell r="J4236">
            <v>0</v>
          </cell>
          <cell r="L4236">
            <v>0</v>
          </cell>
          <cell r="M4236">
            <v>0</v>
          </cell>
          <cell r="O4236">
            <v>0</v>
          </cell>
          <cell r="P4236">
            <v>0</v>
          </cell>
          <cell r="Q4236" t="str">
            <v>Federal</v>
          </cell>
        </row>
        <row r="4237">
          <cell r="C4237" t="str">
            <v>116BPR2750</v>
          </cell>
          <cell r="D4237" t="str">
            <v>INÍC CONT LESTE CURITIBA (QUATRO BARRAS)</v>
          </cell>
          <cell r="E4237" t="str">
            <v>ENTR PR-415 (P/PIRAQUARA)</v>
          </cell>
          <cell r="F4237">
            <v>71.099999999999994</v>
          </cell>
          <cell r="G4237">
            <v>86</v>
          </cell>
          <cell r="H4237">
            <v>14.9</v>
          </cell>
          <cell r="I4237" t="str">
            <v>DUP</v>
          </cell>
          <cell r="J4237">
            <v>0</v>
          </cell>
          <cell r="L4237">
            <v>0</v>
          </cell>
          <cell r="M4237">
            <v>0</v>
          </cell>
          <cell r="O4237">
            <v>0</v>
          </cell>
          <cell r="P4237">
            <v>0</v>
          </cell>
          <cell r="Q4237" t="str">
            <v>Federal</v>
          </cell>
        </row>
        <row r="4238">
          <cell r="C4238" t="str">
            <v>116BPR2755</v>
          </cell>
          <cell r="D4238" t="str">
            <v>ENTR PR-415 (P/PIRAQUARA)</v>
          </cell>
          <cell r="E4238" t="str">
            <v>ENTR BR-277(A)</v>
          </cell>
          <cell r="F4238">
            <v>86</v>
          </cell>
          <cell r="G4238">
            <v>92.9</v>
          </cell>
          <cell r="H4238">
            <v>6.9</v>
          </cell>
          <cell r="I4238" t="str">
            <v>DUP</v>
          </cell>
          <cell r="J4238">
            <v>0</v>
          </cell>
          <cell r="L4238">
            <v>0</v>
          </cell>
          <cell r="M4238">
            <v>0</v>
          </cell>
          <cell r="O4238">
            <v>0</v>
          </cell>
          <cell r="P4238">
            <v>0</v>
          </cell>
          <cell r="Q4238" t="str">
            <v>Federal</v>
          </cell>
        </row>
        <row r="4239">
          <cell r="C4239" t="str">
            <v>116BPR2760</v>
          </cell>
          <cell r="D4239" t="str">
            <v>ENTR BR-277(A)</v>
          </cell>
          <cell r="E4239" t="str">
            <v>ENTR BR-376(A)</v>
          </cell>
          <cell r="F4239">
            <v>92.9</v>
          </cell>
          <cell r="G4239">
            <v>102.4</v>
          </cell>
          <cell r="H4239">
            <v>9.5</v>
          </cell>
          <cell r="I4239" t="str">
            <v>DUP</v>
          </cell>
          <cell r="J4239">
            <v>0</v>
          </cell>
          <cell r="K4239" t="str">
            <v>277BPR0038</v>
          </cell>
          <cell r="L4239">
            <v>0</v>
          </cell>
          <cell r="M4239">
            <v>0</v>
          </cell>
          <cell r="O4239">
            <v>0</v>
          </cell>
          <cell r="P4239">
            <v>0</v>
          </cell>
          <cell r="Q4239" t="str">
            <v>Federal</v>
          </cell>
        </row>
        <row r="4240">
          <cell r="C4240" t="str">
            <v>116BPR2770</v>
          </cell>
          <cell r="D4240" t="str">
            <v>ENTR BR-376(A)</v>
          </cell>
          <cell r="E4240" t="str">
            <v>ENTR BR-376(B)/476/277(B) (CURITIBA SUL/PINHEIRINHO)</v>
          </cell>
          <cell r="F4240">
            <v>102.4</v>
          </cell>
          <cell r="G4240">
            <v>115.2</v>
          </cell>
          <cell r="H4240">
            <v>12.8</v>
          </cell>
          <cell r="I4240" t="str">
            <v>DUP</v>
          </cell>
          <cell r="J4240">
            <v>0</v>
          </cell>
          <cell r="K4240" t="str">
            <v>277BPR0041</v>
          </cell>
          <cell r="L4240" t="str">
            <v>376BPR0470</v>
          </cell>
          <cell r="M4240">
            <v>0</v>
          </cell>
          <cell r="O4240">
            <v>0</v>
          </cell>
          <cell r="P4240">
            <v>0</v>
          </cell>
          <cell r="Q4240" t="str">
            <v>Federal</v>
          </cell>
        </row>
        <row r="4241">
          <cell r="C4241" t="str">
            <v>116BPR2780</v>
          </cell>
          <cell r="D4241" t="str">
            <v>ENTR BR-376(B)/476/277(B) (CURITIBA SUL/PINHEIRINHO)</v>
          </cell>
          <cell r="E4241" t="str">
            <v>FIM PISTA DUPLA</v>
          </cell>
          <cell r="F4241">
            <v>115.2</v>
          </cell>
          <cell r="G4241">
            <v>118.2</v>
          </cell>
          <cell r="H4241">
            <v>3</v>
          </cell>
          <cell r="I4241" t="str">
            <v>DUP</v>
          </cell>
          <cell r="J4241">
            <v>0</v>
          </cell>
          <cell r="L4241">
            <v>0</v>
          </cell>
          <cell r="M4241">
            <v>0</v>
          </cell>
          <cell r="O4241">
            <v>0</v>
          </cell>
          <cell r="P4241">
            <v>0</v>
          </cell>
          <cell r="Q4241" t="str">
            <v>Federal</v>
          </cell>
        </row>
        <row r="4242">
          <cell r="C4242" t="str">
            <v>116BPR2790</v>
          </cell>
          <cell r="D4242" t="str">
            <v>FIM PISTA DUPLA</v>
          </cell>
          <cell r="E4242" t="str">
            <v>CABECEIRA NORTE PONTE RIO IGUAÇÚ</v>
          </cell>
          <cell r="F4242">
            <v>118.2</v>
          </cell>
          <cell r="G4242">
            <v>124.9</v>
          </cell>
          <cell r="H4242">
            <v>6.7</v>
          </cell>
          <cell r="I4242" t="str">
            <v>PAV</v>
          </cell>
          <cell r="J4242">
            <v>0</v>
          </cell>
          <cell r="L4242">
            <v>0</v>
          </cell>
          <cell r="M4242">
            <v>0</v>
          </cell>
          <cell r="O4242">
            <v>0</v>
          </cell>
          <cell r="P4242">
            <v>0</v>
          </cell>
          <cell r="Q4242" t="str">
            <v>Federal</v>
          </cell>
        </row>
        <row r="4243">
          <cell r="C4243" t="str">
            <v>116BPR2793</v>
          </cell>
          <cell r="D4243" t="str">
            <v>CABECEIRA NORTE PONTE RIO IGUAÇÚ</v>
          </cell>
          <cell r="E4243" t="str">
            <v>ENTR PR-510 (MANDIRITUBA)</v>
          </cell>
          <cell r="F4243">
            <v>124.9</v>
          </cell>
          <cell r="G4243">
            <v>142.30000000000001</v>
          </cell>
          <cell r="H4243">
            <v>17.399999999999999</v>
          </cell>
          <cell r="I4243" t="str">
            <v>PAV</v>
          </cell>
          <cell r="J4243">
            <v>0</v>
          </cell>
          <cell r="L4243">
            <v>0</v>
          </cell>
          <cell r="M4243">
            <v>0</v>
          </cell>
          <cell r="O4243">
            <v>0</v>
          </cell>
          <cell r="P4243">
            <v>0</v>
          </cell>
          <cell r="Q4243" t="str">
            <v>Federal</v>
          </cell>
        </row>
        <row r="4244">
          <cell r="C4244" t="str">
            <v>116BPR2797</v>
          </cell>
          <cell r="D4244" t="str">
            <v>ENTR PR-510 (MANDIRITUBA)</v>
          </cell>
          <cell r="E4244" t="str">
            <v>ENTR PR-419 (AREIA BRANCA)</v>
          </cell>
          <cell r="F4244">
            <v>142.30000000000001</v>
          </cell>
          <cell r="G4244">
            <v>153.1</v>
          </cell>
          <cell r="H4244">
            <v>10.8</v>
          </cell>
          <cell r="I4244" t="str">
            <v>PAV</v>
          </cell>
          <cell r="J4244">
            <v>0</v>
          </cell>
          <cell r="L4244">
            <v>0</v>
          </cell>
          <cell r="M4244">
            <v>0</v>
          </cell>
          <cell r="O4244">
            <v>0</v>
          </cell>
          <cell r="P4244">
            <v>0</v>
          </cell>
          <cell r="Q4244" t="str">
            <v>Federal</v>
          </cell>
        </row>
        <row r="4245">
          <cell r="C4245" t="str">
            <v>116BPR2800</v>
          </cell>
          <cell r="D4245" t="str">
            <v>ENTR PR-419 (AREIA BRANCA)</v>
          </cell>
          <cell r="E4245" t="str">
            <v>ENTR PR-511 (QUITANDINHA)</v>
          </cell>
          <cell r="F4245">
            <v>153.1</v>
          </cell>
          <cell r="G4245">
            <v>167.5</v>
          </cell>
          <cell r="H4245">
            <v>14.4</v>
          </cell>
          <cell r="I4245" t="str">
            <v>PAV</v>
          </cell>
          <cell r="J4245">
            <v>0</v>
          </cell>
          <cell r="L4245">
            <v>0</v>
          </cell>
          <cell r="M4245">
            <v>0</v>
          </cell>
          <cell r="O4245">
            <v>0</v>
          </cell>
          <cell r="P4245">
            <v>0</v>
          </cell>
          <cell r="Q4245" t="str">
            <v>Federal</v>
          </cell>
        </row>
        <row r="4246">
          <cell r="C4246" t="str">
            <v>116BPR2803</v>
          </cell>
          <cell r="D4246" t="str">
            <v>ENTR PR-511 (QUITANDINHA)</v>
          </cell>
          <cell r="E4246" t="str">
            <v>ENTR PR-427 (CAMPO DO TENENTE)</v>
          </cell>
          <cell r="F4246">
            <v>167.5</v>
          </cell>
          <cell r="G4246">
            <v>191.9</v>
          </cell>
          <cell r="H4246">
            <v>24.4</v>
          </cell>
          <cell r="I4246" t="str">
            <v>PAV</v>
          </cell>
          <cell r="J4246">
            <v>0</v>
          </cell>
          <cell r="L4246">
            <v>0</v>
          </cell>
          <cell r="M4246">
            <v>0</v>
          </cell>
          <cell r="O4246">
            <v>0</v>
          </cell>
          <cell r="P4246">
            <v>0</v>
          </cell>
          <cell r="Q4246" t="str">
            <v>Federal</v>
          </cell>
        </row>
        <row r="4247">
          <cell r="C4247" t="str">
            <v>116BPR2810</v>
          </cell>
          <cell r="D4247" t="str">
            <v>ENTR PR-427 (CAMPO DO TENENTE)</v>
          </cell>
          <cell r="E4247" t="str">
            <v>DIV PR/SC (RIO NEGRO/MAFRA)</v>
          </cell>
          <cell r="F4247">
            <v>191.9</v>
          </cell>
          <cell r="G4247">
            <v>211.9</v>
          </cell>
          <cell r="H4247">
            <v>20</v>
          </cell>
          <cell r="I4247" t="str">
            <v>PAV</v>
          </cell>
          <cell r="J4247">
            <v>0</v>
          </cell>
          <cell r="L4247">
            <v>0</v>
          </cell>
          <cell r="M4247">
            <v>0</v>
          </cell>
          <cell r="O4247">
            <v>0</v>
          </cell>
          <cell r="P4247">
            <v>0</v>
          </cell>
          <cell r="Q4247" t="str">
            <v>Federal</v>
          </cell>
        </row>
        <row r="4248">
          <cell r="C4248" t="str">
            <v>116BPR9010</v>
          </cell>
          <cell r="D4248" t="str">
            <v>ACESSO CONT LESTE CURITIBA (ANT KM 71,1)</v>
          </cell>
          <cell r="E4248" t="str">
            <v>ENTR PR-506 (QUATRO BARRAS (ANTIGO KM 75,7))</v>
          </cell>
          <cell r="F4248">
            <v>0</v>
          </cell>
          <cell r="G4248">
            <v>4.5999999999999996</v>
          </cell>
          <cell r="H4248">
            <v>4.5999999999999996</v>
          </cell>
          <cell r="I4248" t="str">
            <v>DUP</v>
          </cell>
          <cell r="J4248">
            <v>0</v>
          </cell>
          <cell r="L4248">
            <v>0</v>
          </cell>
          <cell r="M4248">
            <v>0</v>
          </cell>
          <cell r="O4248">
            <v>0</v>
          </cell>
          <cell r="P4248">
            <v>0</v>
          </cell>
        </row>
        <row r="4249">
          <cell r="C4249" t="str">
            <v>116BPR9020</v>
          </cell>
          <cell r="D4249" t="str">
            <v>ENTR PR-506 (QUATRO BARRAS (ANTIGO KM 75,7))</v>
          </cell>
          <cell r="E4249" t="str">
            <v>ACESSO CONT NORTE CURITIBA (ANT KM 81,7)</v>
          </cell>
          <cell r="F4249">
            <v>0</v>
          </cell>
          <cell r="G4249">
            <v>6</v>
          </cell>
          <cell r="H4249">
            <v>6</v>
          </cell>
          <cell r="I4249" t="str">
            <v>DUP</v>
          </cell>
          <cell r="J4249">
            <v>0</v>
          </cell>
          <cell r="L4249">
            <v>0</v>
          </cell>
          <cell r="M4249">
            <v>0</v>
          </cell>
          <cell r="O4249">
            <v>0</v>
          </cell>
          <cell r="P4249">
            <v>0</v>
          </cell>
        </row>
        <row r="4250">
          <cell r="C4250" t="str">
            <v>116BPR9030</v>
          </cell>
          <cell r="D4250" t="str">
            <v>ACESSO CONT NORTE CURITIBA (ANT KM 81,7)</v>
          </cell>
          <cell r="E4250" t="str">
            <v>ENTR BR-476 (CURITIBA NORTE/ATUBÁ (ANTIGO KM 88,3))</v>
          </cell>
          <cell r="F4250">
            <v>0</v>
          </cell>
          <cell r="G4250">
            <v>6.6</v>
          </cell>
          <cell r="H4250">
            <v>6.6</v>
          </cell>
          <cell r="I4250" t="str">
            <v>DUP</v>
          </cell>
          <cell r="J4250">
            <v>0</v>
          </cell>
          <cell r="L4250">
            <v>0</v>
          </cell>
          <cell r="M4250">
            <v>0</v>
          </cell>
          <cell r="O4250">
            <v>0</v>
          </cell>
          <cell r="P4250">
            <v>0</v>
          </cell>
        </row>
        <row r="4251">
          <cell r="C4251" t="str">
            <v>116BPR9040</v>
          </cell>
          <cell r="D4251" t="str">
            <v>ACESSO CONT NORTE CURITIBA/VIA METROPOL</v>
          </cell>
          <cell r="E4251" t="str">
            <v>ENTR PR-415 (P/PIRAQUARA)</v>
          </cell>
          <cell r="F4251">
            <v>0</v>
          </cell>
          <cell r="G4251">
            <v>9.9</v>
          </cell>
          <cell r="H4251">
            <v>9.9</v>
          </cell>
          <cell r="I4251" t="str">
            <v>PLA</v>
          </cell>
          <cell r="J4251">
            <v>0</v>
          </cell>
          <cell r="L4251">
            <v>0</v>
          </cell>
          <cell r="M4251">
            <v>0</v>
          </cell>
          <cell r="O4251">
            <v>0</v>
          </cell>
          <cell r="P4251">
            <v>0</v>
          </cell>
        </row>
        <row r="4252">
          <cell r="C4252" t="str">
            <v>116BPR9050</v>
          </cell>
          <cell r="D4252" t="str">
            <v>ENTR PR-415 (P/PIRAQUARA)</v>
          </cell>
          <cell r="E4252" t="str">
            <v>ENTR BR-277</v>
          </cell>
          <cell r="F4252">
            <v>0</v>
          </cell>
          <cell r="G4252">
            <v>7.4</v>
          </cell>
          <cell r="H4252">
            <v>7.4</v>
          </cell>
          <cell r="I4252" t="str">
            <v>PLA</v>
          </cell>
          <cell r="J4252">
            <v>0</v>
          </cell>
          <cell r="L4252">
            <v>0</v>
          </cell>
          <cell r="M4252">
            <v>0</v>
          </cell>
          <cell r="O4252">
            <v>0</v>
          </cell>
          <cell r="P4252">
            <v>0</v>
          </cell>
        </row>
        <row r="4253">
          <cell r="C4253" t="str">
            <v>116BPR9060</v>
          </cell>
          <cell r="D4253" t="str">
            <v>ENTR ACES CONT NORTE CURITIBA/VIA METROP</v>
          </cell>
          <cell r="E4253" t="str">
            <v>ENTR BR-476</v>
          </cell>
          <cell r="F4253">
            <v>0</v>
          </cell>
          <cell r="G4253">
            <v>6.4</v>
          </cell>
          <cell r="H4253">
            <v>6.4</v>
          </cell>
          <cell r="I4253" t="str">
            <v>PLA</v>
          </cell>
          <cell r="J4253">
            <v>0</v>
          </cell>
          <cell r="L4253">
            <v>0</v>
          </cell>
          <cell r="M4253">
            <v>0</v>
          </cell>
          <cell r="O4253">
            <v>0</v>
          </cell>
          <cell r="P4253">
            <v>0</v>
          </cell>
        </row>
        <row r="4254">
          <cell r="C4254" t="str">
            <v>116BPR9070</v>
          </cell>
          <cell r="D4254" t="str">
            <v>ENTR BR-476</v>
          </cell>
          <cell r="E4254" t="str">
            <v>ENTR PR-417 (P/COLOMBO)</v>
          </cell>
          <cell r="F4254">
            <v>0</v>
          </cell>
          <cell r="G4254">
            <v>4.8</v>
          </cell>
          <cell r="H4254">
            <v>4.8</v>
          </cell>
          <cell r="I4254" t="str">
            <v>PLA</v>
          </cell>
          <cell r="J4254">
            <v>0</v>
          </cell>
          <cell r="L4254">
            <v>0</v>
          </cell>
          <cell r="M4254">
            <v>0</v>
          </cell>
          <cell r="O4254">
            <v>0</v>
          </cell>
          <cell r="P4254">
            <v>0</v>
          </cell>
        </row>
        <row r="4255">
          <cell r="C4255" t="str">
            <v>116BPR9510</v>
          </cell>
          <cell r="D4255" t="str">
            <v>INÍCIO VARIANTE DO ALPINO (P ESQUERDA)</v>
          </cell>
          <cell r="E4255" t="str">
            <v>FIM VARIANTE DO ALPINO (PISTA ESQUERDA)</v>
          </cell>
          <cell r="F4255">
            <v>0</v>
          </cell>
          <cell r="G4255">
            <v>11.7</v>
          </cell>
          <cell r="H4255">
            <v>11.7</v>
          </cell>
          <cell r="I4255" t="str">
            <v>PAV</v>
          </cell>
          <cell r="J4255">
            <v>0</v>
          </cell>
          <cell r="L4255">
            <v>0</v>
          </cell>
          <cell r="M4255">
            <v>0</v>
          </cell>
          <cell r="O4255">
            <v>0</v>
          </cell>
          <cell r="P4255">
            <v>0</v>
          </cell>
        </row>
        <row r="4256">
          <cell r="J4256">
            <v>0</v>
          </cell>
        </row>
        <row r="4257">
          <cell r="C4257" t="str">
            <v>153BPR1210</v>
          </cell>
          <cell r="D4257" t="str">
            <v>ENTR BR-369(A) (DIV SP/PR)</v>
          </cell>
          <cell r="E4257" t="str">
            <v>ENTR BR-369(B)</v>
          </cell>
          <cell r="F4257">
            <v>0</v>
          </cell>
          <cell r="G4257">
            <v>0.6</v>
          </cell>
          <cell r="H4257">
            <v>0.6</v>
          </cell>
          <cell r="I4257" t="str">
            <v>DUP</v>
          </cell>
          <cell r="J4257">
            <v>0</v>
          </cell>
          <cell r="K4257" t="str">
            <v>369BPR0470</v>
          </cell>
          <cell r="L4257">
            <v>0</v>
          </cell>
          <cell r="M4257">
            <v>0</v>
          </cell>
          <cell r="O4257">
            <v>0</v>
          </cell>
          <cell r="P4257">
            <v>0</v>
          </cell>
          <cell r="Q4257" t="str">
            <v>CV 02/96</v>
          </cell>
        </row>
        <row r="4258">
          <cell r="C4258" t="str">
            <v>153BPR1213</v>
          </cell>
          <cell r="D4258" t="str">
            <v>ENTR BR-369(B)</v>
          </cell>
          <cell r="E4258" t="str">
            <v>ENTR PR-431(A) (JACAREZINHO)</v>
          </cell>
          <cell r="F4258">
            <v>0.6</v>
          </cell>
          <cell r="G4258">
            <v>18.3</v>
          </cell>
          <cell r="H4258">
            <v>17.7</v>
          </cell>
          <cell r="I4258" t="str">
            <v>PAV</v>
          </cell>
          <cell r="J4258">
            <v>0</v>
          </cell>
          <cell r="L4258">
            <v>0</v>
          </cell>
          <cell r="M4258">
            <v>0</v>
          </cell>
          <cell r="O4258">
            <v>0</v>
          </cell>
          <cell r="P4258">
            <v>0</v>
          </cell>
          <cell r="Q4258" t="str">
            <v>CV 02/96</v>
          </cell>
        </row>
        <row r="4259">
          <cell r="C4259" t="str">
            <v>153BPR1220</v>
          </cell>
          <cell r="D4259" t="str">
            <v>ENTR PR-431(A) (JACAREZINHO)</v>
          </cell>
          <cell r="E4259" t="str">
            <v>ENTR PR-431(B)</v>
          </cell>
          <cell r="F4259">
            <v>18.3</v>
          </cell>
          <cell r="G4259">
            <v>23.9</v>
          </cell>
          <cell r="H4259">
            <v>5.6</v>
          </cell>
          <cell r="I4259" t="str">
            <v>PAV</v>
          </cell>
          <cell r="J4259">
            <v>0</v>
          </cell>
          <cell r="L4259">
            <v>0</v>
          </cell>
          <cell r="M4259">
            <v>0</v>
          </cell>
          <cell r="O4259">
            <v>0</v>
          </cell>
          <cell r="P4259">
            <v>0</v>
          </cell>
          <cell r="Q4259" t="str">
            <v>CV 02/96</v>
          </cell>
        </row>
        <row r="4260">
          <cell r="C4260" t="str">
            <v>153BPR1230</v>
          </cell>
          <cell r="D4260" t="str">
            <v>ENTR PR-431(B)</v>
          </cell>
          <cell r="E4260" t="str">
            <v>ENTR PR-092(A) (P/BARRA DO JACARÉ)</v>
          </cell>
          <cell r="F4260">
            <v>23.9</v>
          </cell>
          <cell r="G4260">
            <v>39.1</v>
          </cell>
          <cell r="H4260">
            <v>15.2</v>
          </cell>
          <cell r="I4260" t="str">
            <v>PAV</v>
          </cell>
          <cell r="J4260">
            <v>0</v>
          </cell>
          <cell r="L4260">
            <v>0</v>
          </cell>
          <cell r="M4260">
            <v>0</v>
          </cell>
          <cell r="O4260">
            <v>0</v>
          </cell>
          <cell r="P4260">
            <v>0</v>
          </cell>
          <cell r="Q4260" t="str">
            <v>CV 02/96</v>
          </cell>
        </row>
        <row r="4261">
          <cell r="C4261" t="str">
            <v>153BPR1240</v>
          </cell>
          <cell r="D4261" t="str">
            <v>ENTR PR-092(A) (P/BARRA DO JACARÉ)</v>
          </cell>
          <cell r="E4261" t="str">
            <v>ACESSO SANTO ANTÔNIO DA PLATINA</v>
          </cell>
          <cell r="F4261">
            <v>39.1</v>
          </cell>
          <cell r="G4261">
            <v>40.200000000000003</v>
          </cell>
          <cell r="H4261">
            <v>1.1000000000000001</v>
          </cell>
          <cell r="I4261" t="str">
            <v>PAV</v>
          </cell>
          <cell r="J4261">
            <v>0</v>
          </cell>
          <cell r="L4261">
            <v>0</v>
          </cell>
          <cell r="M4261">
            <v>0</v>
          </cell>
          <cell r="O4261">
            <v>0</v>
          </cell>
          <cell r="P4261">
            <v>0</v>
          </cell>
          <cell r="Q4261" t="str">
            <v>CV 02/96</v>
          </cell>
        </row>
        <row r="4262">
          <cell r="C4262" t="str">
            <v>153BPR1250</v>
          </cell>
          <cell r="D4262" t="str">
            <v>ACESSO SANTO ANTÔNIO DA PLATINA</v>
          </cell>
          <cell r="E4262" t="str">
            <v>ENTR PR-439(A) (P/PLATINA)</v>
          </cell>
          <cell r="F4262">
            <v>40.200000000000003</v>
          </cell>
          <cell r="G4262">
            <v>41.1</v>
          </cell>
          <cell r="H4262">
            <v>0.9</v>
          </cell>
          <cell r="I4262" t="str">
            <v>PAV</v>
          </cell>
          <cell r="J4262">
            <v>0</v>
          </cell>
          <cell r="L4262">
            <v>0</v>
          </cell>
          <cell r="M4262">
            <v>0</v>
          </cell>
          <cell r="O4262">
            <v>0</v>
          </cell>
          <cell r="P4262">
            <v>0</v>
          </cell>
          <cell r="Q4262" t="str">
            <v>CV 02/96</v>
          </cell>
        </row>
        <row r="4263">
          <cell r="C4263" t="str">
            <v>153BPR1252</v>
          </cell>
          <cell r="D4263" t="str">
            <v>ENTR PR-439(A) (P/PLATINA)</v>
          </cell>
          <cell r="E4263" t="str">
            <v>INÍCIO PISTA DUPLA</v>
          </cell>
          <cell r="F4263">
            <v>41.1</v>
          </cell>
          <cell r="G4263">
            <v>42.3</v>
          </cell>
          <cell r="H4263">
            <v>1.2</v>
          </cell>
          <cell r="I4263" t="str">
            <v>PAV</v>
          </cell>
          <cell r="J4263">
            <v>0</v>
          </cell>
          <cell r="L4263">
            <v>0</v>
          </cell>
          <cell r="M4263">
            <v>0</v>
          </cell>
          <cell r="O4263">
            <v>0</v>
          </cell>
          <cell r="P4263">
            <v>0</v>
          </cell>
          <cell r="Q4263" t="str">
            <v>CV 02/96</v>
          </cell>
        </row>
        <row r="4264">
          <cell r="C4264" t="str">
            <v>153BPR1253</v>
          </cell>
          <cell r="D4264" t="str">
            <v>INÍCIO PISTA DUPLA</v>
          </cell>
          <cell r="E4264" t="str">
            <v>ENTR PR-439(B) (P/RIBEIRÃO DO PINHAL) (FIM PISTA DUPLA)</v>
          </cell>
          <cell r="F4264">
            <v>42.3</v>
          </cell>
          <cell r="G4264">
            <v>43</v>
          </cell>
          <cell r="H4264">
            <v>0.7</v>
          </cell>
          <cell r="I4264" t="str">
            <v>DUP</v>
          </cell>
          <cell r="J4264">
            <v>0</v>
          </cell>
          <cell r="L4264">
            <v>0</v>
          </cell>
          <cell r="M4264">
            <v>0</v>
          </cell>
          <cell r="O4264">
            <v>0</v>
          </cell>
          <cell r="P4264">
            <v>0</v>
          </cell>
          <cell r="Q4264" t="str">
            <v>CV 02/96</v>
          </cell>
        </row>
        <row r="4265">
          <cell r="C4265" t="str">
            <v>153BPR1255</v>
          </cell>
          <cell r="D4265" t="str">
            <v>ENTR PR-439(B) (P/RIBEIRÃO DO PINHAL) (FIM PISTA DUPLA)</v>
          </cell>
          <cell r="E4265" t="str">
            <v>ENTR PR-092(B) (P/JOAQUIM TÁVORA)</v>
          </cell>
          <cell r="F4265">
            <v>43</v>
          </cell>
          <cell r="G4265">
            <v>51.6</v>
          </cell>
          <cell r="H4265">
            <v>8.6</v>
          </cell>
          <cell r="I4265" t="str">
            <v>PAV</v>
          </cell>
          <cell r="J4265">
            <v>0</v>
          </cell>
          <cell r="L4265">
            <v>0</v>
          </cell>
          <cell r="M4265">
            <v>0</v>
          </cell>
          <cell r="O4265">
            <v>0</v>
          </cell>
          <cell r="P4265">
            <v>0</v>
          </cell>
          <cell r="Q4265" t="str">
            <v>CV 02/96</v>
          </cell>
        </row>
        <row r="4266">
          <cell r="C4266" t="str">
            <v>153BPR1270</v>
          </cell>
          <cell r="D4266" t="str">
            <v>ENTR PR-092(B) (P/JOAQUIM TÁVORA)</v>
          </cell>
          <cell r="E4266" t="str">
            <v>ENTR PR-218(A) (P/GUAPIRAMA)</v>
          </cell>
          <cell r="F4266">
            <v>51.6</v>
          </cell>
          <cell r="G4266">
            <v>65.8</v>
          </cell>
          <cell r="H4266">
            <v>14.2</v>
          </cell>
          <cell r="I4266" t="str">
            <v>PAV</v>
          </cell>
          <cell r="J4266" t="str">
            <v>*</v>
          </cell>
          <cell r="L4266">
            <v>0</v>
          </cell>
          <cell r="M4266">
            <v>0</v>
          </cell>
          <cell r="O4266">
            <v>0</v>
          </cell>
          <cell r="P4266">
            <v>0</v>
          </cell>
        </row>
        <row r="4267">
          <cell r="C4267" t="str">
            <v>153BPR1290</v>
          </cell>
          <cell r="D4267" t="str">
            <v>ENTR PR-218(A) (P/GUAPIRAMA)</v>
          </cell>
          <cell r="E4267" t="str">
            <v>ENTR PR-218(B) (P/JUNDIAÍ DO SUL)</v>
          </cell>
          <cell r="F4267">
            <v>65.8</v>
          </cell>
          <cell r="G4267">
            <v>67.5</v>
          </cell>
          <cell r="H4267">
            <v>1.7</v>
          </cell>
          <cell r="I4267" t="str">
            <v>PAV</v>
          </cell>
          <cell r="J4267" t="str">
            <v>*</v>
          </cell>
          <cell r="L4267">
            <v>0</v>
          </cell>
          <cell r="M4267">
            <v>0</v>
          </cell>
          <cell r="O4267">
            <v>0</v>
          </cell>
          <cell r="P4267">
            <v>0</v>
          </cell>
        </row>
        <row r="4268">
          <cell r="C4268" t="str">
            <v>153BPR1293</v>
          </cell>
          <cell r="D4268" t="str">
            <v>ENTR PR-218(B) (P/JUNDIAÍ DO SUL)</v>
          </cell>
          <cell r="E4268" t="str">
            <v>ACESSO CONSELHEIRO MAIRINK</v>
          </cell>
          <cell r="F4268">
            <v>67.5</v>
          </cell>
          <cell r="G4268">
            <v>81.900000000000006</v>
          </cell>
          <cell r="H4268">
            <v>14.4</v>
          </cell>
          <cell r="I4268" t="str">
            <v>PAV</v>
          </cell>
          <cell r="J4268" t="str">
            <v>*</v>
          </cell>
          <cell r="L4268">
            <v>0</v>
          </cell>
          <cell r="M4268">
            <v>0</v>
          </cell>
          <cell r="O4268">
            <v>0</v>
          </cell>
          <cell r="P4268">
            <v>0</v>
          </cell>
        </row>
        <row r="4269">
          <cell r="C4269" t="str">
            <v>153BPR1295</v>
          </cell>
          <cell r="D4269" t="str">
            <v>ACESSO CONSELHEIRO MAIRINK</v>
          </cell>
          <cell r="E4269" t="str">
            <v>ENTR PR-436 (P/VILA GUAÍ/RIBEIRÃO DO PINHAL)</v>
          </cell>
          <cell r="F4269">
            <v>81.900000000000006</v>
          </cell>
          <cell r="G4269">
            <v>98.3</v>
          </cell>
          <cell r="H4269">
            <v>16.399999999999999</v>
          </cell>
          <cell r="I4269" t="str">
            <v>PAV</v>
          </cell>
          <cell r="J4269" t="str">
            <v>*</v>
          </cell>
          <cell r="L4269">
            <v>0</v>
          </cell>
          <cell r="M4269">
            <v>0</v>
          </cell>
          <cell r="O4269">
            <v>0</v>
          </cell>
          <cell r="P4269">
            <v>0</v>
          </cell>
        </row>
        <row r="4270">
          <cell r="C4270" t="str">
            <v>153BPR1297</v>
          </cell>
          <cell r="D4270" t="str">
            <v>ENTR PR-436 (P/VILA GUAÍ/RIBEIRÃO DO PINHAL)</v>
          </cell>
          <cell r="E4270" t="str">
            <v>ENTR BR-272(A) (P/JAPÍRA)</v>
          </cell>
          <cell r="F4270">
            <v>98.3</v>
          </cell>
          <cell r="G4270">
            <v>105.5</v>
          </cell>
          <cell r="H4270">
            <v>7.2</v>
          </cell>
          <cell r="I4270" t="str">
            <v>PAV</v>
          </cell>
          <cell r="J4270" t="str">
            <v>*</v>
          </cell>
          <cell r="L4270">
            <v>0</v>
          </cell>
          <cell r="M4270">
            <v>0</v>
          </cell>
          <cell r="O4270">
            <v>0</v>
          </cell>
          <cell r="P4270">
            <v>0</v>
          </cell>
        </row>
        <row r="4271">
          <cell r="C4271" t="str">
            <v>153BPR1298</v>
          </cell>
          <cell r="D4271" t="str">
            <v>ENTR BR-272(A) (P/JAPÍRA)</v>
          </cell>
          <cell r="E4271" t="str">
            <v>INÍCIO DO PERÍMETRO URBANO DE IBAITÍ</v>
          </cell>
          <cell r="F4271">
            <v>105.5</v>
          </cell>
          <cell r="G4271">
            <v>107.9</v>
          </cell>
          <cell r="H4271">
            <v>2.4</v>
          </cell>
          <cell r="I4271" t="str">
            <v>PAV</v>
          </cell>
          <cell r="J4271" t="str">
            <v>*</v>
          </cell>
          <cell r="K4271" t="str">
            <v>272BPR0298</v>
          </cell>
          <cell r="L4271">
            <v>0</v>
          </cell>
          <cell r="M4271">
            <v>0</v>
          </cell>
          <cell r="O4271">
            <v>0</v>
          </cell>
          <cell r="P4271">
            <v>0</v>
          </cell>
        </row>
        <row r="4272">
          <cell r="C4272" t="str">
            <v>153BPR1300</v>
          </cell>
          <cell r="D4272" t="str">
            <v>INÍCIO DO PERÍMETRO URBANO DE IBAITÍ</v>
          </cell>
          <cell r="E4272" t="str">
            <v>ACESSO IBAITÍ</v>
          </cell>
          <cell r="F4272">
            <v>107.9</v>
          </cell>
          <cell r="G4272">
            <v>108.9</v>
          </cell>
          <cell r="H4272">
            <v>1</v>
          </cell>
          <cell r="I4272" t="str">
            <v>PAV</v>
          </cell>
          <cell r="J4272" t="str">
            <v>*</v>
          </cell>
          <cell r="K4272" t="str">
            <v>272BPR0300</v>
          </cell>
          <cell r="L4272">
            <v>0</v>
          </cell>
          <cell r="M4272">
            <v>0</v>
          </cell>
          <cell r="O4272">
            <v>0</v>
          </cell>
          <cell r="P4272">
            <v>0</v>
          </cell>
        </row>
        <row r="4273">
          <cell r="C4273" t="str">
            <v>153BPR1305</v>
          </cell>
          <cell r="D4273" t="str">
            <v>ACESSO IBAITÍ</v>
          </cell>
          <cell r="E4273" t="str">
            <v>ENTR BR-272(B)</v>
          </cell>
          <cell r="F4273">
            <v>108.9</v>
          </cell>
          <cell r="G4273">
            <v>110.9</v>
          </cell>
          <cell r="H4273">
            <v>2</v>
          </cell>
          <cell r="I4273" t="str">
            <v>PAV</v>
          </cell>
          <cell r="J4273" t="str">
            <v>*</v>
          </cell>
          <cell r="K4273" t="str">
            <v>272BPR0305</v>
          </cell>
          <cell r="L4273">
            <v>0</v>
          </cell>
          <cell r="M4273">
            <v>0</v>
          </cell>
          <cell r="O4273">
            <v>0</v>
          </cell>
          <cell r="P4273">
            <v>0</v>
          </cell>
        </row>
        <row r="4274">
          <cell r="C4274" t="str">
            <v>153BPR1310</v>
          </cell>
          <cell r="D4274" t="str">
            <v>ENTR BR-272(B)</v>
          </cell>
          <cell r="E4274" t="str">
            <v>ENTR PR-531</v>
          </cell>
          <cell r="F4274">
            <v>110.9</v>
          </cell>
          <cell r="G4274">
            <v>114.5</v>
          </cell>
          <cell r="H4274">
            <v>3.6</v>
          </cell>
          <cell r="I4274" t="str">
            <v>PLA</v>
          </cell>
          <cell r="J4274">
            <v>0</v>
          </cell>
          <cell r="L4274">
            <v>0</v>
          </cell>
          <cell r="M4274">
            <v>0</v>
          </cell>
          <cell r="N4274" t="str">
            <v>PRT-153</v>
          </cell>
          <cell r="O4274" t="str">
            <v>PAV</v>
          </cell>
          <cell r="P4274">
            <v>0</v>
          </cell>
        </row>
        <row r="4275">
          <cell r="C4275" t="str">
            <v>153BPR1320</v>
          </cell>
          <cell r="D4275" t="str">
            <v>ENTR PR-531</v>
          </cell>
          <cell r="E4275" t="str">
            <v>ENTR PR-090 (VENTANIA)</v>
          </cell>
          <cell r="F4275">
            <v>114.5</v>
          </cell>
          <cell r="G4275">
            <v>160.6</v>
          </cell>
          <cell r="H4275">
            <v>46.1</v>
          </cell>
          <cell r="I4275" t="str">
            <v>PLA</v>
          </cell>
          <cell r="J4275">
            <v>0</v>
          </cell>
          <cell r="L4275">
            <v>0</v>
          </cell>
          <cell r="M4275">
            <v>0</v>
          </cell>
          <cell r="N4275" t="str">
            <v>PRT-153</v>
          </cell>
          <cell r="O4275" t="str">
            <v>PAV</v>
          </cell>
          <cell r="P4275">
            <v>0</v>
          </cell>
        </row>
        <row r="4276">
          <cell r="C4276" t="str">
            <v>153BPR1330</v>
          </cell>
          <cell r="D4276" t="str">
            <v>ENTR PR-090 (VENTANIA)</v>
          </cell>
          <cell r="E4276" t="str">
            <v>ENTR PR-340 (P/TIBAGI)</v>
          </cell>
          <cell r="F4276">
            <v>160.6</v>
          </cell>
          <cell r="G4276">
            <v>202.8</v>
          </cell>
          <cell r="H4276">
            <v>42.2</v>
          </cell>
          <cell r="I4276" t="str">
            <v>EOP</v>
          </cell>
          <cell r="J4276">
            <v>0</v>
          </cell>
          <cell r="L4276">
            <v>0</v>
          </cell>
          <cell r="M4276">
            <v>0</v>
          </cell>
          <cell r="O4276">
            <v>0</v>
          </cell>
          <cell r="P4276">
            <v>0</v>
          </cell>
        </row>
        <row r="4277">
          <cell r="C4277" t="str">
            <v>153BPR1350</v>
          </cell>
          <cell r="D4277" t="str">
            <v>ENTR PR-340 (P/TIBAGI)</v>
          </cell>
          <cell r="E4277" t="str">
            <v>ENTR BR-376</v>
          </cell>
          <cell r="F4277">
            <v>202.8</v>
          </cell>
          <cell r="G4277">
            <v>243</v>
          </cell>
          <cell r="H4277">
            <v>40.200000000000003</v>
          </cell>
          <cell r="I4277" t="str">
            <v>EOP</v>
          </cell>
          <cell r="J4277">
            <v>0</v>
          </cell>
          <cell r="L4277">
            <v>0</v>
          </cell>
          <cell r="M4277">
            <v>0</v>
          </cell>
          <cell r="O4277">
            <v>0</v>
          </cell>
          <cell r="P4277">
            <v>0</v>
          </cell>
        </row>
        <row r="4278">
          <cell r="C4278" t="str">
            <v>153BPR1370</v>
          </cell>
          <cell r="D4278" t="str">
            <v>ENTR BR-376</v>
          </cell>
          <cell r="E4278" t="str">
            <v>ENTR BR-487 (IPIRANGA)</v>
          </cell>
          <cell r="F4278">
            <v>243</v>
          </cell>
          <cell r="G4278">
            <v>270</v>
          </cell>
          <cell r="H4278">
            <v>27</v>
          </cell>
          <cell r="I4278" t="str">
            <v>PLA</v>
          </cell>
          <cell r="J4278">
            <v>0</v>
          </cell>
          <cell r="L4278">
            <v>0</v>
          </cell>
          <cell r="M4278">
            <v>0</v>
          </cell>
          <cell r="O4278">
            <v>0</v>
          </cell>
          <cell r="P4278">
            <v>0</v>
          </cell>
        </row>
        <row r="4279">
          <cell r="C4279" t="str">
            <v>153BPR1390</v>
          </cell>
          <cell r="D4279" t="str">
            <v>ENTR BR-487 (IPIRANGA)</v>
          </cell>
          <cell r="E4279" t="str">
            <v>ENTR BR-373</v>
          </cell>
          <cell r="F4279">
            <v>270</v>
          </cell>
          <cell r="G4279">
            <v>293</v>
          </cell>
          <cell r="H4279">
            <v>23</v>
          </cell>
          <cell r="I4279" t="str">
            <v>PLA</v>
          </cell>
          <cell r="J4279">
            <v>0</v>
          </cell>
          <cell r="L4279">
            <v>0</v>
          </cell>
          <cell r="M4279">
            <v>0</v>
          </cell>
          <cell r="O4279">
            <v>0</v>
          </cell>
          <cell r="P4279">
            <v>0</v>
          </cell>
        </row>
        <row r="4280">
          <cell r="C4280" t="str">
            <v>153BPR1400</v>
          </cell>
          <cell r="D4280" t="str">
            <v>ENTR BR-373</v>
          </cell>
          <cell r="E4280" t="str">
            <v>IMBITUVA</v>
          </cell>
          <cell r="F4280">
            <v>293</v>
          </cell>
          <cell r="G4280">
            <v>298.7</v>
          </cell>
          <cell r="H4280">
            <v>5.7</v>
          </cell>
          <cell r="I4280" t="str">
            <v>PLA</v>
          </cell>
          <cell r="J4280">
            <v>0</v>
          </cell>
          <cell r="L4280">
            <v>0</v>
          </cell>
          <cell r="M4280">
            <v>0</v>
          </cell>
          <cell r="N4280" t="str">
            <v>PRT-153</v>
          </cell>
          <cell r="O4280" t="str">
            <v>PAV</v>
          </cell>
          <cell r="P4280">
            <v>0</v>
          </cell>
        </row>
        <row r="4281">
          <cell r="C4281" t="str">
            <v>153BPR1410</v>
          </cell>
          <cell r="D4281" t="str">
            <v>IMBITUVA</v>
          </cell>
          <cell r="E4281" t="str">
            <v>ENTR BR-277</v>
          </cell>
          <cell r="F4281">
            <v>298.7</v>
          </cell>
          <cell r="G4281">
            <v>326</v>
          </cell>
          <cell r="H4281">
            <v>27.3</v>
          </cell>
          <cell r="I4281" t="str">
            <v>PLA</v>
          </cell>
          <cell r="J4281">
            <v>0</v>
          </cell>
          <cell r="L4281">
            <v>0</v>
          </cell>
          <cell r="M4281">
            <v>0</v>
          </cell>
          <cell r="N4281" t="str">
            <v>PRT-153</v>
          </cell>
          <cell r="O4281" t="str">
            <v>PAV</v>
          </cell>
          <cell r="P4281">
            <v>0</v>
          </cell>
        </row>
        <row r="4282">
          <cell r="C4282" t="str">
            <v>153BPR1420</v>
          </cell>
          <cell r="D4282" t="str">
            <v>ENTR BR-277</v>
          </cell>
          <cell r="E4282" t="str">
            <v>IRATI</v>
          </cell>
          <cell r="F4282">
            <v>326</v>
          </cell>
          <cell r="G4282">
            <v>327.8</v>
          </cell>
          <cell r="H4282">
            <v>1.8</v>
          </cell>
          <cell r="I4282" t="str">
            <v>PLA</v>
          </cell>
          <cell r="J4282">
            <v>0</v>
          </cell>
          <cell r="L4282">
            <v>0</v>
          </cell>
          <cell r="M4282">
            <v>0</v>
          </cell>
          <cell r="N4282" t="str">
            <v>PRT-153</v>
          </cell>
          <cell r="O4282" t="str">
            <v>PAV</v>
          </cell>
          <cell r="P4282">
            <v>0</v>
          </cell>
        </row>
        <row r="4283">
          <cell r="C4283" t="str">
            <v>153BPR1430</v>
          </cell>
          <cell r="D4283" t="str">
            <v>IRATI</v>
          </cell>
          <cell r="E4283" t="str">
            <v>ENTR PR-364(A)</v>
          </cell>
          <cell r="F4283">
            <v>327.8</v>
          </cell>
          <cell r="G4283">
            <v>331.9</v>
          </cell>
          <cell r="H4283">
            <v>4.0999999999999996</v>
          </cell>
          <cell r="I4283" t="str">
            <v>PLA</v>
          </cell>
          <cell r="J4283">
            <v>0</v>
          </cell>
          <cell r="L4283">
            <v>0</v>
          </cell>
          <cell r="M4283">
            <v>0</v>
          </cell>
          <cell r="N4283" t="str">
            <v>PRT-153</v>
          </cell>
          <cell r="O4283" t="str">
            <v>PAV</v>
          </cell>
          <cell r="P4283">
            <v>0</v>
          </cell>
        </row>
        <row r="4284">
          <cell r="C4284" t="str">
            <v>153BPR1431</v>
          </cell>
          <cell r="D4284" t="str">
            <v>ENTR PR-364(A)</v>
          </cell>
          <cell r="E4284" t="str">
            <v>ENTR PR-364(B)</v>
          </cell>
          <cell r="F4284">
            <v>331.9</v>
          </cell>
          <cell r="G4284">
            <v>336</v>
          </cell>
          <cell r="H4284">
            <v>4.0999999999999996</v>
          </cell>
          <cell r="I4284" t="str">
            <v>PLA</v>
          </cell>
          <cell r="J4284">
            <v>0</v>
          </cell>
          <cell r="L4284">
            <v>0</v>
          </cell>
          <cell r="M4284">
            <v>0</v>
          </cell>
          <cell r="N4284" t="str">
            <v>PRT-153</v>
          </cell>
          <cell r="O4284" t="str">
            <v>PAV</v>
          </cell>
          <cell r="P4284">
            <v>0</v>
          </cell>
        </row>
        <row r="4285">
          <cell r="C4285" t="str">
            <v>153BPR1433</v>
          </cell>
          <cell r="D4285" t="str">
            <v>ENTR PR-364(B)</v>
          </cell>
          <cell r="E4285" t="str">
            <v>REBOUÇAS</v>
          </cell>
          <cell r="F4285">
            <v>336</v>
          </cell>
          <cell r="G4285">
            <v>345.6</v>
          </cell>
          <cell r="H4285">
            <v>9.6</v>
          </cell>
          <cell r="I4285" t="str">
            <v>PLA</v>
          </cell>
          <cell r="J4285">
            <v>0</v>
          </cell>
          <cell r="L4285">
            <v>0</v>
          </cell>
          <cell r="M4285">
            <v>0</v>
          </cell>
          <cell r="N4285" t="str">
            <v>PRT-153</v>
          </cell>
          <cell r="O4285" t="str">
            <v>PAV</v>
          </cell>
          <cell r="P4285">
            <v>0</v>
          </cell>
        </row>
        <row r="4286">
          <cell r="C4286" t="str">
            <v>153BPR1437</v>
          </cell>
          <cell r="D4286" t="str">
            <v>REBOUÇAS</v>
          </cell>
          <cell r="E4286" t="str">
            <v>ENTR PR-160(A) (RIO AZUL)</v>
          </cell>
          <cell r="F4286">
            <v>345.6</v>
          </cell>
          <cell r="G4286">
            <v>361.3</v>
          </cell>
          <cell r="H4286">
            <v>15.7</v>
          </cell>
          <cell r="I4286" t="str">
            <v>PLA</v>
          </cell>
          <cell r="J4286">
            <v>0</v>
          </cell>
          <cell r="L4286">
            <v>0</v>
          </cell>
          <cell r="M4286">
            <v>0</v>
          </cell>
          <cell r="N4286" t="str">
            <v>PRT-153</v>
          </cell>
          <cell r="O4286" t="str">
            <v>PAV</v>
          </cell>
          <cell r="P4286">
            <v>0</v>
          </cell>
        </row>
        <row r="4287">
          <cell r="C4287" t="str">
            <v>153BPR1440</v>
          </cell>
          <cell r="D4287" t="str">
            <v>ENTR PR-160(A) (RIO AZUL)</v>
          </cell>
          <cell r="E4287" t="str">
            <v>ENTR PR-281 (MALLET)</v>
          </cell>
          <cell r="F4287">
            <v>361.3</v>
          </cell>
          <cell r="G4287">
            <v>385.6</v>
          </cell>
          <cell r="H4287">
            <v>24.3</v>
          </cell>
          <cell r="I4287" t="str">
            <v>PLA</v>
          </cell>
          <cell r="J4287">
            <v>0</v>
          </cell>
          <cell r="L4287">
            <v>0</v>
          </cell>
          <cell r="M4287">
            <v>0</v>
          </cell>
          <cell r="N4287" t="str">
            <v>PRT-153</v>
          </cell>
          <cell r="O4287" t="str">
            <v>PAV</v>
          </cell>
          <cell r="P4287">
            <v>0</v>
          </cell>
        </row>
        <row r="4288">
          <cell r="C4288" t="str">
            <v>153BPR1443</v>
          </cell>
          <cell r="D4288" t="str">
            <v>ENTR PR-281 (MALLET)</v>
          </cell>
          <cell r="E4288" t="str">
            <v>ENTR PR-160(B) (PAULO FRONTIN)</v>
          </cell>
          <cell r="F4288">
            <v>385.6</v>
          </cell>
          <cell r="G4288">
            <v>404</v>
          </cell>
          <cell r="H4288">
            <v>18.399999999999999</v>
          </cell>
          <cell r="I4288" t="str">
            <v>PLA</v>
          </cell>
          <cell r="J4288">
            <v>0</v>
          </cell>
          <cell r="L4288">
            <v>0</v>
          </cell>
          <cell r="M4288">
            <v>0</v>
          </cell>
          <cell r="N4288" t="str">
            <v>PRT-153</v>
          </cell>
          <cell r="O4288" t="str">
            <v>PAV</v>
          </cell>
          <cell r="P4288">
            <v>0</v>
          </cell>
        </row>
        <row r="4289">
          <cell r="C4289" t="str">
            <v>153BPR1445</v>
          </cell>
          <cell r="D4289" t="str">
            <v>ENTR PR-160(B) (PAULO FRONTIN)</v>
          </cell>
          <cell r="E4289" t="str">
            <v>ENTR BR-476(A)</v>
          </cell>
          <cell r="F4289">
            <v>404</v>
          </cell>
          <cell r="G4289">
            <v>422.6</v>
          </cell>
          <cell r="H4289">
            <v>18.600000000000001</v>
          </cell>
          <cell r="I4289" t="str">
            <v>PLA</v>
          </cell>
          <cell r="J4289">
            <v>0</v>
          </cell>
          <cell r="L4289">
            <v>0</v>
          </cell>
          <cell r="M4289">
            <v>0</v>
          </cell>
          <cell r="N4289" t="str">
            <v>PRT-153</v>
          </cell>
          <cell r="O4289" t="str">
            <v>IMP</v>
          </cell>
          <cell r="P4289">
            <v>0</v>
          </cell>
        </row>
        <row r="4290">
          <cell r="C4290" t="str">
            <v>153BPR1450</v>
          </cell>
          <cell r="D4290" t="str">
            <v>ENTR BR-476(A)</v>
          </cell>
          <cell r="E4290" t="str">
            <v>ENTR BR-476(B) (P/UNIÃO DA VITÓRIA)</v>
          </cell>
          <cell r="F4290">
            <v>422.6</v>
          </cell>
          <cell r="G4290">
            <v>439.4</v>
          </cell>
          <cell r="H4290">
            <v>16.8</v>
          </cell>
          <cell r="I4290" t="str">
            <v>PAV</v>
          </cell>
          <cell r="J4290" t="str">
            <v>*</v>
          </cell>
          <cell r="K4290" t="str">
            <v>476BPR0150</v>
          </cell>
          <cell r="L4290">
            <v>0</v>
          </cell>
          <cell r="M4290">
            <v>0</v>
          </cell>
          <cell r="O4290">
            <v>0</v>
          </cell>
          <cell r="P4290">
            <v>0</v>
          </cell>
        </row>
        <row r="4291">
          <cell r="C4291" t="str">
            <v>153BPR1470</v>
          </cell>
          <cell r="D4291" t="str">
            <v>ENTR BR-476(B) (P/UNIÃO DA VITÓRIA)</v>
          </cell>
          <cell r="E4291" t="str">
            <v>ENTR BR-466(A)/PR-447(A)</v>
          </cell>
          <cell r="F4291">
            <v>439.4</v>
          </cell>
          <cell r="G4291">
            <v>445.7</v>
          </cell>
          <cell r="H4291">
            <v>6.3</v>
          </cell>
          <cell r="I4291" t="str">
            <v>PAV</v>
          </cell>
          <cell r="J4291" t="str">
            <v>*</v>
          </cell>
          <cell r="L4291">
            <v>0</v>
          </cell>
          <cell r="M4291">
            <v>0</v>
          </cell>
          <cell r="O4291">
            <v>0</v>
          </cell>
          <cell r="P4291">
            <v>0</v>
          </cell>
        </row>
        <row r="4292">
          <cell r="C4292" t="str">
            <v>153BPR1475</v>
          </cell>
          <cell r="D4292" t="str">
            <v>ENTR BR-466(A)/PR-447(A)</v>
          </cell>
          <cell r="E4292" t="str">
            <v>ENTR BR-466(B)/PR-447(B)</v>
          </cell>
          <cell r="F4292">
            <v>445.7</v>
          </cell>
          <cell r="G4292">
            <v>446.5</v>
          </cell>
          <cell r="H4292">
            <v>0.8</v>
          </cell>
          <cell r="I4292" t="str">
            <v>PLA</v>
          </cell>
          <cell r="J4292">
            <v>0</v>
          </cell>
          <cell r="K4292" t="str">
            <v>466BPR0160</v>
          </cell>
          <cell r="L4292">
            <v>0</v>
          </cell>
          <cell r="M4292">
            <v>0</v>
          </cell>
          <cell r="N4292" t="str">
            <v xml:space="preserve">PR-447 </v>
          </cell>
          <cell r="O4292" t="str">
            <v>PAV</v>
          </cell>
          <cell r="P4292">
            <v>0</v>
          </cell>
        </row>
        <row r="4293">
          <cell r="C4293" t="str">
            <v>153BPR1480</v>
          </cell>
          <cell r="D4293" t="str">
            <v>ENTR BR-466(B)/PR-447(B)</v>
          </cell>
          <cell r="E4293" t="str">
            <v>ENTR BR-280(A)/PR-446</v>
          </cell>
          <cell r="F4293">
            <v>446.5</v>
          </cell>
          <cell r="G4293">
            <v>448.4</v>
          </cell>
          <cell r="H4293">
            <v>1.9</v>
          </cell>
          <cell r="I4293" t="str">
            <v>PAV</v>
          </cell>
          <cell r="J4293" t="str">
            <v>*</v>
          </cell>
          <cell r="L4293">
            <v>0</v>
          </cell>
          <cell r="M4293">
            <v>0</v>
          </cell>
          <cell r="O4293">
            <v>0</v>
          </cell>
          <cell r="P4293">
            <v>0</v>
          </cell>
        </row>
        <row r="4294">
          <cell r="C4294" t="str">
            <v>153BPR1490</v>
          </cell>
          <cell r="D4294" t="str">
            <v>ENTR BR-280(A)/PR-446</v>
          </cell>
          <cell r="E4294" t="str">
            <v>ENTR PR-170</v>
          </cell>
          <cell r="F4294">
            <v>448.4</v>
          </cell>
          <cell r="G4294">
            <v>474.8</v>
          </cell>
          <cell r="H4294">
            <v>26.4</v>
          </cell>
          <cell r="I4294" t="str">
            <v>PAV</v>
          </cell>
          <cell r="J4294" t="str">
            <v>*</v>
          </cell>
          <cell r="K4294" t="str">
            <v>280BPR0180</v>
          </cell>
          <cell r="L4294">
            <v>0</v>
          </cell>
          <cell r="M4294">
            <v>0</v>
          </cell>
          <cell r="O4294">
            <v>0</v>
          </cell>
          <cell r="P4294">
            <v>0</v>
          </cell>
        </row>
        <row r="4295">
          <cell r="C4295" t="str">
            <v>153BPR1497</v>
          </cell>
          <cell r="D4295" t="str">
            <v>ENTR PR-170</v>
          </cell>
          <cell r="E4295" t="str">
            <v>GENERAL CARNEIRO</v>
          </cell>
          <cell r="F4295">
            <v>474.8</v>
          </cell>
          <cell r="G4295">
            <v>482.3</v>
          </cell>
          <cell r="H4295">
            <v>7.5</v>
          </cell>
          <cell r="I4295" t="str">
            <v>PAV</v>
          </cell>
          <cell r="J4295" t="str">
            <v>*</v>
          </cell>
          <cell r="K4295" t="str">
            <v>280BPR0187</v>
          </cell>
          <cell r="L4295">
            <v>0</v>
          </cell>
          <cell r="M4295">
            <v>0</v>
          </cell>
          <cell r="O4295">
            <v>0</v>
          </cell>
          <cell r="P4295">
            <v>0</v>
          </cell>
        </row>
        <row r="4296">
          <cell r="C4296" t="str">
            <v>153BPR1500</v>
          </cell>
          <cell r="D4296" t="str">
            <v>GENERAL CARNEIRO</v>
          </cell>
          <cell r="E4296" t="str">
            <v>ENTR BR-280(B)</v>
          </cell>
          <cell r="F4296">
            <v>482.3</v>
          </cell>
          <cell r="G4296">
            <v>513.1</v>
          </cell>
          <cell r="H4296">
            <v>30.8</v>
          </cell>
          <cell r="I4296" t="str">
            <v>PAV</v>
          </cell>
          <cell r="J4296" t="str">
            <v>*</v>
          </cell>
          <cell r="K4296" t="str">
            <v>280BPR0190</v>
          </cell>
          <cell r="L4296">
            <v>0</v>
          </cell>
          <cell r="M4296">
            <v>0</v>
          </cell>
          <cell r="O4296">
            <v>0</v>
          </cell>
          <cell r="P4296">
            <v>0</v>
          </cell>
        </row>
        <row r="4297">
          <cell r="C4297" t="str">
            <v>153BPR1510</v>
          </cell>
          <cell r="D4297" t="str">
            <v>ENTR BR-280(B)</v>
          </cell>
          <cell r="E4297" t="str">
            <v>DIV PR/SC</v>
          </cell>
          <cell r="F4297">
            <v>513.1</v>
          </cell>
          <cell r="G4297">
            <v>514.5</v>
          </cell>
          <cell r="H4297">
            <v>1.4</v>
          </cell>
          <cell r="I4297" t="str">
            <v>PAV</v>
          </cell>
          <cell r="J4297" t="str">
            <v>*</v>
          </cell>
          <cell r="L4297">
            <v>0</v>
          </cell>
          <cell r="M4297">
            <v>0</v>
          </cell>
          <cell r="O4297">
            <v>0</v>
          </cell>
          <cell r="P4297">
            <v>0</v>
          </cell>
        </row>
        <row r="4298">
          <cell r="J4298">
            <v>0</v>
          </cell>
        </row>
        <row r="4299">
          <cell r="C4299" t="str">
            <v>158BPR0710</v>
          </cell>
          <cell r="D4299" t="str">
            <v>DIV SP/PR</v>
          </cell>
          <cell r="E4299" t="str">
            <v>ENTR PR-470 (INAJÁ)</v>
          </cell>
          <cell r="F4299">
            <v>0</v>
          </cell>
          <cell r="G4299">
            <v>34</v>
          </cell>
          <cell r="H4299">
            <v>34</v>
          </cell>
          <cell r="I4299" t="str">
            <v>PLA</v>
          </cell>
          <cell r="J4299">
            <v>0</v>
          </cell>
          <cell r="L4299">
            <v>0</v>
          </cell>
          <cell r="M4299">
            <v>0</v>
          </cell>
          <cell r="O4299">
            <v>0</v>
          </cell>
          <cell r="P4299">
            <v>0</v>
          </cell>
        </row>
        <row r="4300">
          <cell r="C4300" t="str">
            <v>158BPR0730</v>
          </cell>
          <cell r="D4300" t="str">
            <v>ENTR PR-470 (INAJÁ)</v>
          </cell>
          <cell r="E4300" t="str">
            <v>ENTR PR-476/556 (SÃO JOÃO DO CAIUÁ)</v>
          </cell>
          <cell r="F4300">
            <v>34</v>
          </cell>
          <cell r="G4300">
            <v>56</v>
          </cell>
          <cell r="H4300">
            <v>22</v>
          </cell>
          <cell r="I4300" t="str">
            <v>PLA</v>
          </cell>
          <cell r="J4300">
            <v>0</v>
          </cell>
          <cell r="L4300">
            <v>0</v>
          </cell>
          <cell r="M4300">
            <v>0</v>
          </cell>
          <cell r="O4300">
            <v>0</v>
          </cell>
          <cell r="P4300">
            <v>0</v>
          </cell>
        </row>
        <row r="4301">
          <cell r="C4301" t="str">
            <v>158BPR0770</v>
          </cell>
          <cell r="D4301" t="str">
            <v>ENTR PR-476/556 (SÃO JOÃO DO CAIUÁ)</v>
          </cell>
          <cell r="E4301" t="str">
            <v>ENTR BR-376(A) (P/SUMARÉ)</v>
          </cell>
          <cell r="F4301">
            <v>56</v>
          </cell>
          <cell r="G4301">
            <v>84.7</v>
          </cell>
          <cell r="H4301">
            <v>28.7</v>
          </cell>
          <cell r="I4301" t="str">
            <v>PLA</v>
          </cell>
          <cell r="J4301">
            <v>0</v>
          </cell>
          <cell r="L4301">
            <v>0</v>
          </cell>
          <cell r="M4301">
            <v>0</v>
          </cell>
          <cell r="N4301" t="str">
            <v>PRT-158</v>
          </cell>
          <cell r="O4301" t="str">
            <v>PAV</v>
          </cell>
          <cell r="P4301">
            <v>0</v>
          </cell>
        </row>
        <row r="4302">
          <cell r="C4302" t="str">
            <v>158BPR0780</v>
          </cell>
          <cell r="D4302" t="str">
            <v>ENTR BR-376(A) (P/SUMARÉ)</v>
          </cell>
          <cell r="E4302" t="str">
            <v>ENTR BR-376(B)</v>
          </cell>
          <cell r="F4302">
            <v>84.7</v>
          </cell>
          <cell r="G4302">
            <v>85.2</v>
          </cell>
          <cell r="H4302">
            <v>0.5</v>
          </cell>
          <cell r="I4302" t="str">
            <v>PAV</v>
          </cell>
          <cell r="J4302">
            <v>0</v>
          </cell>
          <cell r="K4302" t="str">
            <v>376BPR0175</v>
          </cell>
          <cell r="L4302" t="str">
            <v>376BPR0175</v>
          </cell>
          <cell r="M4302">
            <v>0</v>
          </cell>
          <cell r="O4302">
            <v>0</v>
          </cell>
          <cell r="P4302">
            <v>0</v>
          </cell>
          <cell r="Q4302" t="str">
            <v>Estadual</v>
          </cell>
        </row>
        <row r="4303">
          <cell r="C4303" t="str">
            <v>158BPR0800</v>
          </cell>
          <cell r="D4303" t="str">
            <v>ENTR BR-376(B)</v>
          </cell>
          <cell r="E4303" t="str">
            <v>ENTR PR-492 (TAMBOARA)</v>
          </cell>
          <cell r="F4303">
            <v>85.2</v>
          </cell>
          <cell r="G4303">
            <v>98.5</v>
          </cell>
          <cell r="H4303">
            <v>13.3</v>
          </cell>
          <cell r="I4303" t="str">
            <v>PLA</v>
          </cell>
          <cell r="J4303">
            <v>0</v>
          </cell>
          <cell r="L4303">
            <v>0</v>
          </cell>
          <cell r="M4303">
            <v>0</v>
          </cell>
          <cell r="N4303" t="str">
            <v>PRT-158</v>
          </cell>
          <cell r="O4303" t="str">
            <v>PAV</v>
          </cell>
          <cell r="P4303">
            <v>0</v>
          </cell>
        </row>
        <row r="4304">
          <cell r="C4304" t="str">
            <v>158BPR0810</v>
          </cell>
          <cell r="D4304" t="str">
            <v>ENTR PR-492 (TAMBOARA)</v>
          </cell>
          <cell r="E4304" t="str">
            <v>ENTR PR-498/559 (SÃO CARLOS DO IVAÍ)</v>
          </cell>
          <cell r="F4304">
            <v>98.5</v>
          </cell>
          <cell r="G4304">
            <v>113.5</v>
          </cell>
          <cell r="H4304">
            <v>15</v>
          </cell>
          <cell r="I4304" t="str">
            <v>PLA</v>
          </cell>
          <cell r="J4304">
            <v>0</v>
          </cell>
          <cell r="L4304">
            <v>0</v>
          </cell>
          <cell r="M4304">
            <v>0</v>
          </cell>
          <cell r="O4304">
            <v>0</v>
          </cell>
          <cell r="P4304">
            <v>0</v>
          </cell>
        </row>
        <row r="4305">
          <cell r="C4305" t="str">
            <v>158BPR0815</v>
          </cell>
          <cell r="D4305" t="str">
            <v>ENTR PR-498/559 (SÃO CARLOS DO IVAÍ)</v>
          </cell>
          <cell r="E4305" t="str">
            <v>ENTR PR-323 (JUSSARA)</v>
          </cell>
          <cell r="F4305">
            <v>113.5</v>
          </cell>
          <cell r="G4305">
            <v>149.5</v>
          </cell>
          <cell r="H4305">
            <v>36</v>
          </cell>
          <cell r="I4305" t="str">
            <v>PLA</v>
          </cell>
          <cell r="J4305">
            <v>0</v>
          </cell>
          <cell r="L4305">
            <v>0</v>
          </cell>
          <cell r="M4305">
            <v>0</v>
          </cell>
          <cell r="O4305">
            <v>0</v>
          </cell>
          <cell r="P4305">
            <v>0</v>
          </cell>
        </row>
        <row r="4306">
          <cell r="C4306" t="str">
            <v>158BPR0830</v>
          </cell>
          <cell r="D4306" t="str">
            <v>ENTR PR-323 (JUSSARA)</v>
          </cell>
          <cell r="E4306" t="str">
            <v>ENTR PR-082 (TERRA BOA)</v>
          </cell>
          <cell r="F4306">
            <v>149.5</v>
          </cell>
          <cell r="G4306">
            <v>167.5</v>
          </cell>
          <cell r="H4306">
            <v>18</v>
          </cell>
          <cell r="I4306" t="str">
            <v>PLA</v>
          </cell>
          <cell r="J4306">
            <v>0</v>
          </cell>
          <cell r="L4306">
            <v>0</v>
          </cell>
          <cell r="M4306">
            <v>0</v>
          </cell>
          <cell r="O4306">
            <v>0</v>
          </cell>
          <cell r="P4306">
            <v>0</v>
          </cell>
        </row>
        <row r="4307">
          <cell r="C4307" t="str">
            <v>158BPR0850</v>
          </cell>
          <cell r="D4307" t="str">
            <v>ENTR PR-082 (TERRA BOA)</v>
          </cell>
          <cell r="E4307" t="str">
            <v>ENTR PR-465(A)</v>
          </cell>
          <cell r="F4307">
            <v>167.5</v>
          </cell>
          <cell r="G4307">
            <v>193.8</v>
          </cell>
          <cell r="H4307">
            <v>26.3</v>
          </cell>
          <cell r="I4307" t="str">
            <v>PLA</v>
          </cell>
          <cell r="J4307">
            <v>0</v>
          </cell>
          <cell r="L4307">
            <v>0</v>
          </cell>
          <cell r="M4307">
            <v>0</v>
          </cell>
          <cell r="N4307" t="str">
            <v>PRT-158</v>
          </cell>
          <cell r="O4307" t="str">
            <v>LEN</v>
          </cell>
          <cell r="P4307">
            <v>0</v>
          </cell>
        </row>
        <row r="4308">
          <cell r="C4308" t="str">
            <v>158BPR0860</v>
          </cell>
          <cell r="D4308" t="str">
            <v>ENTR PR-465(A)</v>
          </cell>
          <cell r="E4308" t="str">
            <v>ENTR PR-317/465(B) (PEABIRÚ)</v>
          </cell>
          <cell r="F4308">
            <v>193.8</v>
          </cell>
          <cell r="G4308">
            <v>196.2</v>
          </cell>
          <cell r="H4308">
            <v>2.4</v>
          </cell>
          <cell r="I4308" t="str">
            <v>PLA</v>
          </cell>
          <cell r="J4308">
            <v>0</v>
          </cell>
          <cell r="L4308">
            <v>0</v>
          </cell>
          <cell r="M4308">
            <v>0</v>
          </cell>
          <cell r="N4308" t="str">
            <v xml:space="preserve">PR-465 </v>
          </cell>
          <cell r="O4308" t="str">
            <v>PAV</v>
          </cell>
          <cell r="P4308">
            <v>0</v>
          </cell>
          <cell r="Q4308" t="str">
            <v>Estadual</v>
          </cell>
        </row>
        <row r="4309">
          <cell r="C4309" t="str">
            <v>158BPR0870</v>
          </cell>
          <cell r="D4309" t="str">
            <v>ENTR PR-317/465(B) (PEABIRÚ)</v>
          </cell>
          <cell r="E4309" t="str">
            <v>ENTR BR-272(A) (ANEL VIÁRIO CAMPO MOURÃO)</v>
          </cell>
          <cell r="F4309">
            <v>196.2</v>
          </cell>
          <cell r="G4309">
            <v>207.4</v>
          </cell>
          <cell r="H4309">
            <v>11.2</v>
          </cell>
          <cell r="I4309" t="str">
            <v>PAV</v>
          </cell>
          <cell r="J4309">
            <v>0</v>
          </cell>
          <cell r="L4309">
            <v>0</v>
          </cell>
          <cell r="M4309">
            <v>0</v>
          </cell>
          <cell r="O4309">
            <v>0</v>
          </cell>
          <cell r="P4309" t="str">
            <v>2004</v>
          </cell>
          <cell r="Q4309" t="str">
            <v>CV 03/96</v>
          </cell>
        </row>
        <row r="4310">
          <cell r="C4310" t="str">
            <v>158BPR0875</v>
          </cell>
          <cell r="D4310" t="str">
            <v>ENTR BR-272(A) (ANEL VIÁRIO CAMPO MOURÃO)</v>
          </cell>
          <cell r="E4310" t="str">
            <v>ENTR BR-272(B)/369(A)</v>
          </cell>
          <cell r="F4310">
            <v>207.4</v>
          </cell>
          <cell r="G4310">
            <v>212.7</v>
          </cell>
          <cell r="H4310">
            <v>5.3</v>
          </cell>
          <cell r="I4310" t="str">
            <v>PAV</v>
          </cell>
          <cell r="J4310">
            <v>0</v>
          </cell>
          <cell r="K4310" t="str">
            <v>272BPR0445</v>
          </cell>
          <cell r="L4310">
            <v>0</v>
          </cell>
          <cell r="M4310">
            <v>0</v>
          </cell>
          <cell r="O4310">
            <v>0</v>
          </cell>
          <cell r="P4310" t="str">
            <v>2004</v>
          </cell>
        </row>
        <row r="4311">
          <cell r="C4311" t="str">
            <v>158BPR0880</v>
          </cell>
          <cell r="D4311" t="str">
            <v>ENTR BR-272(B)/369(A)</v>
          </cell>
          <cell r="E4311" t="str">
            <v>ENTR BR-487</v>
          </cell>
          <cell r="F4311">
            <v>212.7</v>
          </cell>
          <cell r="G4311">
            <v>222.4</v>
          </cell>
          <cell r="H4311">
            <v>9.6999999999999993</v>
          </cell>
          <cell r="I4311" t="str">
            <v>PAV</v>
          </cell>
          <cell r="J4311" t="str">
            <v>*</v>
          </cell>
          <cell r="K4311" t="str">
            <v>369BPR0775</v>
          </cell>
          <cell r="L4311">
            <v>0</v>
          </cell>
          <cell r="M4311">
            <v>0</v>
          </cell>
          <cell r="O4311">
            <v>0</v>
          </cell>
          <cell r="P4311">
            <v>0</v>
          </cell>
          <cell r="Q4311" t="str">
            <v>Estadual</v>
          </cell>
        </row>
        <row r="4312">
          <cell r="C4312" t="str">
            <v>158BPR0890</v>
          </cell>
          <cell r="D4312" t="str">
            <v>ENTR BR-487</v>
          </cell>
          <cell r="E4312" t="str">
            <v>ENTR BR-369(B) (ACESSO SUDOESTE CAMPO MOURÃO)</v>
          </cell>
          <cell r="F4312">
            <v>222.4</v>
          </cell>
          <cell r="G4312">
            <v>224.8</v>
          </cell>
          <cell r="H4312">
            <v>2.4</v>
          </cell>
          <cell r="I4312" t="str">
            <v>PAV</v>
          </cell>
          <cell r="J4312" t="str">
            <v>*</v>
          </cell>
          <cell r="K4312" t="str">
            <v>369BPR0780</v>
          </cell>
          <cell r="L4312">
            <v>0</v>
          </cell>
          <cell r="M4312">
            <v>0</v>
          </cell>
          <cell r="O4312">
            <v>0</v>
          </cell>
          <cell r="P4312">
            <v>0</v>
          </cell>
          <cell r="Q4312" t="str">
            <v>Estadual</v>
          </cell>
        </row>
        <row r="4313">
          <cell r="C4313" t="str">
            <v>158BPR0900</v>
          </cell>
          <cell r="D4313" t="str">
            <v>ENTR BR-369(B) (ACESSO SUDOESTE CAMPO MOURÃO)</v>
          </cell>
          <cell r="E4313" t="str">
            <v>ENTR PR-553</v>
          </cell>
          <cell r="F4313">
            <v>224.8</v>
          </cell>
          <cell r="G4313">
            <v>250.8</v>
          </cell>
          <cell r="H4313">
            <v>26</v>
          </cell>
          <cell r="I4313" t="str">
            <v>PLA</v>
          </cell>
          <cell r="J4313">
            <v>0</v>
          </cell>
          <cell r="L4313">
            <v>0</v>
          </cell>
          <cell r="M4313">
            <v>0</v>
          </cell>
          <cell r="N4313" t="str">
            <v>PRT-158</v>
          </cell>
          <cell r="O4313" t="str">
            <v>LEN</v>
          </cell>
          <cell r="P4313">
            <v>0</v>
          </cell>
        </row>
        <row r="4314">
          <cell r="C4314" t="str">
            <v>158BPR0905</v>
          </cell>
          <cell r="D4314" t="str">
            <v>ENTR PR-553</v>
          </cell>
          <cell r="E4314" t="str">
            <v>ENTR PR-239/462 (RONCADOR)</v>
          </cell>
          <cell r="F4314">
            <v>250.8</v>
          </cell>
          <cell r="G4314">
            <v>290.8</v>
          </cell>
          <cell r="H4314">
            <v>40</v>
          </cell>
          <cell r="I4314" t="str">
            <v>PLA</v>
          </cell>
          <cell r="J4314">
            <v>0</v>
          </cell>
          <cell r="L4314">
            <v>0</v>
          </cell>
          <cell r="M4314">
            <v>0</v>
          </cell>
          <cell r="N4314" t="str">
            <v>PRT-158</v>
          </cell>
          <cell r="O4314" t="str">
            <v>LEN</v>
          </cell>
          <cell r="P4314">
            <v>0</v>
          </cell>
        </row>
        <row r="4315">
          <cell r="C4315" t="str">
            <v>158BPR0910</v>
          </cell>
          <cell r="D4315" t="str">
            <v>ENTR PR-239/462 (RONCADOR)</v>
          </cell>
          <cell r="E4315" t="str">
            <v>ENTR PR-364(A)/456 (PALMITAL)</v>
          </cell>
          <cell r="F4315">
            <v>290.8</v>
          </cell>
          <cell r="G4315">
            <v>323.8</v>
          </cell>
          <cell r="H4315">
            <v>33</v>
          </cell>
          <cell r="I4315" t="str">
            <v>PLA</v>
          </cell>
          <cell r="J4315">
            <v>0</v>
          </cell>
          <cell r="L4315">
            <v>0</v>
          </cell>
          <cell r="M4315">
            <v>0</v>
          </cell>
          <cell r="O4315">
            <v>0</v>
          </cell>
          <cell r="P4315">
            <v>0</v>
          </cell>
        </row>
        <row r="4316">
          <cell r="C4316" t="str">
            <v>158BPR0920</v>
          </cell>
          <cell r="D4316" t="str">
            <v>ENTR PR-364(A)/456 (PALMITAL)</v>
          </cell>
          <cell r="E4316" t="str">
            <v>ENTR PR-364(B) (MARQUINHO)</v>
          </cell>
          <cell r="F4316">
            <v>323.8</v>
          </cell>
          <cell r="G4316">
            <v>359.3</v>
          </cell>
          <cell r="H4316">
            <v>35.5</v>
          </cell>
          <cell r="I4316" t="str">
            <v>PLA</v>
          </cell>
          <cell r="J4316">
            <v>0</v>
          </cell>
          <cell r="L4316">
            <v>0</v>
          </cell>
          <cell r="M4316">
            <v>0</v>
          </cell>
          <cell r="N4316" t="str">
            <v>PRT-158</v>
          </cell>
          <cell r="O4316" t="str">
            <v>PAV</v>
          </cell>
          <cell r="P4316">
            <v>0</v>
          </cell>
        </row>
        <row r="4317">
          <cell r="C4317" t="str">
            <v>158BPR0925</v>
          </cell>
          <cell r="D4317" t="str">
            <v>ENTR PR-364(B) (MARQUINHO)</v>
          </cell>
          <cell r="E4317" t="str">
            <v>ENTR BR-277 (LARANJEIRAS DO SUL)</v>
          </cell>
          <cell r="F4317">
            <v>359.3</v>
          </cell>
          <cell r="G4317">
            <v>398.3</v>
          </cell>
          <cell r="H4317">
            <v>39</v>
          </cell>
          <cell r="I4317" t="str">
            <v>PLA</v>
          </cell>
          <cell r="J4317">
            <v>0</v>
          </cell>
          <cell r="L4317">
            <v>0</v>
          </cell>
          <cell r="M4317">
            <v>0</v>
          </cell>
          <cell r="N4317" t="str">
            <v>PRT-158</v>
          </cell>
          <cell r="O4317" t="str">
            <v>PAV</v>
          </cell>
          <cell r="P4317">
            <v>0</v>
          </cell>
        </row>
        <row r="4318">
          <cell r="C4318" t="str">
            <v>158BPR0930</v>
          </cell>
          <cell r="D4318" t="str">
            <v>ENTR BR-277 (LARANJEIRAS DO SUL)</v>
          </cell>
          <cell r="E4318" t="str">
            <v>SALTO SANTIAGO</v>
          </cell>
          <cell r="F4318">
            <v>398.3</v>
          </cell>
          <cell r="G4318">
            <v>439</v>
          </cell>
          <cell r="H4318">
            <v>40.700000000000003</v>
          </cell>
          <cell r="I4318" t="str">
            <v>PAV</v>
          </cell>
          <cell r="J4318" t="str">
            <v>*</v>
          </cell>
          <cell r="L4318">
            <v>0</v>
          </cell>
          <cell r="M4318">
            <v>0</v>
          </cell>
          <cell r="O4318">
            <v>0</v>
          </cell>
          <cell r="P4318" t="str">
            <v>2004</v>
          </cell>
        </row>
        <row r="4319">
          <cell r="C4319" t="str">
            <v>158BPR0940</v>
          </cell>
          <cell r="D4319" t="str">
            <v>SALTO SANTIAGO</v>
          </cell>
          <cell r="E4319" t="str">
            <v>ENTR PR-281(A)</v>
          </cell>
          <cell r="F4319">
            <v>439</v>
          </cell>
          <cell r="G4319">
            <v>464.8</v>
          </cell>
          <cell r="H4319">
            <v>25.8</v>
          </cell>
          <cell r="I4319" t="str">
            <v>PAV</v>
          </cell>
          <cell r="J4319" t="str">
            <v>*</v>
          </cell>
          <cell r="L4319">
            <v>0</v>
          </cell>
          <cell r="M4319">
            <v>0</v>
          </cell>
          <cell r="O4319">
            <v>0</v>
          </cell>
          <cell r="P4319" t="str">
            <v>2003</v>
          </cell>
        </row>
        <row r="4320">
          <cell r="C4320" t="str">
            <v>158BPR0950</v>
          </cell>
          <cell r="D4320" t="str">
            <v>ENTR PR-281(A)</v>
          </cell>
          <cell r="E4320" t="str">
            <v>ENTR PR-281(B) (CHOPINZINHO)</v>
          </cell>
          <cell r="F4320">
            <v>464.8</v>
          </cell>
          <cell r="G4320">
            <v>473.1</v>
          </cell>
          <cell r="H4320">
            <v>8.3000000000000007</v>
          </cell>
          <cell r="I4320" t="str">
            <v>PLA</v>
          </cell>
          <cell r="J4320">
            <v>0</v>
          </cell>
          <cell r="L4320">
            <v>0</v>
          </cell>
          <cell r="M4320">
            <v>0</v>
          </cell>
          <cell r="N4320" t="str">
            <v>PRT-158</v>
          </cell>
          <cell r="O4320" t="str">
            <v>PAV</v>
          </cell>
          <cell r="P4320">
            <v>0</v>
          </cell>
        </row>
        <row r="4321">
          <cell r="C4321" t="str">
            <v>158BPR0960</v>
          </cell>
          <cell r="D4321" t="str">
            <v>ENTR PR-281(B) (CHOPINZINHO)</v>
          </cell>
          <cell r="E4321" t="str">
            <v>ENTR PR-562 (CORONEL VÍVIDA)</v>
          </cell>
          <cell r="F4321">
            <v>473.1</v>
          </cell>
          <cell r="G4321">
            <v>489.9</v>
          </cell>
          <cell r="H4321">
            <v>16.8</v>
          </cell>
          <cell r="I4321" t="str">
            <v>PLA</v>
          </cell>
          <cell r="J4321">
            <v>0</v>
          </cell>
          <cell r="L4321">
            <v>0</v>
          </cell>
          <cell r="M4321">
            <v>0</v>
          </cell>
          <cell r="N4321" t="str">
            <v>PRT-158</v>
          </cell>
          <cell r="O4321" t="str">
            <v>PAV</v>
          </cell>
          <cell r="P4321">
            <v>0</v>
          </cell>
        </row>
        <row r="4322">
          <cell r="C4322" t="str">
            <v>158BPR0965</v>
          </cell>
          <cell r="D4322" t="str">
            <v>ENTR PR-562 (CORONEL VÍVIDA)</v>
          </cell>
          <cell r="E4322" t="str">
            <v>ENTR BR-373</v>
          </cell>
          <cell r="F4322">
            <v>489.9</v>
          </cell>
          <cell r="G4322">
            <v>491.5</v>
          </cell>
          <cell r="H4322">
            <v>1.6</v>
          </cell>
          <cell r="I4322" t="str">
            <v>PLA</v>
          </cell>
          <cell r="J4322">
            <v>0</v>
          </cell>
          <cell r="L4322">
            <v>0</v>
          </cell>
          <cell r="M4322">
            <v>0</v>
          </cell>
          <cell r="N4322" t="str">
            <v>PRT-158</v>
          </cell>
          <cell r="O4322" t="str">
            <v>DUP</v>
          </cell>
          <cell r="P4322">
            <v>0</v>
          </cell>
        </row>
        <row r="4323">
          <cell r="C4323" t="str">
            <v>158BPR0970</v>
          </cell>
          <cell r="D4323" t="str">
            <v>ENTR BR-373</v>
          </cell>
          <cell r="E4323" t="str">
            <v>ENTR BR-480(A)/PR-493 (PATO BRANCO)</v>
          </cell>
          <cell r="F4323">
            <v>491.5</v>
          </cell>
          <cell r="G4323">
            <v>520.1</v>
          </cell>
          <cell r="H4323">
            <v>28.6</v>
          </cell>
          <cell r="I4323" t="str">
            <v>PAV</v>
          </cell>
          <cell r="J4323" t="str">
            <v>*</v>
          </cell>
          <cell r="L4323">
            <v>0</v>
          </cell>
          <cell r="M4323">
            <v>0</v>
          </cell>
          <cell r="O4323">
            <v>0</v>
          </cell>
          <cell r="P4323" t="str">
            <v>2006</v>
          </cell>
        </row>
        <row r="4324">
          <cell r="C4324" t="str">
            <v>158BPR0990</v>
          </cell>
          <cell r="D4324" t="str">
            <v>ENTR BR-480(A)/PR-493 (PATO BRANCO)</v>
          </cell>
          <cell r="E4324" t="str">
            <v>ENTR BR-280(A)</v>
          </cell>
          <cell r="F4324">
            <v>520.1</v>
          </cell>
          <cell r="G4324">
            <v>528.5</v>
          </cell>
          <cell r="H4324">
            <v>8.4</v>
          </cell>
          <cell r="I4324" t="str">
            <v>PAV</v>
          </cell>
          <cell r="J4324" t="str">
            <v>*</v>
          </cell>
          <cell r="K4324" t="str">
            <v>480BPR0010</v>
          </cell>
          <cell r="L4324">
            <v>0</v>
          </cell>
          <cell r="M4324">
            <v>0</v>
          </cell>
          <cell r="O4324">
            <v>0</v>
          </cell>
          <cell r="P4324" t="str">
            <v>2006</v>
          </cell>
        </row>
        <row r="4325">
          <cell r="C4325" t="str">
            <v>158BPR1010</v>
          </cell>
          <cell r="D4325" t="str">
            <v>ENTR BR-280(A)</v>
          </cell>
          <cell r="E4325" t="str">
            <v>ENTR BR-280(B) (VITORINO)</v>
          </cell>
          <cell r="F4325">
            <v>528.5</v>
          </cell>
          <cell r="G4325">
            <v>537.1</v>
          </cell>
          <cell r="H4325">
            <v>8.6</v>
          </cell>
          <cell r="I4325" t="str">
            <v>PLA</v>
          </cell>
          <cell r="J4325">
            <v>0</v>
          </cell>
          <cell r="K4325" t="str">
            <v>280BPR0290</v>
          </cell>
          <cell r="L4325" t="str">
            <v>480BPR0030</v>
          </cell>
          <cell r="M4325">
            <v>0</v>
          </cell>
          <cell r="N4325" t="str">
            <v>PRT-158</v>
          </cell>
          <cell r="O4325" t="str">
            <v>PAV</v>
          </cell>
          <cell r="P4325">
            <v>0</v>
          </cell>
        </row>
        <row r="4326">
          <cell r="C4326" t="str">
            <v>158BPR1030</v>
          </cell>
          <cell r="D4326" t="str">
            <v>ENTR BR-280(B) (VITORINO)</v>
          </cell>
          <cell r="E4326" t="str">
            <v>ENTR BR-480(B) (DIV PR/SC)</v>
          </cell>
          <cell r="F4326">
            <v>537.1</v>
          </cell>
          <cell r="G4326">
            <v>550.70000000000005</v>
          </cell>
          <cell r="H4326">
            <v>13.6</v>
          </cell>
          <cell r="I4326" t="str">
            <v>PLA</v>
          </cell>
          <cell r="J4326">
            <v>0</v>
          </cell>
          <cell r="K4326" t="str">
            <v>480BPR0050</v>
          </cell>
          <cell r="L4326">
            <v>0</v>
          </cell>
          <cell r="M4326">
            <v>0</v>
          </cell>
          <cell r="N4326" t="str">
            <v>PRT-158</v>
          </cell>
          <cell r="O4326" t="str">
            <v>PAV</v>
          </cell>
          <cell r="P4326">
            <v>0</v>
          </cell>
        </row>
        <row r="4327">
          <cell r="C4327" t="str">
            <v>158BPR9010</v>
          </cell>
          <cell r="D4327" t="str">
            <v>ENTR BR-272(A) (ANEL VIÁRIO DE CAMPO MOURÃO)</v>
          </cell>
          <cell r="E4327" t="str">
            <v>AVENIDA COMENDADOR NORBERTO MARCONDES</v>
          </cell>
          <cell r="F4327">
            <v>0</v>
          </cell>
          <cell r="G4327">
            <v>4.5</v>
          </cell>
          <cell r="H4327">
            <v>4.5</v>
          </cell>
          <cell r="I4327" t="str">
            <v>PAV</v>
          </cell>
          <cell r="J4327" t="str">
            <v>*</v>
          </cell>
          <cell r="L4327">
            <v>0</v>
          </cell>
          <cell r="M4327">
            <v>0</v>
          </cell>
          <cell r="O4327">
            <v>0</v>
          </cell>
          <cell r="P4327" t="str">
            <v>2004</v>
          </cell>
        </row>
        <row r="4328">
          <cell r="C4328" t="str">
            <v>158BPR9020</v>
          </cell>
          <cell r="D4328" t="str">
            <v>ENTR BR-369(B) (ANEL VIÁRIO DE CAMPO MOURÃO)</v>
          </cell>
          <cell r="E4328" t="str">
            <v>ACESSO OESTE CAMPO MOURÃO</v>
          </cell>
          <cell r="F4328">
            <v>0</v>
          </cell>
          <cell r="G4328">
            <v>4.8</v>
          </cell>
          <cell r="H4328">
            <v>4.8</v>
          </cell>
          <cell r="I4328" t="str">
            <v>LEN</v>
          </cell>
          <cell r="J4328">
            <v>0</v>
          </cell>
          <cell r="L4328">
            <v>0</v>
          </cell>
          <cell r="M4328">
            <v>0</v>
          </cell>
          <cell r="O4328">
            <v>0</v>
          </cell>
          <cell r="P4328" t="str">
            <v>2004</v>
          </cell>
        </row>
        <row r="4329">
          <cell r="J4329">
            <v>0</v>
          </cell>
        </row>
        <row r="4330">
          <cell r="C4330" t="str">
            <v>163BPR0030</v>
          </cell>
          <cell r="D4330" t="str">
            <v>ENTR BR-280(A)/373(A) (DIV SC/PR)</v>
          </cell>
          <cell r="E4330" t="str">
            <v>ACESS DIONÍSIO CERQUEIRA (P INSP CARGAS)</v>
          </cell>
          <cell r="F4330">
            <v>0</v>
          </cell>
          <cell r="G4330">
            <v>7.5</v>
          </cell>
          <cell r="H4330">
            <v>7.5</v>
          </cell>
          <cell r="I4330" t="str">
            <v>PAV</v>
          </cell>
          <cell r="J4330" t="str">
            <v>*</v>
          </cell>
          <cell r="K4330" t="str">
            <v>280BPR0370</v>
          </cell>
          <cell r="L4330" t="str">
            <v>373BPR0570</v>
          </cell>
          <cell r="M4330">
            <v>0</v>
          </cell>
          <cell r="O4330">
            <v>0</v>
          </cell>
          <cell r="P4330" t="str">
            <v>2004</v>
          </cell>
        </row>
        <row r="4331">
          <cell r="C4331" t="str">
            <v>163BPR0032</v>
          </cell>
          <cell r="D4331" t="str">
            <v>ACESS DIONÍSIO CERQUEIRA (P INSP CARGAS)</v>
          </cell>
          <cell r="E4331" t="str">
            <v>ENTR BR-280(B)/373(B) (BARRACÃO)</v>
          </cell>
          <cell r="F4331">
            <v>7.5</v>
          </cell>
          <cell r="G4331">
            <v>9</v>
          </cell>
          <cell r="H4331">
            <v>1.5</v>
          </cell>
          <cell r="I4331" t="str">
            <v>DUP</v>
          </cell>
          <cell r="J4331" t="str">
            <v>*</v>
          </cell>
          <cell r="K4331" t="str">
            <v>280BPR0390</v>
          </cell>
          <cell r="L4331" t="str">
            <v>373BPR0590</v>
          </cell>
          <cell r="M4331">
            <v>0</v>
          </cell>
          <cell r="O4331">
            <v>0</v>
          </cell>
          <cell r="P4331" t="str">
            <v>2004</v>
          </cell>
        </row>
        <row r="4332">
          <cell r="C4332" t="str">
            <v>163BPR0050</v>
          </cell>
          <cell r="D4332" t="str">
            <v>ENTR BR-280(B)/373(B) (BARRACÃO)</v>
          </cell>
          <cell r="E4332" t="str">
            <v>ENTR PR-481 (SANTO ANTÔNIO DO SUDOESTE)</v>
          </cell>
          <cell r="F4332">
            <v>9</v>
          </cell>
          <cell r="G4332">
            <v>36.299999999999997</v>
          </cell>
          <cell r="H4332">
            <v>27.3</v>
          </cell>
          <cell r="I4332" t="str">
            <v>PLA</v>
          </cell>
          <cell r="J4332">
            <v>0</v>
          </cell>
          <cell r="L4332">
            <v>0</v>
          </cell>
          <cell r="M4332">
            <v>0</v>
          </cell>
          <cell r="N4332" t="str">
            <v>PRT-163</v>
          </cell>
          <cell r="O4332" t="str">
            <v>PAV</v>
          </cell>
          <cell r="P4332">
            <v>0</v>
          </cell>
        </row>
        <row r="4333">
          <cell r="C4333" t="str">
            <v>163BPR0055</v>
          </cell>
          <cell r="D4333" t="str">
            <v>ENTR PR-481 (SANTO ANTÔNIO DO SUDOESTE)</v>
          </cell>
          <cell r="E4333" t="str">
            <v>PRANCHITA</v>
          </cell>
          <cell r="F4333">
            <v>36.299999999999997</v>
          </cell>
          <cell r="G4333">
            <v>40.700000000000003</v>
          </cell>
          <cell r="H4333">
            <v>4.4000000000000004</v>
          </cell>
          <cell r="I4333" t="str">
            <v>PLA</v>
          </cell>
          <cell r="J4333">
            <v>0</v>
          </cell>
          <cell r="L4333">
            <v>0</v>
          </cell>
          <cell r="M4333">
            <v>0</v>
          </cell>
          <cell r="N4333" t="str">
            <v>PRT-163</v>
          </cell>
          <cell r="O4333" t="str">
            <v>PAV</v>
          </cell>
          <cell r="P4333">
            <v>0</v>
          </cell>
        </row>
        <row r="4334">
          <cell r="C4334" t="str">
            <v>163BPR0060</v>
          </cell>
          <cell r="D4334" t="str">
            <v>PRANCHITA</v>
          </cell>
          <cell r="E4334" t="str">
            <v>ENTR PR-583 (PEROLA D'OESTE)</v>
          </cell>
          <cell r="F4334">
            <v>40.700000000000003</v>
          </cell>
          <cell r="G4334">
            <v>68.5</v>
          </cell>
          <cell r="H4334">
            <v>27.8</v>
          </cell>
          <cell r="I4334" t="str">
            <v>PLA</v>
          </cell>
          <cell r="J4334">
            <v>0</v>
          </cell>
          <cell r="L4334">
            <v>0</v>
          </cell>
          <cell r="M4334">
            <v>0</v>
          </cell>
          <cell r="N4334" t="str">
            <v>PRT-163</v>
          </cell>
          <cell r="O4334" t="str">
            <v>PAV</v>
          </cell>
          <cell r="P4334">
            <v>0</v>
          </cell>
        </row>
        <row r="4335">
          <cell r="C4335" t="str">
            <v>163BPR0067</v>
          </cell>
          <cell r="D4335" t="str">
            <v>ENTR PR-583 (PEROLA D'OESTE)</v>
          </cell>
          <cell r="E4335" t="str">
            <v>ENTR PR-281(A) (PLANALTO)</v>
          </cell>
          <cell r="F4335">
            <v>68.5</v>
          </cell>
          <cell r="G4335">
            <v>86</v>
          </cell>
          <cell r="H4335">
            <v>17.5</v>
          </cell>
          <cell r="I4335" t="str">
            <v>PLA</v>
          </cell>
          <cell r="J4335">
            <v>0</v>
          </cell>
          <cell r="L4335">
            <v>0</v>
          </cell>
          <cell r="M4335">
            <v>0</v>
          </cell>
          <cell r="N4335" t="str">
            <v>PRT-163</v>
          </cell>
          <cell r="O4335" t="str">
            <v>PAV</v>
          </cell>
          <cell r="P4335">
            <v>0</v>
          </cell>
        </row>
        <row r="4336">
          <cell r="C4336" t="str">
            <v>163BPR0070</v>
          </cell>
          <cell r="D4336" t="str">
            <v>ENTR PR-281(A) (PLANALTO)</v>
          </cell>
          <cell r="E4336" t="str">
            <v>ENTR PR-281(B)/582 (CAPANEMA)</v>
          </cell>
          <cell r="F4336">
            <v>86</v>
          </cell>
          <cell r="G4336">
            <v>91.5</v>
          </cell>
          <cell r="H4336">
            <v>5.5</v>
          </cell>
          <cell r="I4336" t="str">
            <v>PLA</v>
          </cell>
          <cell r="J4336">
            <v>0</v>
          </cell>
          <cell r="L4336">
            <v>0</v>
          </cell>
          <cell r="M4336">
            <v>0</v>
          </cell>
          <cell r="N4336" t="str">
            <v>PRT-163</v>
          </cell>
          <cell r="O4336" t="str">
            <v>PAV</v>
          </cell>
          <cell r="P4336">
            <v>0</v>
          </cell>
        </row>
        <row r="4337">
          <cell r="C4337" t="str">
            <v>163BPR0073</v>
          </cell>
          <cell r="D4337" t="str">
            <v>ENTR PR-281(B)/582 (CAPANEMA)</v>
          </cell>
          <cell r="E4337" t="str">
            <v>ENTR PR-182 (MARMELÂNDIA)</v>
          </cell>
          <cell r="F4337">
            <v>91.5</v>
          </cell>
          <cell r="G4337">
            <v>123</v>
          </cell>
          <cell r="H4337">
            <v>31.5</v>
          </cell>
          <cell r="I4337" t="str">
            <v>PLA</v>
          </cell>
          <cell r="J4337">
            <v>0</v>
          </cell>
          <cell r="L4337">
            <v>0</v>
          </cell>
          <cell r="M4337">
            <v>0</v>
          </cell>
          <cell r="N4337" t="str">
            <v>PRT-163</v>
          </cell>
          <cell r="O4337" t="str">
            <v>PAV</v>
          </cell>
          <cell r="P4337">
            <v>0</v>
          </cell>
        </row>
        <row r="4338">
          <cell r="C4338" t="str">
            <v>163BPR0075</v>
          </cell>
          <cell r="D4338" t="str">
            <v>ENTR PR-182 (MARMELÂNDIA)</v>
          </cell>
          <cell r="E4338" t="str">
            <v>ENTR PR-484 (CAPITÃO LEÔNIDAS MARQUES)</v>
          </cell>
          <cell r="F4338">
            <v>123</v>
          </cell>
          <cell r="G4338">
            <v>132.6</v>
          </cell>
          <cell r="H4338">
            <v>9.6</v>
          </cell>
          <cell r="I4338" t="str">
            <v>PLA</v>
          </cell>
          <cell r="J4338">
            <v>0</v>
          </cell>
          <cell r="L4338">
            <v>0</v>
          </cell>
          <cell r="M4338">
            <v>0</v>
          </cell>
          <cell r="N4338" t="str">
            <v>PRT-163</v>
          </cell>
          <cell r="O4338" t="str">
            <v>PAV</v>
          </cell>
          <cell r="P4338">
            <v>0</v>
          </cell>
        </row>
        <row r="4339">
          <cell r="C4339" t="str">
            <v>163BPR0080</v>
          </cell>
          <cell r="D4339" t="str">
            <v>ENTR PR-484 (CAPITÃO LEÔNIDAS MARQUES)</v>
          </cell>
          <cell r="E4339" t="str">
            <v>INÍCIO PISTA DUPLA</v>
          </cell>
          <cell r="F4339">
            <v>132.6</v>
          </cell>
          <cell r="G4339">
            <v>161.9</v>
          </cell>
          <cell r="H4339">
            <v>29.3</v>
          </cell>
          <cell r="I4339" t="str">
            <v>PLA</v>
          </cell>
          <cell r="J4339">
            <v>0</v>
          </cell>
          <cell r="L4339">
            <v>0</v>
          </cell>
          <cell r="M4339">
            <v>0</v>
          </cell>
          <cell r="N4339" t="str">
            <v>PRT-163</v>
          </cell>
          <cell r="O4339" t="str">
            <v>PAV</v>
          </cell>
          <cell r="P4339">
            <v>0</v>
          </cell>
        </row>
        <row r="4340">
          <cell r="C4340" t="str">
            <v>163BPR0083</v>
          </cell>
          <cell r="D4340" t="str">
            <v>INÍCIO PISTA DUPLA</v>
          </cell>
          <cell r="E4340" t="str">
            <v>FIM PISTA DUPLA (LINDOESTE)</v>
          </cell>
          <cell r="F4340">
            <v>161.9</v>
          </cell>
          <cell r="G4340">
            <v>162.9</v>
          </cell>
          <cell r="H4340">
            <v>1</v>
          </cell>
          <cell r="I4340" t="str">
            <v>PLA</v>
          </cell>
          <cell r="J4340">
            <v>0</v>
          </cell>
          <cell r="L4340">
            <v>0</v>
          </cell>
          <cell r="M4340">
            <v>0</v>
          </cell>
          <cell r="N4340" t="str">
            <v>PRT-163</v>
          </cell>
          <cell r="O4340" t="str">
            <v>DUP</v>
          </cell>
          <cell r="P4340">
            <v>0</v>
          </cell>
        </row>
        <row r="4341">
          <cell r="C4341" t="str">
            <v>163BPR0085</v>
          </cell>
          <cell r="D4341" t="str">
            <v>FIM PISTA DUPLA (LINDOESTE)</v>
          </cell>
          <cell r="E4341" t="str">
            <v>ACESSO SANTA TEREZA</v>
          </cell>
          <cell r="F4341">
            <v>162.9</v>
          </cell>
          <cell r="G4341">
            <v>184.4</v>
          </cell>
          <cell r="H4341">
            <v>21.5</v>
          </cell>
          <cell r="I4341" t="str">
            <v>PLA</v>
          </cell>
          <cell r="J4341">
            <v>0</v>
          </cell>
          <cell r="L4341">
            <v>0</v>
          </cell>
          <cell r="M4341">
            <v>0</v>
          </cell>
          <cell r="N4341" t="str">
            <v>PRT-163</v>
          </cell>
          <cell r="O4341" t="str">
            <v>PAV</v>
          </cell>
          <cell r="P4341">
            <v>0</v>
          </cell>
        </row>
        <row r="4342">
          <cell r="C4342" t="str">
            <v>163BPR0090</v>
          </cell>
          <cell r="D4342" t="str">
            <v>ACESSO SANTA TEREZA</v>
          </cell>
          <cell r="E4342" t="str">
            <v>ENTR BR-277 (P/CASCAVEL)</v>
          </cell>
          <cell r="F4342">
            <v>184.4</v>
          </cell>
          <cell r="G4342">
            <v>191.9</v>
          </cell>
          <cell r="H4342">
            <v>7.5</v>
          </cell>
          <cell r="I4342" t="str">
            <v>PLA</v>
          </cell>
          <cell r="J4342">
            <v>0</v>
          </cell>
          <cell r="L4342">
            <v>0</v>
          </cell>
          <cell r="M4342">
            <v>0</v>
          </cell>
          <cell r="N4342" t="str">
            <v>PRT-163</v>
          </cell>
          <cell r="O4342" t="str">
            <v>PAV</v>
          </cell>
          <cell r="P4342">
            <v>0</v>
          </cell>
        </row>
        <row r="4343">
          <cell r="C4343" t="str">
            <v>163BPR0095</v>
          </cell>
          <cell r="D4343" t="str">
            <v>ENTR BR-277 (P/CASCAVEL)</v>
          </cell>
          <cell r="E4343" t="str">
            <v>ENTR BR-467(A)/PR-180 (P/CASCAVEL)</v>
          </cell>
          <cell r="F4343">
            <v>191.9</v>
          </cell>
          <cell r="G4343">
            <v>202.9</v>
          </cell>
          <cell r="H4343">
            <v>11</v>
          </cell>
          <cell r="I4343" t="str">
            <v>PLA</v>
          </cell>
          <cell r="J4343">
            <v>0</v>
          </cell>
          <cell r="L4343">
            <v>0</v>
          </cell>
          <cell r="M4343">
            <v>0</v>
          </cell>
          <cell r="O4343">
            <v>0</v>
          </cell>
          <cell r="P4343">
            <v>0</v>
          </cell>
        </row>
        <row r="4344">
          <cell r="C4344" t="str">
            <v>163BPR0100</v>
          </cell>
          <cell r="D4344" t="str">
            <v>ENTR BR-467(A)/PR-180 (P/CASCAVEL)</v>
          </cell>
          <cell r="E4344" t="str">
            <v>ENTR PR-182/317/585 (TOLEDO)</v>
          </cell>
          <cell r="F4344">
            <v>202.9</v>
          </cell>
          <cell r="G4344">
            <v>242</v>
          </cell>
          <cell r="H4344">
            <v>39.1</v>
          </cell>
          <cell r="I4344" t="str">
            <v>DUP</v>
          </cell>
          <cell r="J4344" t="str">
            <v>*</v>
          </cell>
          <cell r="K4344" t="str">
            <v>467BPR0050</v>
          </cell>
          <cell r="L4344">
            <v>0</v>
          </cell>
          <cell r="M4344">
            <v>0</v>
          </cell>
          <cell r="O4344">
            <v>0</v>
          </cell>
          <cell r="P4344" t="str">
            <v>2003</v>
          </cell>
        </row>
        <row r="4345">
          <cell r="C4345" t="str">
            <v>163BPR0105</v>
          </cell>
          <cell r="D4345" t="str">
            <v>ENTR PR-182/317/585 (TOLEDO)</v>
          </cell>
          <cell r="E4345" t="str">
            <v>ENTR PR-239 (QUATRO PONTES)</v>
          </cell>
          <cell r="F4345">
            <v>242</v>
          </cell>
          <cell r="G4345">
            <v>277.2</v>
          </cell>
          <cell r="H4345">
            <v>35.200000000000003</v>
          </cell>
          <cell r="I4345" t="str">
            <v>PLA</v>
          </cell>
          <cell r="J4345">
            <v>0</v>
          </cell>
          <cell r="K4345" t="str">
            <v>467BPR0040</v>
          </cell>
          <cell r="L4345">
            <v>0</v>
          </cell>
          <cell r="M4345">
            <v>0</v>
          </cell>
          <cell r="N4345" t="str">
            <v xml:space="preserve">PR-467 </v>
          </cell>
          <cell r="O4345" t="str">
            <v>PAV</v>
          </cell>
          <cell r="P4345">
            <v>0</v>
          </cell>
        </row>
        <row r="4346">
          <cell r="C4346" t="str">
            <v>163BPR0110</v>
          </cell>
          <cell r="D4346" t="str">
            <v>ENTR PR-239 (QUATRO PONTES)</v>
          </cell>
          <cell r="E4346" t="str">
            <v>ENTR BR-467(B) (P/MARECHAL CÂNDIDO RONDON)</v>
          </cell>
          <cell r="F4346">
            <v>277.2</v>
          </cell>
          <cell r="G4346">
            <v>282.60000000000002</v>
          </cell>
          <cell r="H4346">
            <v>5.4</v>
          </cell>
          <cell r="I4346" t="str">
            <v>PLA</v>
          </cell>
          <cell r="J4346">
            <v>0</v>
          </cell>
          <cell r="K4346" t="str">
            <v>467BPR0030</v>
          </cell>
          <cell r="L4346">
            <v>0</v>
          </cell>
          <cell r="M4346">
            <v>0</v>
          </cell>
          <cell r="N4346" t="str">
            <v xml:space="preserve">PR-467 </v>
          </cell>
          <cell r="O4346" t="str">
            <v>PAV</v>
          </cell>
          <cell r="P4346">
            <v>0</v>
          </cell>
        </row>
        <row r="4347">
          <cell r="C4347" t="str">
            <v>163BPR0120</v>
          </cell>
          <cell r="D4347" t="str">
            <v>ENTR BR-467(B) (P/MARECHAL CÂNDIDO RONDON)</v>
          </cell>
          <cell r="E4347" t="str">
            <v>ENTR PR-496 (P/TERRA ROXA)</v>
          </cell>
          <cell r="F4347">
            <v>282.60000000000002</v>
          </cell>
          <cell r="G4347">
            <v>334</v>
          </cell>
          <cell r="H4347">
            <v>51.4</v>
          </cell>
          <cell r="I4347" t="str">
            <v>PAV</v>
          </cell>
          <cell r="J4347" t="str">
            <v>*</v>
          </cell>
          <cell r="L4347">
            <v>0</v>
          </cell>
          <cell r="M4347">
            <v>0</v>
          </cell>
          <cell r="O4347">
            <v>0</v>
          </cell>
          <cell r="P4347" t="str">
            <v>2005</v>
          </cell>
        </row>
        <row r="4348">
          <cell r="C4348" t="str">
            <v>163BPR0125</v>
          </cell>
          <cell r="D4348" t="str">
            <v>ENTR PR-496 (P/TERRA ROXA)</v>
          </cell>
          <cell r="E4348" t="str">
            <v>ENTR BR-272(A)</v>
          </cell>
          <cell r="F4348">
            <v>334</v>
          </cell>
          <cell r="G4348">
            <v>345.9</v>
          </cell>
          <cell r="H4348">
            <v>11.9</v>
          </cell>
          <cell r="I4348" t="str">
            <v>PAV</v>
          </cell>
          <cell r="J4348" t="str">
            <v>*</v>
          </cell>
          <cell r="L4348">
            <v>0</v>
          </cell>
          <cell r="M4348">
            <v>0</v>
          </cell>
          <cell r="O4348">
            <v>0</v>
          </cell>
          <cell r="P4348" t="str">
            <v>2005</v>
          </cell>
        </row>
        <row r="4349">
          <cell r="C4349" t="str">
            <v>163BPR0128</v>
          </cell>
          <cell r="D4349" t="str">
            <v>ENTR BR-272(A)</v>
          </cell>
          <cell r="E4349" t="str">
            <v>ENTR BR-272(B)</v>
          </cell>
          <cell r="F4349">
            <v>345.9</v>
          </cell>
          <cell r="G4349">
            <v>346.8</v>
          </cell>
          <cell r="H4349">
            <v>0.9</v>
          </cell>
          <cell r="I4349" t="str">
            <v>PAV</v>
          </cell>
          <cell r="J4349" t="str">
            <v>*</v>
          </cell>
          <cell r="K4349" t="str">
            <v>272BPR0568</v>
          </cell>
          <cell r="L4349">
            <v>0</v>
          </cell>
          <cell r="M4349">
            <v>0</v>
          </cell>
          <cell r="O4349">
            <v>0</v>
          </cell>
          <cell r="P4349" t="str">
            <v>2005</v>
          </cell>
        </row>
        <row r="4350">
          <cell r="C4350" t="str">
            <v>163BPR0130</v>
          </cell>
          <cell r="D4350" t="str">
            <v>ENTR BR-272(B)</v>
          </cell>
          <cell r="E4350" t="str">
            <v>DIV PR/MS (PONTE S/ RIO PARANÁ - GUAÍRA)</v>
          </cell>
          <cell r="F4350">
            <v>346.8</v>
          </cell>
          <cell r="G4350">
            <v>351.4</v>
          </cell>
          <cell r="H4350">
            <v>4.5999999999999996</v>
          </cell>
          <cell r="I4350" t="str">
            <v>PLA</v>
          </cell>
          <cell r="J4350">
            <v>0</v>
          </cell>
          <cell r="L4350">
            <v>0</v>
          </cell>
          <cell r="M4350">
            <v>0</v>
          </cell>
          <cell r="O4350">
            <v>0</v>
          </cell>
          <cell r="P4350">
            <v>0</v>
          </cell>
        </row>
        <row r="4351">
          <cell r="J4351">
            <v>0</v>
          </cell>
        </row>
        <row r="4352">
          <cell r="C4352" t="str">
            <v>272BPR0230</v>
          </cell>
          <cell r="D4352" t="str">
            <v>DIV SP/PR</v>
          </cell>
          <cell r="E4352" t="str">
            <v>ENTR PR-151 (SANTANA DO ITARARÉ)</v>
          </cell>
          <cell r="F4352">
            <v>0</v>
          </cell>
          <cell r="G4352">
            <v>8.9</v>
          </cell>
          <cell r="H4352">
            <v>8.9</v>
          </cell>
          <cell r="I4352" t="str">
            <v>PLA</v>
          </cell>
          <cell r="J4352">
            <v>0</v>
          </cell>
          <cell r="L4352">
            <v>0</v>
          </cell>
          <cell r="M4352">
            <v>0</v>
          </cell>
          <cell r="N4352" t="str">
            <v>PRT-272</v>
          </cell>
          <cell r="O4352" t="str">
            <v>PAV</v>
          </cell>
          <cell r="P4352">
            <v>0</v>
          </cell>
        </row>
        <row r="4353">
          <cell r="C4353" t="str">
            <v>272BPR0250</v>
          </cell>
          <cell r="D4353" t="str">
            <v>ENTR PR-151 (SANTANA DO ITARARÉ)</v>
          </cell>
          <cell r="E4353" t="str">
            <v>ENTR PR-092(A)</v>
          </cell>
          <cell r="F4353">
            <v>8.9</v>
          </cell>
          <cell r="G4353">
            <v>27.7</v>
          </cell>
          <cell r="H4353">
            <v>18.8</v>
          </cell>
          <cell r="I4353" t="str">
            <v>PLA</v>
          </cell>
          <cell r="J4353">
            <v>0</v>
          </cell>
          <cell r="L4353">
            <v>0</v>
          </cell>
          <cell r="M4353">
            <v>0</v>
          </cell>
          <cell r="N4353" t="str">
            <v>PRT-272</v>
          </cell>
          <cell r="O4353" t="str">
            <v>LEN</v>
          </cell>
          <cell r="P4353">
            <v>0</v>
          </cell>
        </row>
        <row r="4354">
          <cell r="C4354" t="str">
            <v>272BPR0260</v>
          </cell>
          <cell r="D4354" t="str">
            <v>ENTR PR-092(A)</v>
          </cell>
          <cell r="E4354" t="str">
            <v>ENTR BR-424/PR-092(B) (SIQUEIRA CAMPOS)</v>
          </cell>
          <cell r="F4354">
            <v>27.7</v>
          </cell>
          <cell r="G4354">
            <v>34.700000000000003</v>
          </cell>
          <cell r="H4354">
            <v>7</v>
          </cell>
          <cell r="I4354" t="str">
            <v>PLA</v>
          </cell>
          <cell r="J4354">
            <v>0</v>
          </cell>
          <cell r="L4354">
            <v>0</v>
          </cell>
          <cell r="M4354">
            <v>0</v>
          </cell>
          <cell r="N4354" t="str">
            <v xml:space="preserve">PR-092 </v>
          </cell>
          <cell r="O4354" t="str">
            <v>PAV</v>
          </cell>
          <cell r="P4354">
            <v>0</v>
          </cell>
        </row>
        <row r="4355">
          <cell r="C4355" t="str">
            <v>272BPR0270</v>
          </cell>
          <cell r="D4355" t="str">
            <v>ENTR BR-424/PR-092(B) (SIQUEIRA CAMPOS)</v>
          </cell>
          <cell r="E4355" t="str">
            <v>ENTR PR-422 (TOMAZINA)</v>
          </cell>
          <cell r="F4355">
            <v>34.700000000000003</v>
          </cell>
          <cell r="G4355">
            <v>54.5</v>
          </cell>
          <cell r="H4355">
            <v>19.8</v>
          </cell>
          <cell r="I4355" t="str">
            <v>PLA</v>
          </cell>
          <cell r="J4355">
            <v>0</v>
          </cell>
          <cell r="L4355">
            <v>0</v>
          </cell>
          <cell r="M4355">
            <v>0</v>
          </cell>
          <cell r="N4355" t="str">
            <v>PRT-272</v>
          </cell>
          <cell r="O4355" t="str">
            <v>PAV</v>
          </cell>
          <cell r="P4355">
            <v>0</v>
          </cell>
        </row>
        <row r="4356">
          <cell r="C4356" t="str">
            <v>272BPR0290</v>
          </cell>
          <cell r="D4356" t="str">
            <v>ENTR PR-422 (TOMAZINA)</v>
          </cell>
          <cell r="E4356" t="str">
            <v>ACESSO JABOTI</v>
          </cell>
          <cell r="F4356">
            <v>54.5</v>
          </cell>
          <cell r="G4356">
            <v>71.599999999999994</v>
          </cell>
          <cell r="H4356">
            <v>17.100000000000001</v>
          </cell>
          <cell r="I4356" t="str">
            <v>PLA</v>
          </cell>
          <cell r="J4356">
            <v>0</v>
          </cell>
          <cell r="L4356">
            <v>0</v>
          </cell>
          <cell r="M4356">
            <v>0</v>
          </cell>
          <cell r="N4356" t="str">
            <v>PRT-272</v>
          </cell>
          <cell r="O4356" t="str">
            <v>PAV</v>
          </cell>
          <cell r="P4356">
            <v>0</v>
          </cell>
        </row>
        <row r="4357">
          <cell r="C4357" t="str">
            <v>272BPR0295</v>
          </cell>
          <cell r="D4357" t="str">
            <v>ACESSO JABOTI</v>
          </cell>
          <cell r="E4357" t="str">
            <v>ENTR BR-153(A)</v>
          </cell>
          <cell r="F4357">
            <v>71.599999999999994</v>
          </cell>
          <cell r="G4357">
            <v>83.7</v>
          </cell>
          <cell r="H4357">
            <v>12.1</v>
          </cell>
          <cell r="I4357" t="str">
            <v>PLA</v>
          </cell>
          <cell r="J4357">
            <v>0</v>
          </cell>
          <cell r="L4357">
            <v>0</v>
          </cell>
          <cell r="M4357">
            <v>0</v>
          </cell>
          <cell r="N4357" t="str">
            <v>PRT-272</v>
          </cell>
          <cell r="O4357" t="str">
            <v>PAV</v>
          </cell>
          <cell r="P4357">
            <v>0</v>
          </cell>
        </row>
        <row r="4358">
          <cell r="C4358" t="str">
            <v>272BPR0298</v>
          </cell>
          <cell r="D4358" t="str">
            <v>ENTR BR-153(A)</v>
          </cell>
          <cell r="E4358" t="str">
            <v>INÍCIO DO PERÍMETRO URBANO DE IBAITÍ</v>
          </cell>
          <cell r="F4358">
            <v>83.7</v>
          </cell>
          <cell r="G4358">
            <v>86.1</v>
          </cell>
          <cell r="H4358">
            <v>2.4</v>
          </cell>
          <cell r="I4358" t="str">
            <v>PAV</v>
          </cell>
          <cell r="J4358">
            <v>0</v>
          </cell>
          <cell r="K4358" t="str">
            <v>153BPR1298</v>
          </cell>
          <cell r="L4358">
            <v>0</v>
          </cell>
          <cell r="M4358">
            <v>0</v>
          </cell>
          <cell r="O4358">
            <v>0</v>
          </cell>
          <cell r="P4358">
            <v>0</v>
          </cell>
        </row>
        <row r="4359">
          <cell r="C4359" t="str">
            <v>272BPR0300</v>
          </cell>
          <cell r="D4359" t="str">
            <v>INÍCIO DO PERÍMETRO URBANO DE IBAITÍ</v>
          </cell>
          <cell r="E4359" t="str">
            <v>ACESSO IBAITÍ</v>
          </cell>
          <cell r="F4359">
            <v>86.1</v>
          </cell>
          <cell r="G4359">
            <v>87.1</v>
          </cell>
          <cell r="H4359">
            <v>1</v>
          </cell>
          <cell r="I4359" t="str">
            <v>PAV</v>
          </cell>
          <cell r="J4359">
            <v>0</v>
          </cell>
          <cell r="K4359" t="str">
            <v>153BPR1300</v>
          </cell>
          <cell r="L4359">
            <v>0</v>
          </cell>
          <cell r="M4359">
            <v>0</v>
          </cell>
          <cell r="O4359">
            <v>0</v>
          </cell>
          <cell r="P4359">
            <v>0</v>
          </cell>
        </row>
        <row r="4360">
          <cell r="C4360" t="str">
            <v>272BPR0305</v>
          </cell>
          <cell r="D4360" t="str">
            <v>ACESSO IBAITÍ</v>
          </cell>
          <cell r="E4360" t="str">
            <v>ENTR BR-153(B)</v>
          </cell>
          <cell r="F4360">
            <v>87.1</v>
          </cell>
          <cell r="G4360">
            <v>89.1</v>
          </cell>
          <cell r="H4360">
            <v>2</v>
          </cell>
          <cell r="I4360" t="str">
            <v>PAV</v>
          </cell>
          <cell r="J4360">
            <v>0</v>
          </cell>
          <cell r="K4360" t="str">
            <v>153BPR1305</v>
          </cell>
          <cell r="L4360">
            <v>0</v>
          </cell>
          <cell r="M4360">
            <v>0</v>
          </cell>
          <cell r="O4360">
            <v>0</v>
          </cell>
          <cell r="P4360">
            <v>0</v>
          </cell>
        </row>
        <row r="4361">
          <cell r="C4361" t="str">
            <v>272BPR0310</v>
          </cell>
          <cell r="D4361" t="str">
            <v>ENTR BR-153(B)</v>
          </cell>
          <cell r="E4361" t="str">
            <v>ENTR PR-435</v>
          </cell>
          <cell r="F4361">
            <v>89.1</v>
          </cell>
          <cell r="G4361">
            <v>90.7</v>
          </cell>
          <cell r="H4361">
            <v>1.6</v>
          </cell>
          <cell r="I4361" t="str">
            <v>PLA</v>
          </cell>
          <cell r="J4361">
            <v>0</v>
          </cell>
          <cell r="L4361">
            <v>0</v>
          </cell>
          <cell r="M4361">
            <v>0</v>
          </cell>
          <cell r="N4361" t="str">
            <v>PRT-272</v>
          </cell>
          <cell r="O4361" t="str">
            <v>PAV</v>
          </cell>
          <cell r="P4361">
            <v>0</v>
          </cell>
        </row>
        <row r="4362">
          <cell r="C4362" t="str">
            <v>272BPR0320</v>
          </cell>
          <cell r="D4362" t="str">
            <v>ENTR PR-435</v>
          </cell>
          <cell r="E4362" t="str">
            <v>ENTR PR-160 (FIGUEIRA)</v>
          </cell>
          <cell r="F4362">
            <v>90.7</v>
          </cell>
          <cell r="G4362">
            <v>115.4</v>
          </cell>
          <cell r="H4362">
            <v>24.7</v>
          </cell>
          <cell r="I4362" t="str">
            <v>PLA</v>
          </cell>
          <cell r="J4362">
            <v>0</v>
          </cell>
          <cell r="L4362">
            <v>0</v>
          </cell>
          <cell r="M4362">
            <v>0</v>
          </cell>
          <cell r="N4362" t="str">
            <v>PRT-272</v>
          </cell>
          <cell r="O4362" t="str">
            <v>PAV</v>
          </cell>
          <cell r="P4362">
            <v>0</v>
          </cell>
        </row>
        <row r="4363">
          <cell r="C4363" t="str">
            <v>272BPR0330</v>
          </cell>
          <cell r="D4363" t="str">
            <v>ENTR PR-160 (FIGUEIRA)</v>
          </cell>
          <cell r="E4363" t="str">
            <v>ENTR PR-090 (SAPOPEMA)</v>
          </cell>
          <cell r="F4363">
            <v>115.4</v>
          </cell>
          <cell r="G4363">
            <v>130.4</v>
          </cell>
          <cell r="H4363">
            <v>15</v>
          </cell>
          <cell r="I4363" t="str">
            <v>PLA</v>
          </cell>
          <cell r="J4363">
            <v>0</v>
          </cell>
          <cell r="L4363">
            <v>0</v>
          </cell>
          <cell r="M4363">
            <v>0</v>
          </cell>
          <cell r="O4363">
            <v>0</v>
          </cell>
          <cell r="P4363">
            <v>0</v>
          </cell>
        </row>
        <row r="4364">
          <cell r="C4364" t="str">
            <v>272BPR0350</v>
          </cell>
          <cell r="D4364" t="str">
            <v>ENTR PR-090 (SAPOPEMA)</v>
          </cell>
          <cell r="E4364" t="str">
            <v>ENTR BR-376/PR-445</v>
          </cell>
          <cell r="F4364">
            <v>130.4</v>
          </cell>
          <cell r="G4364">
            <v>195.4</v>
          </cell>
          <cell r="H4364">
            <v>65</v>
          </cell>
          <cell r="I4364" t="str">
            <v>PLA</v>
          </cell>
          <cell r="J4364">
            <v>0</v>
          </cell>
          <cell r="L4364">
            <v>0</v>
          </cell>
          <cell r="M4364">
            <v>0</v>
          </cell>
          <cell r="O4364">
            <v>0</v>
          </cell>
          <cell r="P4364">
            <v>0</v>
          </cell>
        </row>
        <row r="4365">
          <cell r="C4365" t="str">
            <v>272BPR0370</v>
          </cell>
          <cell r="D4365" t="str">
            <v>ENTR BR-376/PR-445</v>
          </cell>
          <cell r="E4365" t="str">
            <v>FAXINAL</v>
          </cell>
          <cell r="F4365">
            <v>195.4</v>
          </cell>
          <cell r="G4365">
            <v>212.7</v>
          </cell>
          <cell r="H4365">
            <v>17.3</v>
          </cell>
          <cell r="I4365" t="str">
            <v>PLA</v>
          </cell>
          <cell r="J4365">
            <v>0</v>
          </cell>
          <cell r="L4365">
            <v>0</v>
          </cell>
          <cell r="M4365">
            <v>0</v>
          </cell>
          <cell r="N4365" t="str">
            <v>PRT-272</v>
          </cell>
          <cell r="O4365" t="str">
            <v>PAV</v>
          </cell>
          <cell r="P4365">
            <v>0</v>
          </cell>
        </row>
        <row r="4366">
          <cell r="C4366" t="str">
            <v>272BPR0390</v>
          </cell>
          <cell r="D4366" t="str">
            <v>FAXINAL</v>
          </cell>
          <cell r="E4366" t="str">
            <v>ENTR PR-451</v>
          </cell>
          <cell r="F4366">
            <v>212.7</v>
          </cell>
          <cell r="G4366">
            <v>223.8</v>
          </cell>
          <cell r="H4366">
            <v>11.1</v>
          </cell>
          <cell r="I4366" t="str">
            <v>PLA</v>
          </cell>
          <cell r="J4366">
            <v>0</v>
          </cell>
          <cell r="L4366">
            <v>0</v>
          </cell>
          <cell r="M4366">
            <v>0</v>
          </cell>
          <cell r="N4366" t="str">
            <v>PRT-272</v>
          </cell>
          <cell r="O4366" t="str">
            <v>PAV</v>
          </cell>
          <cell r="P4366">
            <v>0</v>
          </cell>
        </row>
        <row r="4367">
          <cell r="C4367" t="str">
            <v>272BPR0397</v>
          </cell>
          <cell r="D4367" t="str">
            <v>ENTR PR-451</v>
          </cell>
          <cell r="E4367" t="str">
            <v>ENTR PR-453</v>
          </cell>
          <cell r="F4367">
            <v>223.8</v>
          </cell>
          <cell r="G4367">
            <v>235.8</v>
          </cell>
          <cell r="H4367">
            <v>12</v>
          </cell>
          <cell r="I4367" t="str">
            <v>PLA</v>
          </cell>
          <cell r="J4367">
            <v>0</v>
          </cell>
          <cell r="L4367">
            <v>0</v>
          </cell>
          <cell r="M4367">
            <v>0</v>
          </cell>
          <cell r="N4367" t="str">
            <v>PRT-272</v>
          </cell>
          <cell r="O4367" t="str">
            <v>PAV</v>
          </cell>
          <cell r="P4367">
            <v>0</v>
          </cell>
        </row>
        <row r="4368">
          <cell r="C4368" t="str">
            <v>272BPR0405</v>
          </cell>
          <cell r="D4368" t="str">
            <v>ENTR PR-453</v>
          </cell>
          <cell r="E4368" t="str">
            <v>ENTR BR-466 (PORTO UBÁ)</v>
          </cell>
          <cell r="F4368">
            <v>235.8</v>
          </cell>
          <cell r="G4368">
            <v>251.1</v>
          </cell>
          <cell r="H4368">
            <v>15.3</v>
          </cell>
          <cell r="I4368" t="str">
            <v>PLA</v>
          </cell>
          <cell r="J4368">
            <v>0</v>
          </cell>
          <cell r="L4368">
            <v>0</v>
          </cell>
          <cell r="M4368">
            <v>0</v>
          </cell>
          <cell r="N4368" t="str">
            <v>PRT-272</v>
          </cell>
          <cell r="O4368" t="str">
            <v>PAV</v>
          </cell>
          <cell r="P4368">
            <v>0</v>
          </cell>
        </row>
        <row r="4369">
          <cell r="C4369" t="str">
            <v>272BPR0410</v>
          </cell>
          <cell r="D4369" t="str">
            <v>ENTR BR-466 (PORTO UBÁ)</v>
          </cell>
          <cell r="E4369" t="str">
            <v>ENTR PR-082</v>
          </cell>
          <cell r="F4369">
            <v>251.1</v>
          </cell>
          <cell r="G4369">
            <v>282.10000000000002</v>
          </cell>
          <cell r="H4369">
            <v>31</v>
          </cell>
          <cell r="I4369" t="str">
            <v>PLA</v>
          </cell>
          <cell r="J4369">
            <v>0</v>
          </cell>
          <cell r="L4369">
            <v>0</v>
          </cell>
          <cell r="M4369">
            <v>0</v>
          </cell>
          <cell r="O4369">
            <v>0</v>
          </cell>
          <cell r="P4369">
            <v>0</v>
          </cell>
        </row>
        <row r="4370">
          <cell r="C4370" t="str">
            <v>272BPR0430</v>
          </cell>
          <cell r="D4370" t="str">
            <v>ENTR PR-082</v>
          </cell>
          <cell r="E4370" t="str">
            <v>ENTR BR-369(A) (BARBOSA FERRAZ)</v>
          </cell>
          <cell r="F4370">
            <v>282.10000000000002</v>
          </cell>
          <cell r="G4370">
            <v>307.10000000000002</v>
          </cell>
          <cell r="H4370">
            <v>25</v>
          </cell>
          <cell r="I4370" t="str">
            <v>PLA</v>
          </cell>
          <cell r="J4370">
            <v>0</v>
          </cell>
          <cell r="L4370">
            <v>0</v>
          </cell>
          <cell r="M4370">
            <v>0</v>
          </cell>
          <cell r="O4370">
            <v>0</v>
          </cell>
          <cell r="P4370">
            <v>0</v>
          </cell>
        </row>
        <row r="4371">
          <cell r="C4371" t="str">
            <v>272BPR0440</v>
          </cell>
          <cell r="D4371" t="str">
            <v>ENTR BR-369(A) (BARBOSA FERRAZ)</v>
          </cell>
          <cell r="E4371" t="str">
            <v>ENTR BR-158(A)/369(B) (ANEL VIÁRIO CAMPO MOURÃO)</v>
          </cell>
          <cell r="F4371">
            <v>307.10000000000002</v>
          </cell>
          <cell r="G4371">
            <v>344</v>
          </cell>
          <cell r="H4371">
            <v>36.9</v>
          </cell>
          <cell r="I4371" t="str">
            <v>PLA</v>
          </cell>
          <cell r="J4371">
            <v>0</v>
          </cell>
          <cell r="K4371" t="str">
            <v>369BPR0770</v>
          </cell>
          <cell r="L4371">
            <v>0</v>
          </cell>
          <cell r="M4371">
            <v>0</v>
          </cell>
          <cell r="O4371">
            <v>0</v>
          </cell>
          <cell r="P4371">
            <v>0</v>
          </cell>
        </row>
        <row r="4372">
          <cell r="C4372" t="str">
            <v>272BPR0445</v>
          </cell>
          <cell r="D4372" t="str">
            <v>ENTR BR-158(A)/369(B) (ANEL VIÁRIO CAMPO MOURÃO)</v>
          </cell>
          <cell r="E4372" t="str">
            <v>ENTR BR-158(B)</v>
          </cell>
          <cell r="F4372">
            <v>344</v>
          </cell>
          <cell r="G4372">
            <v>349.3</v>
          </cell>
          <cell r="H4372">
            <v>5.3</v>
          </cell>
          <cell r="I4372" t="str">
            <v>PAV</v>
          </cell>
          <cell r="J4372">
            <v>0</v>
          </cell>
          <cell r="K4372" t="str">
            <v>158BPR0875</v>
          </cell>
          <cell r="L4372">
            <v>0</v>
          </cell>
          <cell r="M4372">
            <v>0</v>
          </cell>
          <cell r="O4372">
            <v>0</v>
          </cell>
          <cell r="P4372" t="str">
            <v>2004</v>
          </cell>
        </row>
        <row r="4373">
          <cell r="C4373" t="str">
            <v>272BPR0450</v>
          </cell>
          <cell r="D4373" t="str">
            <v>ENTR BR-158(B)</v>
          </cell>
          <cell r="E4373" t="str">
            <v>ENTR PR-558 (P/ARARUNA)</v>
          </cell>
          <cell r="F4373">
            <v>349.3</v>
          </cell>
          <cell r="G4373">
            <v>355.9</v>
          </cell>
          <cell r="H4373">
            <v>6.6</v>
          </cell>
          <cell r="I4373" t="str">
            <v>PLA</v>
          </cell>
          <cell r="J4373">
            <v>0</v>
          </cell>
          <cell r="L4373">
            <v>0</v>
          </cell>
          <cell r="M4373">
            <v>0</v>
          </cell>
          <cell r="O4373">
            <v>0</v>
          </cell>
          <cell r="P4373">
            <v>0</v>
          </cell>
        </row>
        <row r="4374">
          <cell r="C4374" t="str">
            <v>272BPR0452</v>
          </cell>
          <cell r="D4374" t="str">
            <v>ENTR PR-558 (P/ARARUNA)</v>
          </cell>
          <cell r="E4374" t="str">
            <v>ENTR BR-487(A)</v>
          </cell>
          <cell r="F4374">
            <v>355.9</v>
          </cell>
          <cell r="G4374">
            <v>357.8</v>
          </cell>
          <cell r="H4374">
            <v>1.9</v>
          </cell>
          <cell r="I4374" t="str">
            <v>PLA</v>
          </cell>
          <cell r="J4374">
            <v>0</v>
          </cell>
          <cell r="L4374">
            <v>0</v>
          </cell>
          <cell r="M4374">
            <v>0</v>
          </cell>
          <cell r="O4374">
            <v>0</v>
          </cell>
          <cell r="P4374">
            <v>0</v>
          </cell>
        </row>
        <row r="4375">
          <cell r="C4375" t="str">
            <v>272BPR0455</v>
          </cell>
          <cell r="D4375" t="str">
            <v>ENTR BR-487(A)</v>
          </cell>
          <cell r="E4375" t="str">
            <v>AVENIDA PERIMETRAL TANCREDO NEVES</v>
          </cell>
          <cell r="F4375">
            <v>357.8</v>
          </cell>
          <cell r="G4375">
            <v>360.9</v>
          </cell>
          <cell r="H4375">
            <v>3.1</v>
          </cell>
          <cell r="I4375" t="str">
            <v>PAV</v>
          </cell>
          <cell r="J4375" t="str">
            <v>*</v>
          </cell>
          <cell r="K4375" t="str">
            <v>487BPR0155</v>
          </cell>
          <cell r="L4375">
            <v>0</v>
          </cell>
          <cell r="M4375">
            <v>0</v>
          </cell>
          <cell r="O4375">
            <v>0</v>
          </cell>
          <cell r="P4375">
            <v>0</v>
          </cell>
        </row>
        <row r="4376">
          <cell r="C4376" t="str">
            <v>272BPR0458</v>
          </cell>
          <cell r="D4376" t="str">
            <v>AVENIDA PERIMETRAL TANCREDO NEVES</v>
          </cell>
          <cell r="E4376" t="str">
            <v>ENTR BR-487(B)</v>
          </cell>
          <cell r="F4376">
            <v>360.9</v>
          </cell>
          <cell r="G4376">
            <v>361.1</v>
          </cell>
          <cell r="H4376">
            <v>0.2</v>
          </cell>
          <cell r="I4376" t="str">
            <v>DUP</v>
          </cell>
          <cell r="J4376" t="str">
            <v>*</v>
          </cell>
          <cell r="K4376" t="str">
            <v>487BPR0158</v>
          </cell>
          <cell r="L4376">
            <v>0</v>
          </cell>
          <cell r="M4376">
            <v>0</v>
          </cell>
          <cell r="O4376">
            <v>0</v>
          </cell>
          <cell r="P4376">
            <v>0</v>
          </cell>
        </row>
        <row r="4377">
          <cell r="C4377" t="str">
            <v>272BPR0460</v>
          </cell>
          <cell r="D4377" t="str">
            <v>ENTR BR-487(B)</v>
          </cell>
          <cell r="E4377" t="str">
            <v>CONJUNTO COHAPAR (FIM PISTA DUPLA)</v>
          </cell>
          <cell r="F4377">
            <v>361.1</v>
          </cell>
          <cell r="G4377">
            <v>363.5</v>
          </cell>
          <cell r="H4377">
            <v>2.4</v>
          </cell>
          <cell r="I4377" t="str">
            <v>DUP</v>
          </cell>
          <cell r="J4377" t="str">
            <v>*</v>
          </cell>
          <cell r="L4377">
            <v>0</v>
          </cell>
          <cell r="M4377">
            <v>0</v>
          </cell>
          <cell r="O4377">
            <v>0</v>
          </cell>
          <cell r="P4377" t="str">
            <v>2004</v>
          </cell>
        </row>
        <row r="4378">
          <cell r="C4378" t="str">
            <v>272BPR0470</v>
          </cell>
          <cell r="D4378" t="str">
            <v>CONJUNTO COHAPAR (FIM PISTA DUPLA)</v>
          </cell>
          <cell r="E4378" t="str">
            <v>ENTR PR-468(A) (JANIÓPOLIS)</v>
          </cell>
          <cell r="F4378">
            <v>363.5</v>
          </cell>
          <cell r="G4378">
            <v>404.8</v>
          </cell>
          <cell r="H4378">
            <v>41.3</v>
          </cell>
          <cell r="I4378" t="str">
            <v>PAV</v>
          </cell>
          <cell r="J4378" t="str">
            <v>*</v>
          </cell>
          <cell r="L4378">
            <v>0</v>
          </cell>
          <cell r="M4378">
            <v>0</v>
          </cell>
          <cell r="O4378">
            <v>0</v>
          </cell>
          <cell r="P4378" t="str">
            <v>2006</v>
          </cell>
        </row>
        <row r="4379">
          <cell r="C4379" t="str">
            <v>272BPR0490</v>
          </cell>
          <cell r="D4379" t="str">
            <v>ENTR PR-468(A) (JANIÓPOLIS)</v>
          </cell>
          <cell r="E4379" t="str">
            <v>ENTR PR-468(B)</v>
          </cell>
          <cell r="F4379">
            <v>404.8</v>
          </cell>
          <cell r="G4379">
            <v>413.9</v>
          </cell>
          <cell r="H4379">
            <v>9.1</v>
          </cell>
          <cell r="I4379" t="str">
            <v>PAV</v>
          </cell>
          <cell r="J4379" t="str">
            <v>*</v>
          </cell>
          <cell r="L4379">
            <v>0</v>
          </cell>
          <cell r="M4379">
            <v>0</v>
          </cell>
          <cell r="O4379">
            <v>0</v>
          </cell>
          <cell r="P4379" t="str">
            <v>2005</v>
          </cell>
        </row>
        <row r="4380">
          <cell r="C4380" t="str">
            <v>272BPR0500</v>
          </cell>
          <cell r="D4380" t="str">
            <v>ENTR PR-468(B)</v>
          </cell>
          <cell r="E4380" t="str">
            <v>ENTR PR-180 (GOIO ERÊ)</v>
          </cell>
          <cell r="F4380">
            <v>413.9</v>
          </cell>
          <cell r="G4380">
            <v>432.7</v>
          </cell>
          <cell r="H4380">
            <v>18.8</v>
          </cell>
          <cell r="I4380" t="str">
            <v>PAV</v>
          </cell>
          <cell r="J4380" t="str">
            <v>*</v>
          </cell>
          <cell r="L4380">
            <v>0</v>
          </cell>
          <cell r="M4380">
            <v>0</v>
          </cell>
          <cell r="O4380">
            <v>0</v>
          </cell>
          <cell r="P4380" t="str">
            <v>2006</v>
          </cell>
        </row>
        <row r="4381">
          <cell r="C4381" t="str">
            <v>272BPR0510</v>
          </cell>
          <cell r="D4381" t="str">
            <v>ENTR PR-180 (GOIO ERÊ)</v>
          </cell>
          <cell r="E4381" t="str">
            <v>ENTR PR-486</v>
          </cell>
          <cell r="F4381">
            <v>432.7</v>
          </cell>
          <cell r="G4381">
            <v>483.7</v>
          </cell>
          <cell r="H4381">
            <v>51</v>
          </cell>
          <cell r="I4381" t="str">
            <v>PLA</v>
          </cell>
          <cell r="J4381">
            <v>0</v>
          </cell>
          <cell r="L4381">
            <v>0</v>
          </cell>
          <cell r="M4381">
            <v>0</v>
          </cell>
          <cell r="O4381">
            <v>0</v>
          </cell>
          <cell r="P4381">
            <v>0</v>
          </cell>
        </row>
        <row r="4382">
          <cell r="C4382" t="str">
            <v>272BPR0530</v>
          </cell>
          <cell r="D4382" t="str">
            <v>ENTR PR-486</v>
          </cell>
          <cell r="E4382" t="str">
            <v>ENTR PR-182/323/490 (IPORÃ)</v>
          </cell>
          <cell r="F4382">
            <v>483.7</v>
          </cell>
          <cell r="G4382">
            <v>505.7</v>
          </cell>
          <cell r="H4382">
            <v>22</v>
          </cell>
          <cell r="I4382" t="str">
            <v>PLA</v>
          </cell>
          <cell r="J4382">
            <v>0</v>
          </cell>
          <cell r="L4382">
            <v>0</v>
          </cell>
          <cell r="M4382">
            <v>0</v>
          </cell>
          <cell r="O4382">
            <v>0</v>
          </cell>
          <cell r="P4382">
            <v>0</v>
          </cell>
        </row>
        <row r="4383">
          <cell r="C4383" t="str">
            <v>272BPR0550</v>
          </cell>
          <cell r="D4383" t="str">
            <v>ENTR PR-182/323/490 (IPORÃ)</v>
          </cell>
          <cell r="E4383" t="str">
            <v>ENTR PR-182 (FRANCISCO ALVES)</v>
          </cell>
          <cell r="F4383">
            <v>505.7</v>
          </cell>
          <cell r="G4383">
            <v>521.9</v>
          </cell>
          <cell r="H4383">
            <v>16.2</v>
          </cell>
          <cell r="I4383" t="str">
            <v>PLA</v>
          </cell>
          <cell r="J4383">
            <v>0</v>
          </cell>
          <cell r="L4383">
            <v>0</v>
          </cell>
          <cell r="M4383">
            <v>0</v>
          </cell>
          <cell r="N4383" t="str">
            <v>PRT-272</v>
          </cell>
          <cell r="O4383" t="str">
            <v>PAV</v>
          </cell>
          <cell r="P4383">
            <v>0</v>
          </cell>
        </row>
        <row r="4384">
          <cell r="C4384" t="str">
            <v>272BPR0560</v>
          </cell>
          <cell r="D4384" t="str">
            <v>ENTR PR-182 (FRANCISCO ALVES)</v>
          </cell>
          <cell r="E4384" t="str">
            <v>ENTR PR-496 (P/TERRA ROXA)</v>
          </cell>
          <cell r="F4384">
            <v>521.9</v>
          </cell>
          <cell r="G4384">
            <v>548.9</v>
          </cell>
          <cell r="H4384">
            <v>27</v>
          </cell>
          <cell r="I4384" t="str">
            <v>PAV</v>
          </cell>
          <cell r="J4384" t="str">
            <v>*</v>
          </cell>
          <cell r="L4384">
            <v>0</v>
          </cell>
          <cell r="M4384">
            <v>0</v>
          </cell>
          <cell r="O4384">
            <v>0</v>
          </cell>
          <cell r="P4384" t="str">
            <v>2005</v>
          </cell>
        </row>
        <row r="4385">
          <cell r="C4385" t="str">
            <v>272BPR0565</v>
          </cell>
          <cell r="D4385" t="str">
            <v>ENTR PR-496 (P/TERRA ROXA)</v>
          </cell>
          <cell r="E4385" t="str">
            <v>ENTR BR-163(A)</v>
          </cell>
          <cell r="F4385">
            <v>548.9</v>
          </cell>
          <cell r="G4385">
            <v>563.6</v>
          </cell>
          <cell r="H4385">
            <v>14.7</v>
          </cell>
          <cell r="I4385" t="str">
            <v>PAV</v>
          </cell>
          <cell r="J4385" t="str">
            <v>*</v>
          </cell>
          <cell r="L4385">
            <v>0</v>
          </cell>
          <cell r="M4385">
            <v>0</v>
          </cell>
          <cell r="O4385">
            <v>0</v>
          </cell>
          <cell r="P4385" t="str">
            <v>2005</v>
          </cell>
        </row>
        <row r="4386">
          <cell r="C4386" t="str">
            <v>272BPR0568</v>
          </cell>
          <cell r="D4386" t="str">
            <v>ENTR BR-163(A)</v>
          </cell>
          <cell r="E4386" t="str">
            <v>ENTR BR-163(B)</v>
          </cell>
          <cell r="F4386">
            <v>563.6</v>
          </cell>
          <cell r="G4386">
            <v>564.5</v>
          </cell>
          <cell r="H4386">
            <v>0.9</v>
          </cell>
          <cell r="I4386" t="str">
            <v>PAV</v>
          </cell>
          <cell r="J4386">
            <v>0</v>
          </cell>
          <cell r="K4386" t="str">
            <v>163BPR0128</v>
          </cell>
          <cell r="L4386">
            <v>0</v>
          </cell>
          <cell r="M4386">
            <v>0</v>
          </cell>
          <cell r="O4386">
            <v>0</v>
          </cell>
          <cell r="P4386" t="str">
            <v>2005</v>
          </cell>
        </row>
        <row r="4387">
          <cell r="C4387" t="str">
            <v>272BPR0570</v>
          </cell>
          <cell r="D4387" t="str">
            <v>ENTR BR-163(B)</v>
          </cell>
          <cell r="E4387" t="str">
            <v>AV THOMAZ LUIZ ZEBALLOS (GUAÍRA)</v>
          </cell>
          <cell r="F4387">
            <v>564.5</v>
          </cell>
          <cell r="G4387">
            <v>567.20000000000005</v>
          </cell>
          <cell r="H4387">
            <v>2.7</v>
          </cell>
          <cell r="I4387" t="str">
            <v>PAV</v>
          </cell>
          <cell r="J4387" t="str">
            <v>*</v>
          </cell>
          <cell r="L4387">
            <v>0</v>
          </cell>
          <cell r="M4387">
            <v>0</v>
          </cell>
          <cell r="O4387">
            <v>0</v>
          </cell>
          <cell r="P4387" t="str">
            <v>2004</v>
          </cell>
        </row>
        <row r="4388">
          <cell r="J4388">
            <v>0</v>
          </cell>
        </row>
        <row r="4389">
          <cell r="C4389" t="str">
            <v>277BPR0010</v>
          </cell>
          <cell r="D4389" t="str">
            <v>PONTE S/ RIO EMBOGUAÇU</v>
          </cell>
          <cell r="E4389" t="str">
            <v>ACESSO PARANAGUÁ</v>
          </cell>
          <cell r="F4389">
            <v>0</v>
          </cell>
          <cell r="G4389">
            <v>5</v>
          </cell>
          <cell r="H4389">
            <v>5</v>
          </cell>
          <cell r="I4389" t="str">
            <v>PAV</v>
          </cell>
          <cell r="J4389">
            <v>0</v>
          </cell>
          <cell r="L4389">
            <v>0</v>
          </cell>
          <cell r="M4389">
            <v>0</v>
          </cell>
          <cell r="O4389">
            <v>0</v>
          </cell>
          <cell r="P4389">
            <v>0</v>
          </cell>
          <cell r="Q4389" t="str">
            <v>CV 07/96</v>
          </cell>
        </row>
        <row r="4390">
          <cell r="C4390" t="str">
            <v>277BPR0015</v>
          </cell>
          <cell r="D4390" t="str">
            <v>ACESSO PARANAGUÁ</v>
          </cell>
          <cell r="E4390" t="str">
            <v>ENTR PR-407</v>
          </cell>
          <cell r="F4390">
            <v>5</v>
          </cell>
          <cell r="G4390">
            <v>6.5</v>
          </cell>
          <cell r="H4390">
            <v>1.5</v>
          </cell>
          <cell r="I4390" t="str">
            <v>DUP</v>
          </cell>
          <cell r="J4390">
            <v>0</v>
          </cell>
          <cell r="L4390">
            <v>0</v>
          </cell>
          <cell r="M4390">
            <v>0</v>
          </cell>
          <cell r="O4390">
            <v>0</v>
          </cell>
          <cell r="P4390">
            <v>0</v>
          </cell>
          <cell r="Q4390" t="str">
            <v>CV 07/96</v>
          </cell>
        </row>
        <row r="4391">
          <cell r="C4391" t="str">
            <v>277BPR0020</v>
          </cell>
          <cell r="D4391" t="str">
            <v>ENTR PR-407</v>
          </cell>
          <cell r="E4391" t="str">
            <v>ENTR PR-508 (P/MATINHOS)</v>
          </cell>
          <cell r="F4391">
            <v>6.5</v>
          </cell>
          <cell r="G4391">
            <v>11.4</v>
          </cell>
          <cell r="H4391">
            <v>4.9000000000000004</v>
          </cell>
          <cell r="I4391" t="str">
            <v>DUP</v>
          </cell>
          <cell r="J4391">
            <v>0</v>
          </cell>
          <cell r="L4391">
            <v>0</v>
          </cell>
          <cell r="M4391">
            <v>0</v>
          </cell>
          <cell r="O4391">
            <v>0</v>
          </cell>
          <cell r="P4391">
            <v>0</v>
          </cell>
          <cell r="Q4391" t="str">
            <v>CV 07/96</v>
          </cell>
        </row>
        <row r="4392">
          <cell r="C4392" t="str">
            <v>277BPR0025</v>
          </cell>
          <cell r="D4392" t="str">
            <v>ENTR PR-508 (P/MATINHOS)</v>
          </cell>
          <cell r="E4392" t="str">
            <v>ENTR BR-101/PR-408 (P/MORRETES)</v>
          </cell>
          <cell r="F4392">
            <v>11.4</v>
          </cell>
          <cell r="G4392">
            <v>23.9</v>
          </cell>
          <cell r="H4392">
            <v>12.5</v>
          </cell>
          <cell r="I4392" t="str">
            <v>DUP</v>
          </cell>
          <cell r="J4392">
            <v>0</v>
          </cell>
          <cell r="L4392">
            <v>0</v>
          </cell>
          <cell r="M4392">
            <v>0</v>
          </cell>
          <cell r="O4392">
            <v>0</v>
          </cell>
          <cell r="P4392">
            <v>0</v>
          </cell>
          <cell r="Q4392" t="str">
            <v>CV 07/96</v>
          </cell>
        </row>
        <row r="4393">
          <cell r="C4393" t="str">
            <v>277BPR0030</v>
          </cell>
          <cell r="D4393" t="str">
            <v>ENTR BR-101/PR-408 (P/MORRETES)</v>
          </cell>
          <cell r="E4393" t="str">
            <v>ACESSO MORRETES</v>
          </cell>
          <cell r="F4393">
            <v>23.9</v>
          </cell>
          <cell r="G4393">
            <v>29.1</v>
          </cell>
          <cell r="H4393">
            <v>5.2</v>
          </cell>
          <cell r="I4393" t="str">
            <v>DUP</v>
          </cell>
          <cell r="J4393">
            <v>0</v>
          </cell>
          <cell r="L4393">
            <v>0</v>
          </cell>
          <cell r="M4393">
            <v>0</v>
          </cell>
          <cell r="O4393">
            <v>0</v>
          </cell>
          <cell r="P4393">
            <v>0</v>
          </cell>
          <cell r="Q4393" t="str">
            <v>CV 07/96</v>
          </cell>
        </row>
        <row r="4394">
          <cell r="C4394" t="str">
            <v>277BPR0033</v>
          </cell>
          <cell r="D4394" t="str">
            <v>ACESSO MORRETES</v>
          </cell>
          <cell r="E4394" t="str">
            <v>ENTR BR-116(A) (CONTORNO LESTE CURITIBA)</v>
          </cell>
          <cell r="F4394">
            <v>29.1</v>
          </cell>
          <cell r="G4394">
            <v>70.599999999999994</v>
          </cell>
          <cell r="H4394">
            <v>41.5</v>
          </cell>
          <cell r="I4394" t="str">
            <v>DUP</v>
          </cell>
          <cell r="J4394">
            <v>0</v>
          </cell>
          <cell r="L4394">
            <v>0</v>
          </cell>
          <cell r="M4394">
            <v>0</v>
          </cell>
          <cell r="O4394">
            <v>0</v>
          </cell>
          <cell r="P4394">
            <v>0</v>
          </cell>
          <cell r="Q4394" t="str">
            <v>CV 07/96</v>
          </cell>
        </row>
        <row r="4395">
          <cell r="C4395" t="str">
            <v>277BPR0038</v>
          </cell>
          <cell r="D4395" t="str">
            <v>ENTR BR-116(A) (CONTORNO LESTE CURITIBA)</v>
          </cell>
          <cell r="E4395" t="str">
            <v>ENTR BR-376(A)</v>
          </cell>
          <cell r="F4395">
            <v>70.599999999999994</v>
          </cell>
          <cell r="G4395">
            <v>80.099999999999994</v>
          </cell>
          <cell r="H4395">
            <v>9.5</v>
          </cell>
          <cell r="I4395" t="str">
            <v>DUP</v>
          </cell>
          <cell r="J4395">
            <v>0</v>
          </cell>
          <cell r="K4395" t="str">
            <v>116BPR2760</v>
          </cell>
          <cell r="L4395">
            <v>0</v>
          </cell>
          <cell r="M4395">
            <v>0</v>
          </cell>
          <cell r="O4395">
            <v>0</v>
          </cell>
          <cell r="P4395">
            <v>0</v>
          </cell>
        </row>
        <row r="4396">
          <cell r="C4396" t="str">
            <v>277BPR0041</v>
          </cell>
          <cell r="D4396" t="str">
            <v>ENTR BR-376(A)</v>
          </cell>
          <cell r="E4396" t="str">
            <v>ENTR BR-116(B)</v>
          </cell>
          <cell r="F4396">
            <v>80.099999999999994</v>
          </cell>
          <cell r="G4396">
            <v>92.9</v>
          </cell>
          <cell r="H4396">
            <v>12.8</v>
          </cell>
          <cell r="I4396" t="str">
            <v>DUP</v>
          </cell>
          <cell r="J4396">
            <v>0</v>
          </cell>
          <cell r="K4396" t="str">
            <v>116BPR2770</v>
          </cell>
          <cell r="L4396" t="str">
            <v>376BPR0470</v>
          </cell>
          <cell r="M4396">
            <v>0</v>
          </cell>
          <cell r="O4396">
            <v>0</v>
          </cell>
          <cell r="P4396">
            <v>0</v>
          </cell>
        </row>
        <row r="4397">
          <cell r="C4397" t="str">
            <v>277BPR0051</v>
          </cell>
          <cell r="D4397" t="str">
            <v>ENTR BR-116(B)</v>
          </cell>
          <cell r="E4397" t="str">
            <v>ENTR BR-476(B)</v>
          </cell>
          <cell r="F4397">
            <v>92.9</v>
          </cell>
          <cell r="G4397">
            <v>93.8</v>
          </cell>
          <cell r="H4397">
            <v>0.9</v>
          </cell>
          <cell r="I4397" t="str">
            <v>DUP</v>
          </cell>
          <cell r="J4397">
            <v>0</v>
          </cell>
          <cell r="K4397" t="str">
            <v>376BPR0460</v>
          </cell>
          <cell r="L4397" t="str">
            <v>476BPR0085</v>
          </cell>
          <cell r="M4397">
            <v>0</v>
          </cell>
          <cell r="O4397">
            <v>0</v>
          </cell>
          <cell r="P4397">
            <v>0</v>
          </cell>
        </row>
        <row r="4398">
          <cell r="C4398" t="str">
            <v>277BPR0053</v>
          </cell>
          <cell r="D4398" t="str">
            <v>ENTR BR-476(B)</v>
          </cell>
          <cell r="E4398" t="str">
            <v>ACESSO OESTE CURITIBA</v>
          </cell>
          <cell r="F4398">
            <v>93.8</v>
          </cell>
          <cell r="G4398">
            <v>107.5</v>
          </cell>
          <cell r="H4398">
            <v>13.7</v>
          </cell>
          <cell r="I4398" t="str">
            <v>DUP</v>
          </cell>
          <cell r="J4398">
            <v>0</v>
          </cell>
          <cell r="K4398" t="str">
            <v>376BPR0455</v>
          </cell>
          <cell r="L4398">
            <v>0</v>
          </cell>
          <cell r="M4398">
            <v>0</v>
          </cell>
          <cell r="O4398">
            <v>0</v>
          </cell>
          <cell r="P4398">
            <v>0</v>
          </cell>
        </row>
        <row r="4399">
          <cell r="C4399" t="str">
            <v>277BPR0055</v>
          </cell>
          <cell r="D4399" t="str">
            <v>ACESSO OESTE CURITIBA</v>
          </cell>
          <cell r="E4399" t="str">
            <v>ACESSO CAMPO LARGO</v>
          </cell>
          <cell r="F4399">
            <v>107.5</v>
          </cell>
          <cell r="G4399">
            <v>121.9</v>
          </cell>
          <cell r="H4399">
            <v>14.4</v>
          </cell>
          <cell r="I4399" t="str">
            <v>DUP</v>
          </cell>
          <cell r="J4399">
            <v>0</v>
          </cell>
          <cell r="K4399" t="str">
            <v>376BPR0450</v>
          </cell>
          <cell r="L4399">
            <v>0</v>
          </cell>
          <cell r="M4399">
            <v>0</v>
          </cell>
          <cell r="O4399">
            <v>0</v>
          </cell>
          <cell r="P4399">
            <v>0</v>
          </cell>
          <cell r="Q4399" t="str">
            <v>Estadual</v>
          </cell>
        </row>
        <row r="4400">
          <cell r="C4400" t="str">
            <v>277BPR0058</v>
          </cell>
          <cell r="D4400" t="str">
            <v>ACESSO CAMPO LARGO</v>
          </cell>
          <cell r="E4400" t="str">
            <v>ENTR PR-510 (P/BATÉIAS)</v>
          </cell>
          <cell r="F4400">
            <v>121.9</v>
          </cell>
          <cell r="G4400">
            <v>124.3</v>
          </cell>
          <cell r="H4400">
            <v>2.4</v>
          </cell>
          <cell r="I4400" t="str">
            <v>PAV</v>
          </cell>
          <cell r="J4400">
            <v>0</v>
          </cell>
          <cell r="K4400" t="str">
            <v>376BPR9510</v>
          </cell>
          <cell r="L4400">
            <v>0</v>
          </cell>
          <cell r="M4400">
            <v>0</v>
          </cell>
          <cell r="O4400">
            <v>0</v>
          </cell>
          <cell r="P4400">
            <v>0</v>
          </cell>
          <cell r="Q4400" t="str">
            <v>Estadual</v>
          </cell>
        </row>
        <row r="4401">
          <cell r="C4401" t="str">
            <v>277BPR0060</v>
          </cell>
          <cell r="D4401" t="str">
            <v>ENTR PR-510 (P/BATÉIAS)</v>
          </cell>
          <cell r="E4401" t="str">
            <v>ENTR PR-423</v>
          </cell>
          <cell r="F4401">
            <v>124.3</v>
          </cell>
          <cell r="G4401">
            <v>130.30000000000001</v>
          </cell>
          <cell r="H4401">
            <v>6</v>
          </cell>
          <cell r="I4401" t="str">
            <v>PAV</v>
          </cell>
          <cell r="J4401">
            <v>0</v>
          </cell>
          <cell r="K4401" t="str">
            <v>376BPR9520</v>
          </cell>
          <cell r="L4401">
            <v>0</v>
          </cell>
          <cell r="M4401">
            <v>0</v>
          </cell>
          <cell r="O4401">
            <v>0</v>
          </cell>
          <cell r="P4401">
            <v>0</v>
          </cell>
          <cell r="Q4401" t="str">
            <v>Estadual</v>
          </cell>
        </row>
        <row r="4402">
          <cell r="C4402" t="str">
            <v>277BPR0065</v>
          </cell>
          <cell r="D4402" t="str">
            <v>ENTR PR-423</v>
          </cell>
          <cell r="E4402" t="str">
            <v>ACESSO FÁBRICA CIMENTO ITAMBÉ</v>
          </cell>
          <cell r="F4402">
            <v>130.30000000000001</v>
          </cell>
          <cell r="G4402">
            <v>134</v>
          </cell>
          <cell r="H4402">
            <v>3.7</v>
          </cell>
          <cell r="I4402" t="str">
            <v>PAV</v>
          </cell>
          <cell r="J4402">
            <v>0</v>
          </cell>
          <cell r="K4402" t="str">
            <v>376BPR9530</v>
          </cell>
          <cell r="L4402">
            <v>0</v>
          </cell>
          <cell r="M4402">
            <v>0</v>
          </cell>
          <cell r="O4402">
            <v>0</v>
          </cell>
          <cell r="P4402">
            <v>0</v>
          </cell>
          <cell r="Q4402" t="str">
            <v>Estadual</v>
          </cell>
        </row>
        <row r="4403">
          <cell r="C4403" t="str">
            <v>277BPR0070</v>
          </cell>
          <cell r="D4403" t="str">
            <v>ACESSO FÁBRICA CIMENTO ITAMBÉ</v>
          </cell>
          <cell r="E4403" t="str">
            <v>ACESSO SANTA</v>
          </cell>
          <cell r="F4403">
            <v>134</v>
          </cell>
          <cell r="G4403">
            <v>140.6</v>
          </cell>
          <cell r="H4403">
            <v>6.6</v>
          </cell>
          <cell r="I4403" t="str">
            <v>PAV</v>
          </cell>
          <cell r="J4403">
            <v>0</v>
          </cell>
          <cell r="K4403" t="str">
            <v>376BPR9531</v>
          </cell>
          <cell r="L4403">
            <v>0</v>
          </cell>
          <cell r="M4403">
            <v>0</v>
          </cell>
          <cell r="O4403">
            <v>0</v>
          </cell>
          <cell r="P4403">
            <v>0</v>
          </cell>
          <cell r="Q4403" t="str">
            <v>Estadual</v>
          </cell>
        </row>
        <row r="4404">
          <cell r="C4404" t="str">
            <v>277BPR0075</v>
          </cell>
          <cell r="D4404" t="str">
            <v>ACESSO SANTA</v>
          </cell>
          <cell r="E4404" t="str">
            <v>ENTR BR-376(B)/PR-428 (SÃO LUIS PURUNÃ)</v>
          </cell>
          <cell r="F4404">
            <v>140.6</v>
          </cell>
          <cell r="G4404">
            <v>147.30000000000001</v>
          </cell>
          <cell r="H4404">
            <v>6.7</v>
          </cell>
          <cell r="I4404" t="str">
            <v>DUP</v>
          </cell>
          <cell r="J4404">
            <v>0</v>
          </cell>
          <cell r="K4404" t="str">
            <v>376BPR0425</v>
          </cell>
          <cell r="L4404">
            <v>0</v>
          </cell>
          <cell r="M4404">
            <v>0</v>
          </cell>
          <cell r="O4404">
            <v>0</v>
          </cell>
          <cell r="P4404">
            <v>0</v>
          </cell>
          <cell r="Q4404" t="str">
            <v>CV 05/96</v>
          </cell>
        </row>
        <row r="4405">
          <cell r="C4405" t="str">
            <v>277BPR0080</v>
          </cell>
          <cell r="D4405" t="str">
            <v>ENTR BR-376(B)/PR-428 (SÃO LUIS PURUNÃ)</v>
          </cell>
          <cell r="E4405" t="str">
            <v>ACESSO COLÔNIA WITMARSUN</v>
          </cell>
          <cell r="F4405">
            <v>147.30000000000001</v>
          </cell>
          <cell r="G4405">
            <v>153.69999999999999</v>
          </cell>
          <cell r="H4405">
            <v>6.4</v>
          </cell>
          <cell r="I4405" t="str">
            <v>PAV</v>
          </cell>
          <cell r="J4405">
            <v>0</v>
          </cell>
          <cell r="L4405">
            <v>0</v>
          </cell>
          <cell r="M4405">
            <v>0</v>
          </cell>
          <cell r="O4405">
            <v>0</v>
          </cell>
          <cell r="P4405">
            <v>0</v>
          </cell>
          <cell r="Q4405" t="str">
            <v>CV 05/96</v>
          </cell>
        </row>
        <row r="4406">
          <cell r="C4406" t="str">
            <v>277BPR0085</v>
          </cell>
          <cell r="D4406" t="str">
            <v>ACESSO COLÔNIA WITMARSUN</v>
          </cell>
          <cell r="E4406" t="str">
            <v>ENTR PR-427</v>
          </cell>
          <cell r="F4406">
            <v>153.69999999999999</v>
          </cell>
          <cell r="G4406">
            <v>164.6</v>
          </cell>
          <cell r="H4406">
            <v>10.9</v>
          </cell>
          <cell r="I4406" t="str">
            <v>PAV</v>
          </cell>
          <cell r="J4406">
            <v>0</v>
          </cell>
          <cell r="L4406">
            <v>0</v>
          </cell>
          <cell r="M4406">
            <v>0</v>
          </cell>
          <cell r="O4406">
            <v>0</v>
          </cell>
          <cell r="P4406">
            <v>0</v>
          </cell>
          <cell r="Q4406" t="str">
            <v>CV 05/96</v>
          </cell>
        </row>
        <row r="4407">
          <cell r="C4407" t="str">
            <v>277BPR0090</v>
          </cell>
          <cell r="D4407" t="str">
            <v>ENTR PR-427</v>
          </cell>
          <cell r="E4407" t="str">
            <v>ENTR PR-151(A) (P/PALMEIRA)</v>
          </cell>
          <cell r="F4407">
            <v>164.6</v>
          </cell>
          <cell r="G4407">
            <v>175.9</v>
          </cell>
          <cell r="H4407">
            <v>11.3</v>
          </cell>
          <cell r="I4407" t="str">
            <v>PAV</v>
          </cell>
          <cell r="J4407">
            <v>0</v>
          </cell>
          <cell r="L4407">
            <v>0</v>
          </cell>
          <cell r="M4407">
            <v>0</v>
          </cell>
          <cell r="O4407">
            <v>0</v>
          </cell>
          <cell r="P4407">
            <v>0</v>
          </cell>
          <cell r="Q4407" t="str">
            <v>CV 05/96</v>
          </cell>
        </row>
        <row r="4408">
          <cell r="C4408" t="str">
            <v>277BPR0097</v>
          </cell>
          <cell r="D4408" t="str">
            <v>ENTR PR-151(A) (P/PALMEIRA)</v>
          </cell>
          <cell r="E4408" t="str">
            <v>ENTR PR-151(B)</v>
          </cell>
          <cell r="F4408">
            <v>175.9</v>
          </cell>
          <cell r="G4408">
            <v>177.6</v>
          </cell>
          <cell r="H4408">
            <v>1.7</v>
          </cell>
          <cell r="I4408" t="str">
            <v>PAV</v>
          </cell>
          <cell r="J4408">
            <v>0</v>
          </cell>
          <cell r="L4408">
            <v>0</v>
          </cell>
          <cell r="M4408">
            <v>0</v>
          </cell>
          <cell r="O4408">
            <v>0</v>
          </cell>
          <cell r="P4408">
            <v>0</v>
          </cell>
          <cell r="Q4408" t="str">
            <v>CV 05/96</v>
          </cell>
        </row>
        <row r="4409">
          <cell r="C4409" t="str">
            <v>277BPR0110</v>
          </cell>
          <cell r="D4409" t="str">
            <v>ENTR PR-151(B)</v>
          </cell>
          <cell r="E4409" t="str">
            <v>ENTR PR-438</v>
          </cell>
          <cell r="F4409">
            <v>177.6</v>
          </cell>
          <cell r="G4409">
            <v>240.6</v>
          </cell>
          <cell r="H4409">
            <v>63</v>
          </cell>
          <cell r="I4409" t="str">
            <v>PAV</v>
          </cell>
          <cell r="J4409">
            <v>0</v>
          </cell>
          <cell r="L4409">
            <v>0</v>
          </cell>
          <cell r="M4409">
            <v>0</v>
          </cell>
          <cell r="O4409">
            <v>0</v>
          </cell>
          <cell r="P4409">
            <v>0</v>
          </cell>
          <cell r="Q4409" t="str">
            <v>CV 05/96</v>
          </cell>
        </row>
        <row r="4410">
          <cell r="C4410" t="str">
            <v>277BPR0130</v>
          </cell>
          <cell r="D4410" t="str">
            <v>ENTR PR-438</v>
          </cell>
          <cell r="E4410" t="str">
            <v>ENTR BR-153 (P/IRATÍ)</v>
          </cell>
          <cell r="F4410">
            <v>240.6</v>
          </cell>
          <cell r="G4410">
            <v>245.3</v>
          </cell>
          <cell r="H4410">
            <v>4.7</v>
          </cell>
          <cell r="I4410" t="str">
            <v>PAV</v>
          </cell>
          <cell r="J4410">
            <v>0</v>
          </cell>
          <cell r="L4410">
            <v>0</v>
          </cell>
          <cell r="M4410">
            <v>0</v>
          </cell>
          <cell r="O4410">
            <v>0</v>
          </cell>
          <cell r="P4410">
            <v>0</v>
          </cell>
          <cell r="Q4410" t="str">
            <v>CV 05/96</v>
          </cell>
        </row>
        <row r="4411">
          <cell r="C4411" t="str">
            <v>277BPR0135</v>
          </cell>
          <cell r="D4411" t="str">
            <v>ENTR BR-153 (P/IRATÍ)</v>
          </cell>
          <cell r="E4411" t="str">
            <v>ACESSO IRATÍ</v>
          </cell>
          <cell r="F4411">
            <v>245.3</v>
          </cell>
          <cell r="G4411">
            <v>249</v>
          </cell>
          <cell r="H4411">
            <v>3.7</v>
          </cell>
          <cell r="I4411" t="str">
            <v>PAV</v>
          </cell>
          <cell r="J4411">
            <v>0</v>
          </cell>
          <cell r="L4411">
            <v>0</v>
          </cell>
          <cell r="M4411">
            <v>0</v>
          </cell>
          <cell r="O4411">
            <v>0</v>
          </cell>
          <cell r="P4411">
            <v>0</v>
          </cell>
          <cell r="Q4411" t="str">
            <v>CV 05/96</v>
          </cell>
        </row>
        <row r="4412">
          <cell r="C4412" t="str">
            <v>277BPR0140</v>
          </cell>
          <cell r="D4412" t="str">
            <v>ACESSO IRATÍ</v>
          </cell>
          <cell r="E4412" t="str">
            <v>PONTE S/ RIO PONTE ALTA</v>
          </cell>
          <cell r="F4412">
            <v>249</v>
          </cell>
          <cell r="G4412">
            <v>281.10000000000002</v>
          </cell>
          <cell r="H4412">
            <v>32.1</v>
          </cell>
          <cell r="I4412" t="str">
            <v>PAV</v>
          </cell>
          <cell r="J4412">
            <v>0</v>
          </cell>
          <cell r="L4412">
            <v>0</v>
          </cell>
          <cell r="M4412">
            <v>0</v>
          </cell>
          <cell r="O4412">
            <v>0</v>
          </cell>
          <cell r="P4412">
            <v>0</v>
          </cell>
          <cell r="Q4412" t="str">
            <v>CV 05/96</v>
          </cell>
        </row>
        <row r="4413">
          <cell r="C4413" t="str">
            <v>277BPR0150</v>
          </cell>
          <cell r="D4413" t="str">
            <v>PONTE S/ RIO PONTE ALTA</v>
          </cell>
          <cell r="E4413" t="str">
            <v>ENTR PR-160 (P/PRUDENTÓPOLIS)</v>
          </cell>
          <cell r="F4413">
            <v>281.10000000000002</v>
          </cell>
          <cell r="G4413">
            <v>286.10000000000002</v>
          </cell>
          <cell r="H4413">
            <v>5</v>
          </cell>
          <cell r="I4413" t="str">
            <v>PAV</v>
          </cell>
          <cell r="J4413">
            <v>0</v>
          </cell>
          <cell r="L4413">
            <v>0</v>
          </cell>
          <cell r="M4413">
            <v>0</v>
          </cell>
          <cell r="O4413">
            <v>0</v>
          </cell>
          <cell r="P4413">
            <v>0</v>
          </cell>
          <cell r="Q4413" t="str">
            <v>CV 05/96</v>
          </cell>
        </row>
        <row r="4414">
          <cell r="C4414" t="str">
            <v>277BPR0160</v>
          </cell>
          <cell r="D4414" t="str">
            <v>ENTR PR-160 (P/PRUDENTÓPOLIS)</v>
          </cell>
          <cell r="E4414" t="str">
            <v>ENTR BR-373(A)/PR-452 (RELÓGIO)</v>
          </cell>
          <cell r="F4414">
            <v>286.10000000000002</v>
          </cell>
          <cell r="G4414">
            <v>304</v>
          </cell>
          <cell r="H4414">
            <v>17.899999999999999</v>
          </cell>
          <cell r="I4414" t="str">
            <v>PAV</v>
          </cell>
          <cell r="J4414">
            <v>0</v>
          </cell>
          <cell r="L4414">
            <v>0</v>
          </cell>
          <cell r="M4414">
            <v>0</v>
          </cell>
          <cell r="O4414">
            <v>0</v>
          </cell>
          <cell r="P4414">
            <v>0</v>
          </cell>
          <cell r="Q4414" t="str">
            <v>CV 05/96</v>
          </cell>
        </row>
        <row r="4415">
          <cell r="C4415" t="str">
            <v>277BPR0170</v>
          </cell>
          <cell r="D4415" t="str">
            <v>ENTR BR-373(A)/PR-452 (RELÓGIO)</v>
          </cell>
          <cell r="E4415" t="str">
            <v>ACESSO VILA GUARÁ</v>
          </cell>
          <cell r="F4415">
            <v>304</v>
          </cell>
          <cell r="G4415">
            <v>327.3</v>
          </cell>
          <cell r="H4415">
            <v>23.3</v>
          </cell>
          <cell r="I4415" t="str">
            <v>PAV</v>
          </cell>
          <cell r="J4415">
            <v>0</v>
          </cell>
          <cell r="K4415" t="str">
            <v>373BPR0400</v>
          </cell>
          <cell r="L4415">
            <v>0</v>
          </cell>
          <cell r="M4415">
            <v>0</v>
          </cell>
          <cell r="O4415">
            <v>0</v>
          </cell>
          <cell r="P4415">
            <v>0</v>
          </cell>
          <cell r="Q4415" t="str">
            <v>CV 05/96</v>
          </cell>
        </row>
        <row r="4416">
          <cell r="C4416" t="str">
            <v>277BPR0190</v>
          </cell>
          <cell r="D4416" t="str">
            <v>ACESSO VILA GUARÁ</v>
          </cell>
          <cell r="E4416" t="str">
            <v>ACESSO GUARAPUAVA</v>
          </cell>
          <cell r="F4416">
            <v>327.3</v>
          </cell>
          <cell r="G4416">
            <v>343.9</v>
          </cell>
          <cell r="H4416">
            <v>16.600000000000001</v>
          </cell>
          <cell r="I4416" t="str">
            <v>PAV</v>
          </cell>
          <cell r="J4416">
            <v>0</v>
          </cell>
          <cell r="K4416" t="str">
            <v>373BPR0410</v>
          </cell>
          <cell r="L4416">
            <v>0</v>
          </cell>
          <cell r="M4416">
            <v>0</v>
          </cell>
          <cell r="O4416">
            <v>0</v>
          </cell>
          <cell r="P4416">
            <v>0</v>
          </cell>
          <cell r="Q4416" t="str">
            <v>CV 05/96</v>
          </cell>
        </row>
        <row r="4417">
          <cell r="C4417" t="str">
            <v>277BPR0205</v>
          </cell>
          <cell r="D4417" t="str">
            <v>ACESSO GUARAPUAVA</v>
          </cell>
          <cell r="E4417" t="str">
            <v>ENTR BR-466 (P/GUARAPUAVA)</v>
          </cell>
          <cell r="F4417">
            <v>343.9</v>
          </cell>
          <cell r="G4417">
            <v>349.4</v>
          </cell>
          <cell r="H4417">
            <v>5.5</v>
          </cell>
          <cell r="I4417" t="str">
            <v>PAV</v>
          </cell>
          <cell r="J4417">
            <v>0</v>
          </cell>
          <cell r="K4417" t="str">
            <v>373BPR0425</v>
          </cell>
          <cell r="L4417">
            <v>0</v>
          </cell>
          <cell r="M4417">
            <v>0</v>
          </cell>
          <cell r="O4417">
            <v>0</v>
          </cell>
          <cell r="P4417">
            <v>0</v>
          </cell>
          <cell r="Q4417" t="str">
            <v>CV 05/96</v>
          </cell>
        </row>
        <row r="4418">
          <cell r="C4418" t="str">
            <v>277BPR0210</v>
          </cell>
          <cell r="D4418" t="str">
            <v>ENTR BR-466 (P/GUARAPUAVA)</v>
          </cell>
          <cell r="E4418" t="str">
            <v>ENTR PR-170</v>
          </cell>
          <cell r="F4418">
            <v>349.4</v>
          </cell>
          <cell r="G4418">
            <v>355.1</v>
          </cell>
          <cell r="H4418">
            <v>5.7</v>
          </cell>
          <cell r="I4418" t="str">
            <v>PAV</v>
          </cell>
          <cell r="J4418">
            <v>0</v>
          </cell>
          <cell r="K4418" t="str">
            <v>373BPR0430</v>
          </cell>
          <cell r="L4418">
            <v>0</v>
          </cell>
          <cell r="M4418">
            <v>0</v>
          </cell>
          <cell r="O4418">
            <v>0</v>
          </cell>
          <cell r="P4418">
            <v>0</v>
          </cell>
          <cell r="Q4418" t="str">
            <v>CV 04/96</v>
          </cell>
        </row>
        <row r="4419">
          <cell r="C4419" t="str">
            <v>277BPR0215</v>
          </cell>
          <cell r="D4419" t="str">
            <v>ENTR PR-170</v>
          </cell>
          <cell r="E4419" t="str">
            <v>ENTR PR-364</v>
          </cell>
          <cell r="F4419">
            <v>355.1</v>
          </cell>
          <cell r="G4419">
            <v>373.1</v>
          </cell>
          <cell r="H4419">
            <v>18</v>
          </cell>
          <cell r="I4419" t="str">
            <v>PAV</v>
          </cell>
          <cell r="J4419">
            <v>0</v>
          </cell>
          <cell r="K4419" t="str">
            <v>373BPR0435</v>
          </cell>
          <cell r="L4419">
            <v>0</v>
          </cell>
          <cell r="M4419">
            <v>0</v>
          </cell>
          <cell r="O4419">
            <v>0</v>
          </cell>
          <cell r="P4419">
            <v>0</v>
          </cell>
          <cell r="Q4419" t="str">
            <v>CV 04/96</v>
          </cell>
        </row>
        <row r="4420">
          <cell r="C4420" t="str">
            <v>277BPR0220</v>
          </cell>
          <cell r="D4420" t="str">
            <v>ENTR PR-364</v>
          </cell>
          <cell r="E4420" t="str">
            <v>ENTR BR-373(B) (TRÊS PINHEIROS)</v>
          </cell>
          <cell r="F4420">
            <v>373.1</v>
          </cell>
          <cell r="G4420">
            <v>403.4</v>
          </cell>
          <cell r="H4420">
            <v>30.3</v>
          </cell>
          <cell r="I4420" t="str">
            <v>PAV</v>
          </cell>
          <cell r="J4420">
            <v>0</v>
          </cell>
          <cell r="K4420" t="str">
            <v>373BPR0440</v>
          </cell>
          <cell r="L4420">
            <v>0</v>
          </cell>
          <cell r="M4420">
            <v>0</v>
          </cell>
          <cell r="O4420">
            <v>0</v>
          </cell>
          <cell r="P4420">
            <v>0</v>
          </cell>
          <cell r="Q4420" t="str">
            <v>CV 04/96</v>
          </cell>
        </row>
        <row r="4421">
          <cell r="C4421" t="str">
            <v>277BPR0230</v>
          </cell>
          <cell r="D4421" t="str">
            <v>ENTR BR-373(B) (TRÊS PINHEIROS)</v>
          </cell>
          <cell r="E4421" t="str">
            <v>ACESSO CANTAGALO</v>
          </cell>
          <cell r="F4421">
            <v>403.4</v>
          </cell>
          <cell r="G4421">
            <v>425.9</v>
          </cell>
          <cell r="H4421">
            <v>22.5</v>
          </cell>
          <cell r="I4421" t="str">
            <v>PAV</v>
          </cell>
          <cell r="J4421">
            <v>0</v>
          </cell>
          <cell r="L4421">
            <v>0</v>
          </cell>
          <cell r="M4421">
            <v>0</v>
          </cell>
          <cell r="O4421">
            <v>0</v>
          </cell>
          <cell r="P4421">
            <v>0</v>
          </cell>
          <cell r="Q4421" t="str">
            <v>CV 04/96</v>
          </cell>
        </row>
        <row r="4422">
          <cell r="C4422" t="str">
            <v>277BPR0235</v>
          </cell>
          <cell r="D4422" t="str">
            <v>ACESSO CANTAGALO</v>
          </cell>
          <cell r="E4422" t="str">
            <v>ACESSO VIRMOND</v>
          </cell>
          <cell r="F4422">
            <v>425.9</v>
          </cell>
          <cell r="G4422">
            <v>434.7</v>
          </cell>
          <cell r="H4422">
            <v>8.8000000000000007</v>
          </cell>
          <cell r="I4422" t="str">
            <v>PAV</v>
          </cell>
          <cell r="J4422">
            <v>0</v>
          </cell>
          <cell r="L4422">
            <v>0</v>
          </cell>
          <cell r="M4422">
            <v>0</v>
          </cell>
          <cell r="O4422">
            <v>0</v>
          </cell>
          <cell r="P4422">
            <v>0</v>
          </cell>
          <cell r="Q4422" t="str">
            <v>CV 04/96</v>
          </cell>
        </row>
        <row r="4423">
          <cell r="C4423" t="str">
            <v>277BPR0240</v>
          </cell>
          <cell r="D4423" t="str">
            <v>ACESSO VIRMOND</v>
          </cell>
          <cell r="E4423" t="str">
            <v>ENTR BR-158 (LARANJEIRAS DO SUL)</v>
          </cell>
          <cell r="F4423">
            <v>434.7</v>
          </cell>
          <cell r="G4423">
            <v>458.5</v>
          </cell>
          <cell r="H4423">
            <v>23.8</v>
          </cell>
          <cell r="I4423" t="str">
            <v>PAV</v>
          </cell>
          <cell r="J4423">
            <v>0</v>
          </cell>
          <cell r="L4423">
            <v>0</v>
          </cell>
          <cell r="M4423">
            <v>0</v>
          </cell>
          <cell r="O4423">
            <v>0</v>
          </cell>
          <cell r="P4423">
            <v>0</v>
          </cell>
          <cell r="Q4423" t="str">
            <v>CV 04/96</v>
          </cell>
        </row>
        <row r="4424">
          <cell r="C4424" t="str">
            <v>277BPR0250</v>
          </cell>
          <cell r="D4424" t="str">
            <v>ENTR BR-158 (LARANJEIRAS DO SUL)</v>
          </cell>
          <cell r="E4424" t="str">
            <v>ENTR PR-473</v>
          </cell>
          <cell r="F4424">
            <v>458.5</v>
          </cell>
          <cell r="G4424">
            <v>480.7</v>
          </cell>
          <cell r="H4424">
            <v>22.2</v>
          </cell>
          <cell r="I4424" t="str">
            <v>PAV</v>
          </cell>
          <cell r="J4424">
            <v>0</v>
          </cell>
          <cell r="L4424">
            <v>0</v>
          </cell>
          <cell r="M4424">
            <v>0</v>
          </cell>
          <cell r="O4424">
            <v>0</v>
          </cell>
          <cell r="P4424">
            <v>0</v>
          </cell>
          <cell r="Q4424" t="str">
            <v>CV 04/96</v>
          </cell>
        </row>
        <row r="4425">
          <cell r="C4425" t="str">
            <v>277BPR0270</v>
          </cell>
          <cell r="D4425" t="str">
            <v>ENTR PR-473</v>
          </cell>
          <cell r="E4425" t="str">
            <v>ACESSO GUARANIAÇU</v>
          </cell>
          <cell r="F4425">
            <v>480.7</v>
          </cell>
          <cell r="G4425">
            <v>521.9</v>
          </cell>
          <cell r="H4425">
            <v>41.2</v>
          </cell>
          <cell r="I4425" t="str">
            <v>PAV</v>
          </cell>
          <cell r="J4425">
            <v>0</v>
          </cell>
          <cell r="L4425">
            <v>0</v>
          </cell>
          <cell r="M4425">
            <v>0</v>
          </cell>
          <cell r="O4425">
            <v>0</v>
          </cell>
          <cell r="P4425">
            <v>0</v>
          </cell>
          <cell r="Q4425" t="str">
            <v>CV 04/96</v>
          </cell>
        </row>
        <row r="4426">
          <cell r="C4426" t="str">
            <v>277BPR0280</v>
          </cell>
          <cell r="D4426" t="str">
            <v>ACESSO GUARANIAÇU</v>
          </cell>
          <cell r="E4426" t="str">
            <v>ENTR PR-471(A) (MATO QUEIMADO)</v>
          </cell>
          <cell r="F4426">
            <v>521.9</v>
          </cell>
          <cell r="G4426">
            <v>532.5</v>
          </cell>
          <cell r="H4426">
            <v>10.6</v>
          </cell>
          <cell r="I4426" t="str">
            <v>PAV</v>
          </cell>
          <cell r="J4426">
            <v>0</v>
          </cell>
          <cell r="L4426">
            <v>0</v>
          </cell>
          <cell r="M4426">
            <v>0</v>
          </cell>
          <cell r="O4426">
            <v>0</v>
          </cell>
          <cell r="P4426">
            <v>0</v>
          </cell>
          <cell r="Q4426" t="str">
            <v>CV 04/96</v>
          </cell>
        </row>
        <row r="4427">
          <cell r="C4427" t="str">
            <v>277BPR0285</v>
          </cell>
          <cell r="D4427" t="str">
            <v>ENTR PR-471(A) (MATO QUEIMADO)</v>
          </cell>
          <cell r="E4427" t="str">
            <v>ENTR PR-471(B)</v>
          </cell>
          <cell r="F4427">
            <v>532.5</v>
          </cell>
          <cell r="G4427">
            <v>552.70000000000005</v>
          </cell>
          <cell r="H4427">
            <v>20.2</v>
          </cell>
          <cell r="I4427" t="str">
            <v>PAV</v>
          </cell>
          <cell r="J4427">
            <v>0</v>
          </cell>
          <cell r="L4427">
            <v>0</v>
          </cell>
          <cell r="M4427">
            <v>0</v>
          </cell>
          <cell r="O4427">
            <v>0</v>
          </cell>
          <cell r="P4427">
            <v>0</v>
          </cell>
          <cell r="Q4427" t="str">
            <v>CV 04/96</v>
          </cell>
        </row>
        <row r="4428">
          <cell r="C4428" t="str">
            <v>277BPR0290</v>
          </cell>
          <cell r="D4428" t="str">
            <v>ENTR PR-471(B)</v>
          </cell>
          <cell r="E4428" t="str">
            <v>ACESSO SÃO JOÃO DO OESTE</v>
          </cell>
          <cell r="F4428">
            <v>552.70000000000005</v>
          </cell>
          <cell r="G4428">
            <v>575.70000000000005</v>
          </cell>
          <cell r="H4428">
            <v>23</v>
          </cell>
          <cell r="I4428" t="str">
            <v>PAV</v>
          </cell>
          <cell r="J4428">
            <v>0</v>
          </cell>
          <cell r="L4428">
            <v>0</v>
          </cell>
          <cell r="M4428">
            <v>0</v>
          </cell>
          <cell r="O4428">
            <v>0</v>
          </cell>
          <cell r="P4428">
            <v>0</v>
          </cell>
          <cell r="Q4428" t="str">
            <v>CV 04/96</v>
          </cell>
        </row>
        <row r="4429">
          <cell r="C4429" t="str">
            <v>277BPR0295</v>
          </cell>
          <cell r="D4429" t="str">
            <v>ACESSO SÃO JOÃO DO OESTE</v>
          </cell>
          <cell r="E4429" t="str">
            <v>ENTR PR-180</v>
          </cell>
          <cell r="F4429">
            <v>575.70000000000005</v>
          </cell>
          <cell r="G4429">
            <v>583.6</v>
          </cell>
          <cell r="H4429">
            <v>7.9</v>
          </cell>
          <cell r="I4429" t="str">
            <v>PAV</v>
          </cell>
          <cell r="J4429">
            <v>0</v>
          </cell>
          <cell r="L4429">
            <v>0</v>
          </cell>
          <cell r="M4429">
            <v>0</v>
          </cell>
          <cell r="O4429">
            <v>0</v>
          </cell>
          <cell r="P4429">
            <v>0</v>
          </cell>
          <cell r="Q4429" t="str">
            <v>CV 04/96</v>
          </cell>
        </row>
        <row r="4430">
          <cell r="C4430" t="str">
            <v>277BPR0300</v>
          </cell>
          <cell r="D4430" t="str">
            <v>ENTR PR-180</v>
          </cell>
          <cell r="E4430" t="str">
            <v>ENTR BR-369/467 (P/CASCAVEL)</v>
          </cell>
          <cell r="F4430">
            <v>583.6</v>
          </cell>
          <cell r="G4430">
            <v>587.70000000000005</v>
          </cell>
          <cell r="H4430">
            <v>4.0999999999999996</v>
          </cell>
          <cell r="I4430" t="str">
            <v>PAV</v>
          </cell>
          <cell r="J4430">
            <v>0</v>
          </cell>
          <cell r="L4430">
            <v>0</v>
          </cell>
          <cell r="M4430">
            <v>0</v>
          </cell>
          <cell r="O4430">
            <v>0</v>
          </cell>
          <cell r="P4430">
            <v>0</v>
          </cell>
          <cell r="Q4430" t="str">
            <v>CV 04/96</v>
          </cell>
        </row>
        <row r="4431">
          <cell r="C4431" t="str">
            <v>277BPR0305</v>
          </cell>
          <cell r="D4431" t="str">
            <v>ENTR BR-369/467 (P/CASCAVEL)</v>
          </cell>
          <cell r="E4431" t="str">
            <v>ACESSO OESTE CASCAVEL</v>
          </cell>
          <cell r="F4431">
            <v>587.70000000000005</v>
          </cell>
          <cell r="G4431">
            <v>597.70000000000005</v>
          </cell>
          <cell r="H4431">
            <v>10</v>
          </cell>
          <cell r="I4431" t="str">
            <v>PAV</v>
          </cell>
          <cell r="J4431">
            <v>0</v>
          </cell>
          <cell r="L4431">
            <v>0</v>
          </cell>
          <cell r="M4431">
            <v>0</v>
          </cell>
          <cell r="O4431">
            <v>0</v>
          </cell>
          <cell r="P4431">
            <v>0</v>
          </cell>
          <cell r="Q4431" t="str">
            <v>CV 04/96</v>
          </cell>
        </row>
        <row r="4432">
          <cell r="C4432" t="str">
            <v>277BPR0310</v>
          </cell>
          <cell r="D4432" t="str">
            <v>ACESSO OESTE CASCAVEL</v>
          </cell>
          <cell r="E4432" t="str">
            <v>ENTR BR-163/PR-182 (P/CAPITÃO LEÔNIDAS MARQUES)</v>
          </cell>
          <cell r="F4432">
            <v>597.70000000000005</v>
          </cell>
          <cell r="G4432">
            <v>605.70000000000005</v>
          </cell>
          <cell r="H4432">
            <v>8</v>
          </cell>
          <cell r="I4432" t="str">
            <v>DUP</v>
          </cell>
          <cell r="J4432">
            <v>0</v>
          </cell>
          <cell r="L4432">
            <v>0</v>
          </cell>
          <cell r="M4432">
            <v>0</v>
          </cell>
          <cell r="O4432">
            <v>0</v>
          </cell>
          <cell r="P4432">
            <v>0</v>
          </cell>
          <cell r="Q4432" t="str">
            <v>CV 04/96</v>
          </cell>
        </row>
        <row r="4433">
          <cell r="C4433" t="str">
            <v>277BPR0315</v>
          </cell>
          <cell r="D4433" t="str">
            <v>ENTR BR-163/PR-182 (P/CAPITÃO LEÔNIDAS MARQUES)</v>
          </cell>
          <cell r="E4433" t="str">
            <v>SANTA TERESA DO OESTE</v>
          </cell>
          <cell r="F4433">
            <v>605.70000000000005</v>
          </cell>
          <cell r="G4433">
            <v>612.4</v>
          </cell>
          <cell r="H4433">
            <v>6.7</v>
          </cell>
          <cell r="I4433" t="str">
            <v>PAV</v>
          </cell>
          <cell r="J4433">
            <v>0</v>
          </cell>
          <cell r="L4433">
            <v>0</v>
          </cell>
          <cell r="M4433">
            <v>0</v>
          </cell>
          <cell r="O4433">
            <v>0</v>
          </cell>
          <cell r="P4433">
            <v>0</v>
          </cell>
          <cell r="Q4433" t="str">
            <v>CV 04/96</v>
          </cell>
        </row>
        <row r="4434">
          <cell r="C4434" t="str">
            <v>277BPR0320</v>
          </cell>
          <cell r="D4434" t="str">
            <v>SANTA TERESA DO OESTE</v>
          </cell>
          <cell r="E4434" t="str">
            <v>ENTR PR-488</v>
          </cell>
          <cell r="F4434">
            <v>612.4</v>
          </cell>
          <cell r="G4434">
            <v>635.5</v>
          </cell>
          <cell r="H4434">
            <v>23.1</v>
          </cell>
          <cell r="I4434" t="str">
            <v>PAV</v>
          </cell>
          <cell r="J4434">
            <v>0</v>
          </cell>
          <cell r="L4434">
            <v>0</v>
          </cell>
          <cell r="M4434">
            <v>0</v>
          </cell>
          <cell r="O4434">
            <v>0</v>
          </cell>
          <cell r="P4434">
            <v>0</v>
          </cell>
          <cell r="Q4434" t="str">
            <v>CV 04/96</v>
          </cell>
        </row>
        <row r="4435">
          <cell r="C4435" t="str">
            <v>277BPR0325</v>
          </cell>
          <cell r="D4435" t="str">
            <v>ENTR PR-488</v>
          </cell>
          <cell r="E4435" t="str">
            <v>INÍCIO PERÍMETRO URBANO CÉU AZUL</v>
          </cell>
          <cell r="F4435">
            <v>635.5</v>
          </cell>
          <cell r="G4435">
            <v>638.79999999999995</v>
          </cell>
          <cell r="H4435">
            <v>3.3</v>
          </cell>
          <cell r="I4435" t="str">
            <v>PAV</v>
          </cell>
          <cell r="J4435">
            <v>0</v>
          </cell>
          <cell r="L4435">
            <v>0</v>
          </cell>
          <cell r="M4435">
            <v>0</v>
          </cell>
          <cell r="O4435">
            <v>0</v>
          </cell>
          <cell r="P4435">
            <v>0</v>
          </cell>
          <cell r="Q4435" t="str">
            <v>CV 04/96</v>
          </cell>
        </row>
        <row r="4436">
          <cell r="C4436" t="str">
            <v>277BPR0330</v>
          </cell>
          <cell r="D4436" t="str">
            <v>INÍCIO PERÍMETRO URBANO CÉU AZUL</v>
          </cell>
          <cell r="E4436" t="str">
            <v>FIM PERÍMETRO URBANO CÉU AZUL *TRECHO URBANO*</v>
          </cell>
          <cell r="F4436">
            <v>638.79999999999995</v>
          </cell>
          <cell r="G4436">
            <v>640.79999999999995</v>
          </cell>
          <cell r="H4436">
            <v>2</v>
          </cell>
          <cell r="I4436" t="str">
            <v>PAV</v>
          </cell>
          <cell r="J4436">
            <v>0</v>
          </cell>
          <cell r="L4436">
            <v>0</v>
          </cell>
          <cell r="M4436">
            <v>0</v>
          </cell>
          <cell r="O4436">
            <v>0</v>
          </cell>
          <cell r="P4436">
            <v>0</v>
          </cell>
          <cell r="Q4436" t="str">
            <v>CV 04/96</v>
          </cell>
        </row>
        <row r="4437">
          <cell r="C4437" t="str">
            <v>277BPR0335</v>
          </cell>
          <cell r="D4437" t="str">
            <v>FIM PERÍMETRO URBANO CÉU AZUL</v>
          </cell>
          <cell r="E4437" t="str">
            <v>ENTR PR-590 (P/RAMILÂNDIA)</v>
          </cell>
          <cell r="F4437">
            <v>640.79999999999995</v>
          </cell>
          <cell r="G4437">
            <v>653.29999999999995</v>
          </cell>
          <cell r="H4437">
            <v>12.5</v>
          </cell>
          <cell r="I4437" t="str">
            <v>PAV</v>
          </cell>
          <cell r="J4437">
            <v>0</v>
          </cell>
          <cell r="L4437">
            <v>0</v>
          </cell>
          <cell r="M4437">
            <v>0</v>
          </cell>
          <cell r="O4437">
            <v>0</v>
          </cell>
          <cell r="P4437">
            <v>0</v>
          </cell>
          <cell r="Q4437" t="str">
            <v>CV 04/96</v>
          </cell>
        </row>
        <row r="4438">
          <cell r="C4438" t="str">
            <v>277BPR0340</v>
          </cell>
          <cell r="D4438" t="str">
            <v>ENTR PR-590 (P/RAMILÂNDIA)</v>
          </cell>
          <cell r="E4438" t="str">
            <v>INÍCIO PERÍMETRO URBANO MATELÂNDIA</v>
          </cell>
          <cell r="F4438">
            <v>653.29999999999995</v>
          </cell>
          <cell r="G4438">
            <v>657.6</v>
          </cell>
          <cell r="H4438">
            <v>4.3</v>
          </cell>
          <cell r="I4438" t="str">
            <v>PAV</v>
          </cell>
          <cell r="J4438">
            <v>0</v>
          </cell>
          <cell r="L4438">
            <v>0</v>
          </cell>
          <cell r="M4438">
            <v>0</v>
          </cell>
          <cell r="O4438">
            <v>0</v>
          </cell>
          <cell r="P4438">
            <v>0</v>
          </cell>
          <cell r="Q4438" t="str">
            <v>CV 04/96</v>
          </cell>
        </row>
        <row r="4439">
          <cell r="C4439" t="str">
            <v>277BPR0345</v>
          </cell>
          <cell r="D4439" t="str">
            <v>INÍCIO PERÍMETRO URBANO MATELÂNDIA</v>
          </cell>
          <cell r="E4439" t="str">
            <v>FIM PERÍMETRO URBANO MATELÂNDIA *TRECHO URBANO*</v>
          </cell>
          <cell r="F4439">
            <v>657.6</v>
          </cell>
          <cell r="G4439">
            <v>661.7</v>
          </cell>
          <cell r="H4439">
            <v>4.0999999999999996</v>
          </cell>
          <cell r="I4439" t="str">
            <v>PAV</v>
          </cell>
          <cell r="J4439">
            <v>0</v>
          </cell>
          <cell r="L4439">
            <v>0</v>
          </cell>
          <cell r="M4439">
            <v>0</v>
          </cell>
          <cell r="O4439">
            <v>0</v>
          </cell>
          <cell r="P4439">
            <v>0</v>
          </cell>
          <cell r="Q4439" t="str">
            <v>CV 04/96</v>
          </cell>
        </row>
        <row r="4440">
          <cell r="C4440" t="str">
            <v>277BPR0350</v>
          </cell>
          <cell r="D4440" t="str">
            <v>FIM PERÍMETRO URBANO MATELÂNDIA</v>
          </cell>
          <cell r="E4440" t="str">
            <v>INÍCIO PERÍMETRO URBANO MEDIANEIRA</v>
          </cell>
          <cell r="F4440">
            <v>661.7</v>
          </cell>
          <cell r="G4440">
            <v>670.4</v>
          </cell>
          <cell r="H4440">
            <v>8.6999999999999993</v>
          </cell>
          <cell r="I4440" t="str">
            <v>PAV</v>
          </cell>
          <cell r="J4440">
            <v>0</v>
          </cell>
          <cell r="L4440">
            <v>0</v>
          </cell>
          <cell r="M4440">
            <v>0</v>
          </cell>
          <cell r="O4440">
            <v>0</v>
          </cell>
          <cell r="P4440">
            <v>0</v>
          </cell>
          <cell r="Q4440" t="str">
            <v>CV 04/96</v>
          </cell>
        </row>
        <row r="4441">
          <cell r="C4441" t="str">
            <v>277BPR0355</v>
          </cell>
          <cell r="D4441" t="str">
            <v>INÍCIO PERÍMETRO URBANO MEDIANEIRA</v>
          </cell>
          <cell r="E4441" t="str">
            <v>ENTR PR-495 (MEDIANEIRA) *TRECHO URBANO*</v>
          </cell>
          <cell r="F4441">
            <v>670.4</v>
          </cell>
          <cell r="G4441">
            <v>674</v>
          </cell>
          <cell r="H4441">
            <v>3.6</v>
          </cell>
          <cell r="I4441" t="str">
            <v>PAV</v>
          </cell>
          <cell r="J4441">
            <v>0</v>
          </cell>
          <cell r="L4441">
            <v>0</v>
          </cell>
          <cell r="M4441">
            <v>0</v>
          </cell>
          <cell r="O4441">
            <v>0</v>
          </cell>
          <cell r="P4441">
            <v>0</v>
          </cell>
          <cell r="Q4441" t="str">
            <v>CV 04/96</v>
          </cell>
        </row>
        <row r="4442">
          <cell r="C4442" t="str">
            <v>277BPR0360</v>
          </cell>
          <cell r="D4442" t="str">
            <v>ENTR PR-495 (MEDIANEIRA)</v>
          </cell>
          <cell r="E4442" t="str">
            <v>FIM PERÍMETRO URBANO MEDIANEIRA *TRECHO URBANO*</v>
          </cell>
          <cell r="F4442">
            <v>674</v>
          </cell>
          <cell r="G4442">
            <v>678.9</v>
          </cell>
          <cell r="H4442">
            <v>4.9000000000000004</v>
          </cell>
          <cell r="I4442" t="str">
            <v>PAV</v>
          </cell>
          <cell r="J4442">
            <v>0</v>
          </cell>
          <cell r="L4442">
            <v>0</v>
          </cell>
          <cell r="M4442">
            <v>0</v>
          </cell>
          <cell r="O4442">
            <v>0</v>
          </cell>
          <cell r="P4442">
            <v>0</v>
          </cell>
          <cell r="Q4442" t="str">
            <v>CV 04/96</v>
          </cell>
        </row>
        <row r="4443">
          <cell r="C4443" t="str">
            <v>277BPR0365</v>
          </cell>
          <cell r="D4443" t="str">
            <v>FIM PERÍMETRO URBANO MEDIANEIRA</v>
          </cell>
          <cell r="E4443" t="str">
            <v>INÍC PERÍMETRO URBANO S MIGUEL DO IGUAÇU</v>
          </cell>
          <cell r="F4443">
            <v>678.9</v>
          </cell>
          <cell r="G4443">
            <v>688.6</v>
          </cell>
          <cell r="H4443">
            <v>9.6999999999999993</v>
          </cell>
          <cell r="I4443" t="str">
            <v>DUP</v>
          </cell>
          <cell r="J4443">
            <v>0</v>
          </cell>
          <cell r="L4443">
            <v>0</v>
          </cell>
          <cell r="M4443">
            <v>0</v>
          </cell>
          <cell r="O4443">
            <v>0</v>
          </cell>
          <cell r="P4443">
            <v>0</v>
          </cell>
          <cell r="Q4443" t="str">
            <v>CV 04/96</v>
          </cell>
        </row>
        <row r="4444">
          <cell r="C4444" t="str">
            <v>277BPR0370</v>
          </cell>
          <cell r="D4444" t="str">
            <v>INÍC PERÍMETRO URBANO S MIGUEL DO IGUAÇU</v>
          </cell>
          <cell r="E4444" t="str">
            <v>FIM PERÍMETRO URBANO S MIGUEL DO IGUAÇU *TRECHO URBANO*</v>
          </cell>
          <cell r="F4444">
            <v>688.6</v>
          </cell>
          <cell r="G4444">
            <v>694.3</v>
          </cell>
          <cell r="H4444">
            <v>5.7</v>
          </cell>
          <cell r="I4444" t="str">
            <v>DUP</v>
          </cell>
          <cell r="J4444">
            <v>0</v>
          </cell>
          <cell r="L4444">
            <v>0</v>
          </cell>
          <cell r="M4444">
            <v>0</v>
          </cell>
          <cell r="O4444">
            <v>0</v>
          </cell>
          <cell r="P4444">
            <v>0</v>
          </cell>
          <cell r="Q4444" t="str">
            <v>CV 04/96</v>
          </cell>
        </row>
        <row r="4445">
          <cell r="C4445" t="str">
            <v>277BPR0375</v>
          </cell>
          <cell r="D4445" t="str">
            <v>FIM PERÍMETRO URBANO S MIGUEL DO IGUAÇU</v>
          </cell>
          <cell r="E4445" t="str">
            <v>SANTA TEREZINHA DO ITAIPÚ</v>
          </cell>
          <cell r="F4445">
            <v>694.3</v>
          </cell>
          <cell r="G4445">
            <v>709.9</v>
          </cell>
          <cell r="H4445">
            <v>15.6</v>
          </cell>
          <cell r="I4445" t="str">
            <v>DUP</v>
          </cell>
          <cell r="J4445">
            <v>0</v>
          </cell>
          <cell r="L4445">
            <v>0</v>
          </cell>
          <cell r="M4445">
            <v>0</v>
          </cell>
          <cell r="O4445">
            <v>0</v>
          </cell>
          <cell r="P4445">
            <v>0</v>
          </cell>
          <cell r="Q4445" t="str">
            <v>CV 04/96</v>
          </cell>
        </row>
        <row r="4446">
          <cell r="C4446" t="str">
            <v>277BPR0380</v>
          </cell>
          <cell r="D4446" t="str">
            <v>SANTA TEREZINHA DO ITAIPÚ</v>
          </cell>
          <cell r="E4446" t="str">
            <v>INÍCIO PISTA DUPLA</v>
          </cell>
          <cell r="F4446">
            <v>709.9</v>
          </cell>
          <cell r="G4446">
            <v>711.3</v>
          </cell>
          <cell r="H4446">
            <v>1.4</v>
          </cell>
          <cell r="I4446" t="str">
            <v>DUP</v>
          </cell>
          <cell r="J4446">
            <v>0</v>
          </cell>
          <cell r="L4446">
            <v>0</v>
          </cell>
          <cell r="M4446">
            <v>0</v>
          </cell>
          <cell r="O4446">
            <v>0</v>
          </cell>
          <cell r="P4446">
            <v>0</v>
          </cell>
          <cell r="Q4446" t="str">
            <v>CV 04/96</v>
          </cell>
        </row>
        <row r="4447">
          <cell r="C4447" t="str">
            <v>277BPR0383</v>
          </cell>
          <cell r="D4447" t="str">
            <v>INÍCIO PISTA DUPLA</v>
          </cell>
          <cell r="E4447" t="str">
            <v>ACESSO FOZ DO IGUAÇU</v>
          </cell>
          <cell r="F4447">
            <v>711.3</v>
          </cell>
          <cell r="G4447">
            <v>726.9</v>
          </cell>
          <cell r="H4447">
            <v>15.6</v>
          </cell>
          <cell r="I4447" t="str">
            <v>DUP</v>
          </cell>
          <cell r="J4447">
            <v>0</v>
          </cell>
          <cell r="L4447">
            <v>0</v>
          </cell>
          <cell r="M4447">
            <v>0</v>
          </cell>
          <cell r="O4447">
            <v>0</v>
          </cell>
          <cell r="P4447">
            <v>0</v>
          </cell>
          <cell r="Q4447" t="str">
            <v>CV 04/96</v>
          </cell>
        </row>
        <row r="4448">
          <cell r="C4448" t="str">
            <v>277BPR0385</v>
          </cell>
          <cell r="D4448" t="str">
            <v>ACESSO FOZ DO IGUAÇU</v>
          </cell>
          <cell r="E4448" t="str">
            <v>FIM PISTA DUPLA</v>
          </cell>
          <cell r="F4448">
            <v>726.9</v>
          </cell>
          <cell r="G4448">
            <v>731</v>
          </cell>
          <cell r="H4448">
            <v>4.0999999999999996</v>
          </cell>
          <cell r="I4448" t="str">
            <v>DUP</v>
          </cell>
          <cell r="J4448">
            <v>0</v>
          </cell>
          <cell r="L4448">
            <v>0</v>
          </cell>
          <cell r="M4448">
            <v>0</v>
          </cell>
          <cell r="O4448">
            <v>0</v>
          </cell>
          <cell r="P4448">
            <v>0</v>
          </cell>
          <cell r="Q4448" t="str">
            <v>CV 04/96</v>
          </cell>
        </row>
        <row r="4449">
          <cell r="C4449" t="str">
            <v>277BPR0387</v>
          </cell>
          <cell r="D4449" t="str">
            <v>FIM PISTA DUPLA</v>
          </cell>
          <cell r="E4449" t="str">
            <v>ADUANA FOZ DO IGUAÇU</v>
          </cell>
          <cell r="F4449">
            <v>731</v>
          </cell>
          <cell r="G4449">
            <v>731.9</v>
          </cell>
          <cell r="H4449">
            <v>0.9</v>
          </cell>
          <cell r="I4449" t="str">
            <v>PAV</v>
          </cell>
          <cell r="J4449">
            <v>0</v>
          </cell>
          <cell r="L4449">
            <v>0</v>
          </cell>
          <cell r="M4449">
            <v>0</v>
          </cell>
          <cell r="O4449">
            <v>0</v>
          </cell>
          <cell r="P4449">
            <v>0</v>
          </cell>
          <cell r="Q4449" t="str">
            <v>CV 04/96</v>
          </cell>
        </row>
        <row r="4450">
          <cell r="C4450" t="str">
            <v>277BPR0390</v>
          </cell>
          <cell r="D4450" t="str">
            <v>ADUANA FOZ DO IGUAÇU</v>
          </cell>
          <cell r="E4450" t="str">
            <v>FRONT BRASIL/PARAGUAI (PONTE DA AMIZADE)</v>
          </cell>
          <cell r="F4450">
            <v>731.9</v>
          </cell>
          <cell r="G4450">
            <v>732.2</v>
          </cell>
          <cell r="H4450">
            <v>0.3</v>
          </cell>
          <cell r="I4450" t="str">
            <v>PAV</v>
          </cell>
          <cell r="J4450">
            <v>0</v>
          </cell>
          <cell r="L4450">
            <v>0</v>
          </cell>
          <cell r="M4450">
            <v>0</v>
          </cell>
          <cell r="O4450">
            <v>0</v>
          </cell>
          <cell r="P4450">
            <v>0</v>
          </cell>
          <cell r="Q4450" t="str">
            <v>CV 04/96</v>
          </cell>
        </row>
        <row r="4451">
          <cell r="C4451" t="str">
            <v>277BPR9010</v>
          </cell>
          <cell r="D4451" t="str">
            <v>ENTR BR-277 (PONTE S/ RIO EMBOGUAÇÚ)</v>
          </cell>
          <cell r="E4451" t="str">
            <v>PORTO PARANAGUÁ</v>
          </cell>
          <cell r="F4451">
            <v>0</v>
          </cell>
          <cell r="G4451">
            <v>2.9</v>
          </cell>
          <cell r="H4451">
            <v>2.9</v>
          </cell>
          <cell r="I4451" t="str">
            <v>PAV</v>
          </cell>
          <cell r="J4451">
            <v>0</v>
          </cell>
          <cell r="L4451">
            <v>0</v>
          </cell>
          <cell r="M4451">
            <v>0</v>
          </cell>
          <cell r="O4451">
            <v>0</v>
          </cell>
          <cell r="P4451">
            <v>0</v>
          </cell>
          <cell r="Q4451" t="str">
            <v>CV 07/96</v>
          </cell>
        </row>
        <row r="4452">
          <cell r="C4452" t="str">
            <v>277BPR9020</v>
          </cell>
          <cell r="D4452" t="str">
            <v>ENTR BR-277</v>
          </cell>
          <cell r="E4452" t="str">
            <v>PARANAGUÁ</v>
          </cell>
          <cell r="F4452">
            <v>0</v>
          </cell>
          <cell r="G4452">
            <v>8.1</v>
          </cell>
          <cell r="H4452">
            <v>8.1</v>
          </cell>
          <cell r="I4452" t="str">
            <v>DUP</v>
          </cell>
          <cell r="J4452">
            <v>0</v>
          </cell>
          <cell r="L4452">
            <v>0</v>
          </cell>
          <cell r="M4452">
            <v>0</v>
          </cell>
          <cell r="O4452">
            <v>0</v>
          </cell>
          <cell r="P4452">
            <v>0</v>
          </cell>
          <cell r="Q4452" t="str">
            <v>CV 07/96</v>
          </cell>
        </row>
        <row r="4453">
          <cell r="C4453" t="str">
            <v>277BPR9510</v>
          </cell>
          <cell r="D4453" t="str">
            <v>ACESSO SANTA</v>
          </cell>
          <cell r="E4453" t="str">
            <v>ACESSO FÁBRICA CIMENTO ITAMBÉ</v>
          </cell>
          <cell r="F4453">
            <v>0</v>
          </cell>
          <cell r="G4453">
            <v>8.4</v>
          </cell>
          <cell r="H4453">
            <v>8.4</v>
          </cell>
          <cell r="I4453" t="str">
            <v>PAV</v>
          </cell>
          <cell r="J4453">
            <v>0</v>
          </cell>
          <cell r="K4453" t="str">
            <v>376BPR0430</v>
          </cell>
          <cell r="L4453">
            <v>0</v>
          </cell>
          <cell r="M4453">
            <v>0</v>
          </cell>
          <cell r="O4453">
            <v>0</v>
          </cell>
          <cell r="P4453">
            <v>0</v>
          </cell>
          <cell r="Q4453" t="str">
            <v>Estadual</v>
          </cell>
        </row>
        <row r="4454">
          <cell r="C4454" t="str">
            <v>277BPR9520</v>
          </cell>
          <cell r="D4454" t="str">
            <v>ACESSO FÁBRICA CIMENTO ITAMBÉ</v>
          </cell>
          <cell r="E4454" t="str">
            <v>ENTR PR-423</v>
          </cell>
          <cell r="F4454">
            <v>8.4</v>
          </cell>
          <cell r="G4454">
            <v>10.6</v>
          </cell>
          <cell r="H4454">
            <v>2.2000000000000002</v>
          </cell>
          <cell r="I4454" t="str">
            <v>PAV</v>
          </cell>
          <cell r="J4454">
            <v>0</v>
          </cell>
          <cell r="K4454" t="str">
            <v>376BPR0435</v>
          </cell>
          <cell r="L4454">
            <v>0</v>
          </cell>
          <cell r="M4454">
            <v>0</v>
          </cell>
          <cell r="O4454">
            <v>0</v>
          </cell>
          <cell r="P4454">
            <v>0</v>
          </cell>
          <cell r="Q4454" t="str">
            <v>Estadual</v>
          </cell>
        </row>
        <row r="4455">
          <cell r="C4455" t="str">
            <v>277BPR9530</v>
          </cell>
          <cell r="D4455" t="str">
            <v>ENTR PR-423</v>
          </cell>
          <cell r="E4455" t="str">
            <v>ENTR PR-510 (P/BATÉIAS)</v>
          </cell>
          <cell r="F4455">
            <v>10.6</v>
          </cell>
          <cell r="G4455">
            <v>16.600000000000001</v>
          </cell>
          <cell r="H4455">
            <v>6</v>
          </cell>
          <cell r="I4455" t="str">
            <v>PAV</v>
          </cell>
          <cell r="J4455">
            <v>0</v>
          </cell>
          <cell r="K4455" t="str">
            <v>376BPR0440</v>
          </cell>
          <cell r="L4455">
            <v>0</v>
          </cell>
          <cell r="M4455">
            <v>0</v>
          </cell>
          <cell r="O4455">
            <v>0</v>
          </cell>
          <cell r="P4455">
            <v>0</v>
          </cell>
          <cell r="Q4455" t="str">
            <v>Estadual</v>
          </cell>
        </row>
        <row r="4456">
          <cell r="C4456" t="str">
            <v>277BPR9540</v>
          </cell>
          <cell r="D4456" t="str">
            <v>ENTR PR-510 (P/BATÉIAS)</v>
          </cell>
          <cell r="E4456" t="str">
            <v>ACESSO CAMPO LARGO</v>
          </cell>
          <cell r="F4456">
            <v>16.600000000000001</v>
          </cell>
          <cell r="G4456">
            <v>19.100000000000001</v>
          </cell>
          <cell r="H4456">
            <v>2.5</v>
          </cell>
          <cell r="I4456" t="str">
            <v>PAV</v>
          </cell>
          <cell r="J4456">
            <v>0</v>
          </cell>
          <cell r="K4456" t="str">
            <v>376BPR0445</v>
          </cell>
          <cell r="L4456">
            <v>0</v>
          </cell>
          <cell r="M4456">
            <v>0</v>
          </cell>
          <cell r="O4456">
            <v>0</v>
          </cell>
          <cell r="P4456">
            <v>0</v>
          </cell>
          <cell r="Q4456" t="str">
            <v>Estadual</v>
          </cell>
        </row>
        <row r="4457">
          <cell r="J4457">
            <v>0</v>
          </cell>
        </row>
        <row r="4458">
          <cell r="C4458" t="str">
            <v>280BPR0170</v>
          </cell>
          <cell r="D4458" t="str">
            <v>DIV SC/PR (PORTO UNIÃO/UNIÃO DA VITÓRIA)</v>
          </cell>
          <cell r="E4458" t="str">
            <v>ENTR BR-153(A)/PR-446</v>
          </cell>
          <cell r="F4458">
            <v>0</v>
          </cell>
          <cell r="G4458">
            <v>6.6</v>
          </cell>
          <cell r="H4458">
            <v>6.6</v>
          </cell>
          <cell r="I4458" t="str">
            <v>PLA</v>
          </cell>
          <cell r="J4458">
            <v>0</v>
          </cell>
          <cell r="L4458">
            <v>0</v>
          </cell>
          <cell r="M4458">
            <v>0</v>
          </cell>
          <cell r="N4458" t="str">
            <v xml:space="preserve">PR-446 </v>
          </cell>
          <cell r="O4458" t="str">
            <v>PAV</v>
          </cell>
          <cell r="P4458">
            <v>0</v>
          </cell>
        </row>
        <row r="4459">
          <cell r="C4459" t="str">
            <v>280BPR0180</v>
          </cell>
          <cell r="D4459" t="str">
            <v>ENTR BR-153(A)/PR-446</v>
          </cell>
          <cell r="E4459" t="str">
            <v>ENTR PR-170</v>
          </cell>
          <cell r="F4459">
            <v>6.6</v>
          </cell>
          <cell r="G4459">
            <v>33</v>
          </cell>
          <cell r="H4459">
            <v>26.4</v>
          </cell>
          <cell r="I4459" t="str">
            <v>PAV</v>
          </cell>
          <cell r="J4459">
            <v>0</v>
          </cell>
          <cell r="K4459" t="str">
            <v>153BPR1490</v>
          </cell>
          <cell r="L4459">
            <v>0</v>
          </cell>
          <cell r="M4459">
            <v>0</v>
          </cell>
          <cell r="O4459">
            <v>0</v>
          </cell>
          <cell r="P4459">
            <v>0</v>
          </cell>
        </row>
        <row r="4460">
          <cell r="C4460" t="str">
            <v>280BPR0187</v>
          </cell>
          <cell r="D4460" t="str">
            <v>ENTR PR-170</v>
          </cell>
          <cell r="E4460" t="str">
            <v>GENERAL CARNEIRO</v>
          </cell>
          <cell r="F4460">
            <v>33</v>
          </cell>
          <cell r="G4460">
            <v>40.5</v>
          </cell>
          <cell r="H4460">
            <v>7.5</v>
          </cell>
          <cell r="I4460" t="str">
            <v>PAV</v>
          </cell>
          <cell r="J4460">
            <v>0</v>
          </cell>
          <cell r="K4460" t="str">
            <v>153BPR1497</v>
          </cell>
          <cell r="L4460">
            <v>0</v>
          </cell>
          <cell r="M4460">
            <v>0</v>
          </cell>
          <cell r="O4460">
            <v>0</v>
          </cell>
          <cell r="P4460">
            <v>0</v>
          </cell>
        </row>
        <row r="4461">
          <cell r="C4461" t="str">
            <v>280BPR0190</v>
          </cell>
          <cell r="D4461" t="str">
            <v>GENERAL CARNEIRO</v>
          </cell>
          <cell r="E4461" t="str">
            <v>ENTR BR-153(B)</v>
          </cell>
          <cell r="F4461">
            <v>40.5</v>
          </cell>
          <cell r="G4461">
            <v>71.3</v>
          </cell>
          <cell r="H4461">
            <v>30.8</v>
          </cell>
          <cell r="I4461" t="str">
            <v>PAV</v>
          </cell>
          <cell r="J4461">
            <v>0</v>
          </cell>
          <cell r="K4461" t="str">
            <v>153BPR1500</v>
          </cell>
          <cell r="L4461">
            <v>0</v>
          </cell>
          <cell r="M4461">
            <v>0</v>
          </cell>
          <cell r="O4461">
            <v>0</v>
          </cell>
          <cell r="P4461">
            <v>0</v>
          </cell>
        </row>
        <row r="4462">
          <cell r="C4462" t="str">
            <v>280BPR0210</v>
          </cell>
          <cell r="D4462" t="str">
            <v>ENTR BR-153(B)</v>
          </cell>
          <cell r="E4462" t="str">
            <v>ACESSO PALMAS</v>
          </cell>
          <cell r="F4462">
            <v>71.3</v>
          </cell>
          <cell r="G4462">
            <v>131</v>
          </cell>
          <cell r="H4462">
            <v>59.7</v>
          </cell>
          <cell r="I4462" t="str">
            <v>PLA</v>
          </cell>
          <cell r="J4462">
            <v>0</v>
          </cell>
          <cell r="L4462">
            <v>0</v>
          </cell>
          <cell r="M4462">
            <v>0</v>
          </cell>
          <cell r="N4462" t="str">
            <v>PRT-280</v>
          </cell>
          <cell r="O4462" t="str">
            <v>PAV</v>
          </cell>
          <cell r="P4462">
            <v>0</v>
          </cell>
        </row>
        <row r="4463">
          <cell r="C4463" t="str">
            <v>280BPR0220</v>
          </cell>
          <cell r="D4463" t="str">
            <v>ACESSO PALMAS</v>
          </cell>
          <cell r="E4463" t="str">
            <v>ENTR PR-449</v>
          </cell>
          <cell r="F4463">
            <v>131</v>
          </cell>
          <cell r="G4463">
            <v>134.1</v>
          </cell>
          <cell r="H4463">
            <v>3.1</v>
          </cell>
          <cell r="I4463" t="str">
            <v>PLA</v>
          </cell>
          <cell r="J4463">
            <v>0</v>
          </cell>
          <cell r="L4463">
            <v>0</v>
          </cell>
          <cell r="M4463">
            <v>0</v>
          </cell>
          <cell r="N4463" t="str">
            <v>PRT-280</v>
          </cell>
          <cell r="O4463" t="str">
            <v>PAV</v>
          </cell>
          <cell r="P4463">
            <v>0</v>
          </cell>
        </row>
        <row r="4464">
          <cell r="C4464" t="str">
            <v>280BPR0230</v>
          </cell>
          <cell r="D4464" t="str">
            <v>ENTR PR-449</v>
          </cell>
          <cell r="E4464" t="str">
            <v>ENTR PR-459 (P/CLEVELÂNDIA)</v>
          </cell>
          <cell r="F4464">
            <v>134.1</v>
          </cell>
          <cell r="G4464">
            <v>169</v>
          </cell>
          <cell r="H4464">
            <v>34.9</v>
          </cell>
          <cell r="I4464" t="str">
            <v>PLA</v>
          </cell>
          <cell r="J4464">
            <v>0</v>
          </cell>
          <cell r="L4464">
            <v>0</v>
          </cell>
          <cell r="M4464">
            <v>0</v>
          </cell>
          <cell r="N4464" t="str">
            <v>PRT-280</v>
          </cell>
          <cell r="O4464" t="str">
            <v>PAV</v>
          </cell>
          <cell r="P4464">
            <v>0</v>
          </cell>
        </row>
        <row r="4465">
          <cell r="C4465" t="str">
            <v>280BPR0250</v>
          </cell>
          <cell r="D4465" t="str">
            <v>ENTR PR-459 (P/CLEVELÂNDIA)</v>
          </cell>
          <cell r="E4465" t="str">
            <v>ENTR BR-158(A)/480(A)</v>
          </cell>
          <cell r="F4465">
            <v>169</v>
          </cell>
          <cell r="G4465">
            <v>217.1</v>
          </cell>
          <cell r="H4465">
            <v>48.1</v>
          </cell>
          <cell r="I4465" t="str">
            <v>PLA</v>
          </cell>
          <cell r="J4465">
            <v>0</v>
          </cell>
          <cell r="L4465">
            <v>0</v>
          </cell>
          <cell r="M4465">
            <v>0</v>
          </cell>
          <cell r="N4465" t="str">
            <v>PRT-280</v>
          </cell>
          <cell r="O4465" t="str">
            <v>PAV</v>
          </cell>
          <cell r="P4465">
            <v>0</v>
          </cell>
        </row>
        <row r="4466">
          <cell r="C4466" t="str">
            <v>280BPR0290</v>
          </cell>
          <cell r="D4466" t="str">
            <v>ENTR BR-158(A)/480(A)</v>
          </cell>
          <cell r="E4466" t="str">
            <v>ENTR BR-158(B)/480(B) (VITORINO)</v>
          </cell>
          <cell r="F4466">
            <v>217.1</v>
          </cell>
          <cell r="G4466">
            <v>225.7</v>
          </cell>
          <cell r="H4466">
            <v>8.6</v>
          </cell>
          <cell r="I4466" t="str">
            <v>PLA</v>
          </cell>
          <cell r="J4466">
            <v>0</v>
          </cell>
          <cell r="K4466" t="str">
            <v>158BPR1010</v>
          </cell>
          <cell r="L4466" t="str">
            <v>480BPR0030</v>
          </cell>
          <cell r="M4466">
            <v>0</v>
          </cell>
          <cell r="N4466" t="str">
            <v>PRT-280</v>
          </cell>
          <cell r="O4466" t="str">
            <v>PAV</v>
          </cell>
          <cell r="P4466">
            <v>0</v>
          </cell>
        </row>
        <row r="4467">
          <cell r="C4467" t="str">
            <v>280BPR0300</v>
          </cell>
          <cell r="D4467" t="str">
            <v>ENTR BR-158(B)/480(B) (VITORINO)</v>
          </cell>
          <cell r="E4467" t="str">
            <v>ENTR BR-373(A)/PR-180 (MARMELEIRO)</v>
          </cell>
          <cell r="F4467">
            <v>225.7</v>
          </cell>
          <cell r="G4467">
            <v>258</v>
          </cell>
          <cell r="H4467">
            <v>32.299999999999997</v>
          </cell>
          <cell r="I4467" t="str">
            <v>PLA</v>
          </cell>
          <cell r="J4467">
            <v>0</v>
          </cell>
          <cell r="L4467">
            <v>0</v>
          </cell>
          <cell r="M4467">
            <v>0</v>
          </cell>
          <cell r="N4467" t="str">
            <v>PRT-280</v>
          </cell>
          <cell r="O4467" t="str">
            <v>PAV</v>
          </cell>
          <cell r="P4467">
            <v>0</v>
          </cell>
        </row>
        <row r="4468">
          <cell r="C4468" t="str">
            <v>280BPR0330</v>
          </cell>
          <cell r="D4468" t="str">
            <v>ENTR BR-373(A)/PR-180 (MARMELEIRO)</v>
          </cell>
          <cell r="E4468" t="str">
            <v>ENTR PR-182 (P/SALGADO FILHO)</v>
          </cell>
          <cell r="F4468">
            <v>258</v>
          </cell>
          <cell r="G4468">
            <v>297</v>
          </cell>
          <cell r="H4468">
            <v>39</v>
          </cell>
          <cell r="I4468" t="str">
            <v>PAV</v>
          </cell>
          <cell r="J4468" t="str">
            <v>*</v>
          </cell>
          <cell r="K4468" t="str">
            <v>373BPR0530</v>
          </cell>
          <cell r="L4468">
            <v>0</v>
          </cell>
          <cell r="M4468">
            <v>0</v>
          </cell>
          <cell r="O4468">
            <v>0</v>
          </cell>
          <cell r="P4468" t="str">
            <v>2004</v>
          </cell>
        </row>
        <row r="4469">
          <cell r="C4469" t="str">
            <v>280BPR0350</v>
          </cell>
          <cell r="D4469" t="str">
            <v>ENTR PR-182 (P/SALGADO FILHO)</v>
          </cell>
          <cell r="E4469" t="str">
            <v>ENTR BR-163(A) (DIV PR/SC)</v>
          </cell>
          <cell r="F4469">
            <v>297</v>
          </cell>
          <cell r="G4469">
            <v>321</v>
          </cell>
          <cell r="H4469">
            <v>24</v>
          </cell>
          <cell r="I4469" t="str">
            <v>PAV</v>
          </cell>
          <cell r="J4469" t="str">
            <v>*</v>
          </cell>
          <cell r="K4469" t="str">
            <v>373BPR0550</v>
          </cell>
          <cell r="L4469">
            <v>0</v>
          </cell>
          <cell r="M4469">
            <v>0</v>
          </cell>
          <cell r="O4469">
            <v>0</v>
          </cell>
          <cell r="P4469" t="str">
            <v>2004</v>
          </cell>
        </row>
        <row r="4470">
          <cell r="C4470" t="str">
            <v>280BPR0370</v>
          </cell>
          <cell r="D4470" t="str">
            <v>ENTR BR-163(A) (DIV SC/PR)</v>
          </cell>
          <cell r="E4470" t="str">
            <v>ACESS DIONÍSIO CERQUEIRA (P ISP CARGAS)</v>
          </cell>
          <cell r="F4470">
            <v>321</v>
          </cell>
          <cell r="G4470">
            <v>328.5</v>
          </cell>
          <cell r="H4470">
            <v>7.5</v>
          </cell>
          <cell r="I4470" t="str">
            <v>PAV</v>
          </cell>
          <cell r="J4470">
            <v>0</v>
          </cell>
          <cell r="K4470" t="str">
            <v>163BPR0030</v>
          </cell>
          <cell r="L4470" t="str">
            <v>373BPR0570</v>
          </cell>
          <cell r="M4470">
            <v>0</v>
          </cell>
          <cell r="O4470">
            <v>0</v>
          </cell>
          <cell r="P4470" t="str">
            <v>2004</v>
          </cell>
        </row>
        <row r="4471">
          <cell r="C4471" t="str">
            <v>280BPR0390</v>
          </cell>
          <cell r="D4471" t="str">
            <v>ACESS DIONÍSIO CERQUEIRA (P ISP CARGAS)</v>
          </cell>
          <cell r="E4471" t="str">
            <v>ENTR BR-163(B)/373(B) (BARRACÃO)</v>
          </cell>
          <cell r="F4471">
            <v>328.5</v>
          </cell>
          <cell r="G4471">
            <v>330</v>
          </cell>
          <cell r="H4471">
            <v>1.5</v>
          </cell>
          <cell r="I4471" t="str">
            <v>DUP</v>
          </cell>
          <cell r="J4471">
            <v>0</v>
          </cell>
          <cell r="K4471" t="str">
            <v>163BPR0032</v>
          </cell>
          <cell r="L4471" t="str">
            <v>373BPR0590</v>
          </cell>
          <cell r="M4471">
            <v>0</v>
          </cell>
          <cell r="O4471">
            <v>0</v>
          </cell>
          <cell r="P4471" t="str">
            <v>2004</v>
          </cell>
        </row>
        <row r="4472">
          <cell r="J4472">
            <v>0</v>
          </cell>
        </row>
        <row r="4473">
          <cell r="C4473" t="str">
            <v>369BPR0470</v>
          </cell>
          <cell r="D4473" t="str">
            <v>ENTR BR-153(A) (DIV SP/PR)</v>
          </cell>
          <cell r="E4473" t="str">
            <v>ENTR BR-153(B)</v>
          </cell>
          <cell r="F4473">
            <v>0</v>
          </cell>
          <cell r="G4473">
            <v>0.6</v>
          </cell>
          <cell r="H4473">
            <v>0.6</v>
          </cell>
          <cell r="I4473" t="str">
            <v>DUP</v>
          </cell>
          <cell r="J4473">
            <v>0</v>
          </cell>
          <cell r="K4473" t="str">
            <v>153BPR1210</v>
          </cell>
          <cell r="L4473">
            <v>0</v>
          </cell>
          <cell r="M4473">
            <v>0</v>
          </cell>
          <cell r="O4473">
            <v>0</v>
          </cell>
          <cell r="P4473">
            <v>0</v>
          </cell>
          <cell r="Q4473" t="str">
            <v>Estadual</v>
          </cell>
        </row>
        <row r="4474">
          <cell r="C4474" t="str">
            <v>369BPR0473</v>
          </cell>
          <cell r="D4474" t="str">
            <v>ENTR BR-153(B)</v>
          </cell>
          <cell r="E4474" t="str">
            <v>FIM PISTA DUPLA</v>
          </cell>
          <cell r="F4474">
            <v>0.6</v>
          </cell>
          <cell r="G4474">
            <v>3.8</v>
          </cell>
          <cell r="H4474">
            <v>3.2</v>
          </cell>
          <cell r="I4474" t="str">
            <v>DUP</v>
          </cell>
          <cell r="J4474">
            <v>0</v>
          </cell>
          <cell r="L4474">
            <v>0</v>
          </cell>
          <cell r="M4474">
            <v>0</v>
          </cell>
          <cell r="O4474">
            <v>0</v>
          </cell>
          <cell r="P4474">
            <v>0</v>
          </cell>
          <cell r="Q4474" t="str">
            <v>CV 02/96</v>
          </cell>
        </row>
        <row r="4475">
          <cell r="C4475" t="str">
            <v>369BPR0480</v>
          </cell>
          <cell r="D4475" t="str">
            <v>FIM PISTA DUPLA</v>
          </cell>
          <cell r="E4475" t="str">
            <v>ENTR PR-431 (P/JACAREZINHO)</v>
          </cell>
          <cell r="F4475">
            <v>3.8</v>
          </cell>
          <cell r="G4475">
            <v>21.8</v>
          </cell>
          <cell r="H4475">
            <v>18</v>
          </cell>
          <cell r="I4475" t="str">
            <v>PAV</v>
          </cell>
          <cell r="J4475">
            <v>0</v>
          </cell>
          <cell r="L4475">
            <v>0</v>
          </cell>
          <cell r="M4475">
            <v>0</v>
          </cell>
          <cell r="O4475">
            <v>0</v>
          </cell>
          <cell r="P4475">
            <v>0</v>
          </cell>
          <cell r="Q4475" t="str">
            <v>CV 02/96</v>
          </cell>
        </row>
        <row r="4476">
          <cell r="C4476" t="str">
            <v>369BPR0490</v>
          </cell>
          <cell r="D4476" t="str">
            <v>ENTR PR-431 (P/JACAREZINHO)</v>
          </cell>
          <cell r="E4476" t="str">
            <v>ENTR PR-517 (P/ITAMBARACÁ)</v>
          </cell>
          <cell r="F4476">
            <v>21.8</v>
          </cell>
          <cell r="G4476">
            <v>36.5</v>
          </cell>
          <cell r="H4476">
            <v>14.7</v>
          </cell>
          <cell r="I4476" t="str">
            <v>PAV</v>
          </cell>
          <cell r="J4476">
            <v>0</v>
          </cell>
          <cell r="L4476">
            <v>0</v>
          </cell>
          <cell r="M4476">
            <v>0</v>
          </cell>
          <cell r="O4476">
            <v>0</v>
          </cell>
          <cell r="P4476">
            <v>0</v>
          </cell>
          <cell r="Q4476" t="str">
            <v>CV 02/96</v>
          </cell>
        </row>
        <row r="4477">
          <cell r="C4477" t="str">
            <v>369BPR0495</v>
          </cell>
          <cell r="D4477" t="str">
            <v>ENTR PR-517 (P/ITAMBARACÁ)</v>
          </cell>
          <cell r="E4477" t="str">
            <v>ENTR PR-092 (P/BARRA DO JACARÉ)</v>
          </cell>
          <cell r="F4477">
            <v>36.5</v>
          </cell>
          <cell r="G4477">
            <v>38.700000000000003</v>
          </cell>
          <cell r="H4477">
            <v>2.2000000000000002</v>
          </cell>
          <cell r="I4477" t="str">
            <v>PAV</v>
          </cell>
          <cell r="J4477">
            <v>0</v>
          </cell>
          <cell r="L4477">
            <v>0</v>
          </cell>
          <cell r="M4477">
            <v>0</v>
          </cell>
          <cell r="O4477">
            <v>0</v>
          </cell>
          <cell r="P4477">
            <v>0</v>
          </cell>
          <cell r="Q4477" t="str">
            <v>CV 02/96</v>
          </cell>
        </row>
        <row r="4478">
          <cell r="C4478" t="str">
            <v>369BPR0500</v>
          </cell>
          <cell r="D4478" t="str">
            <v>ENTR PR-092 (P/BARRA DO JACARÉ)</v>
          </cell>
          <cell r="E4478" t="str">
            <v>ACESSO CONTORNO BANDEIRANTES (I)</v>
          </cell>
          <cell r="F4478">
            <v>38.700000000000003</v>
          </cell>
          <cell r="G4478">
            <v>51.3</v>
          </cell>
          <cell r="H4478">
            <v>12.6</v>
          </cell>
          <cell r="I4478" t="str">
            <v>PAV</v>
          </cell>
          <cell r="J4478">
            <v>0</v>
          </cell>
          <cell r="L4478">
            <v>0</v>
          </cell>
          <cell r="M4478">
            <v>0</v>
          </cell>
          <cell r="O4478">
            <v>0</v>
          </cell>
          <cell r="P4478">
            <v>0</v>
          </cell>
          <cell r="Q4478" t="str">
            <v>CV 02/96</v>
          </cell>
        </row>
        <row r="4479">
          <cell r="C4479" t="str">
            <v>369BPR0505</v>
          </cell>
          <cell r="D4479" t="str">
            <v>ACESSO CONTORNO BANDEIRANTES (I)</v>
          </cell>
          <cell r="E4479" t="str">
            <v>ENTR PR-436/519 (BANDEIRANTES)</v>
          </cell>
          <cell r="F4479">
            <v>51.3</v>
          </cell>
          <cell r="G4479">
            <v>55.4</v>
          </cell>
          <cell r="H4479">
            <v>4.0999999999999996</v>
          </cell>
          <cell r="I4479" t="str">
            <v>PAV</v>
          </cell>
          <cell r="J4479">
            <v>0</v>
          </cell>
          <cell r="L4479">
            <v>0</v>
          </cell>
          <cell r="M4479">
            <v>0</v>
          </cell>
          <cell r="O4479">
            <v>0</v>
          </cell>
          <cell r="P4479">
            <v>0</v>
          </cell>
          <cell r="Q4479" t="str">
            <v>CV 02/96</v>
          </cell>
        </row>
        <row r="4480">
          <cell r="C4480" t="str">
            <v>369BPR0520</v>
          </cell>
          <cell r="D4480" t="str">
            <v>ENTR PR-436/519 (BANDEIRANTES)</v>
          </cell>
          <cell r="E4480" t="str">
            <v>ACESSO CONTORNO BANDEIRANTES (II)</v>
          </cell>
          <cell r="F4480">
            <v>55.4</v>
          </cell>
          <cell r="G4480">
            <v>60.2</v>
          </cell>
          <cell r="H4480">
            <v>4.8</v>
          </cell>
          <cell r="I4480" t="str">
            <v>PAV</v>
          </cell>
          <cell r="J4480">
            <v>0</v>
          </cell>
          <cell r="L4480">
            <v>0</v>
          </cell>
          <cell r="M4480">
            <v>0</v>
          </cell>
          <cell r="O4480">
            <v>0</v>
          </cell>
          <cell r="P4480">
            <v>0</v>
          </cell>
          <cell r="Q4480" t="str">
            <v>CV 02/96</v>
          </cell>
        </row>
        <row r="4481">
          <cell r="C4481" t="str">
            <v>369BPR0530</v>
          </cell>
          <cell r="D4481" t="str">
            <v>ACESSO CONTORNO BANDEIRANTES (II)</v>
          </cell>
          <cell r="E4481" t="str">
            <v>ENTR PR-518 (SANTA MARIANA)</v>
          </cell>
          <cell r="F4481">
            <v>60.2</v>
          </cell>
          <cell r="G4481">
            <v>73.900000000000006</v>
          </cell>
          <cell r="H4481">
            <v>13.7</v>
          </cell>
          <cell r="I4481" t="str">
            <v>PAV</v>
          </cell>
          <cell r="J4481">
            <v>0</v>
          </cell>
          <cell r="L4481">
            <v>0</v>
          </cell>
          <cell r="M4481">
            <v>0</v>
          </cell>
          <cell r="O4481">
            <v>0</v>
          </cell>
          <cell r="P4481">
            <v>0</v>
          </cell>
          <cell r="Q4481" t="str">
            <v>CV 02/96</v>
          </cell>
        </row>
        <row r="4482">
          <cell r="C4482" t="str">
            <v>369BPR0540</v>
          </cell>
          <cell r="D4482" t="str">
            <v>ENTR PR-518 (SANTA MARIANA)</v>
          </cell>
          <cell r="E4482" t="str">
            <v>INÍCIO PISTA DUPLA</v>
          </cell>
          <cell r="F4482">
            <v>73.900000000000006</v>
          </cell>
          <cell r="G4482">
            <v>87.9</v>
          </cell>
          <cell r="H4482">
            <v>14</v>
          </cell>
          <cell r="I4482" t="str">
            <v>PAV</v>
          </cell>
          <cell r="J4482">
            <v>0</v>
          </cell>
          <cell r="L4482">
            <v>0</v>
          </cell>
          <cell r="M4482">
            <v>0</v>
          </cell>
          <cell r="O4482">
            <v>0</v>
          </cell>
          <cell r="P4482">
            <v>0</v>
          </cell>
          <cell r="Q4482" t="str">
            <v>CV 02/96</v>
          </cell>
        </row>
        <row r="4483">
          <cell r="C4483" t="str">
            <v>369BPR0543</v>
          </cell>
          <cell r="D4483" t="str">
            <v>INÍCIO PISTA DUPLA</v>
          </cell>
          <cell r="E4483" t="str">
            <v>ENTR PR-160(A) (CORNÉLIO PROCÓPIO)</v>
          </cell>
          <cell r="F4483">
            <v>87.9</v>
          </cell>
          <cell r="G4483">
            <v>89.1</v>
          </cell>
          <cell r="H4483">
            <v>1.2</v>
          </cell>
          <cell r="I4483" t="str">
            <v>DUP</v>
          </cell>
          <cell r="J4483">
            <v>0</v>
          </cell>
          <cell r="L4483">
            <v>0</v>
          </cell>
          <cell r="M4483">
            <v>0</v>
          </cell>
          <cell r="O4483">
            <v>0</v>
          </cell>
          <cell r="P4483">
            <v>0</v>
          </cell>
          <cell r="Q4483" t="str">
            <v>CV 02/96</v>
          </cell>
        </row>
        <row r="4484">
          <cell r="C4484" t="str">
            <v>369BPR0545</v>
          </cell>
          <cell r="D4484" t="str">
            <v>ENTR PR-160(A) (CORNÉLIO PROCÓPIO)</v>
          </cell>
          <cell r="E4484" t="str">
            <v>ENTR PR-160(B) (FIM PISTA DUPLA)</v>
          </cell>
          <cell r="F4484">
            <v>89.1</v>
          </cell>
          <cell r="G4484">
            <v>90.7</v>
          </cell>
          <cell r="H4484">
            <v>1.6</v>
          </cell>
          <cell r="I4484" t="str">
            <v>PLA</v>
          </cell>
          <cell r="J4484">
            <v>0</v>
          </cell>
          <cell r="L4484">
            <v>0</v>
          </cell>
          <cell r="M4484">
            <v>0</v>
          </cell>
          <cell r="N4484" t="str">
            <v xml:space="preserve">PR-160 </v>
          </cell>
          <cell r="O4484" t="str">
            <v>DUP</v>
          </cell>
          <cell r="P4484">
            <v>0</v>
          </cell>
          <cell r="Q4484" t="str">
            <v>CV 02/96</v>
          </cell>
        </row>
        <row r="4485">
          <cell r="C4485" t="str">
            <v>369BPR0550</v>
          </cell>
          <cell r="D4485" t="str">
            <v>ENTR PR-160(B) (FIM PISTA DUPLA)</v>
          </cell>
          <cell r="E4485" t="str">
            <v>ENTR PR-525</v>
          </cell>
          <cell r="F4485">
            <v>90.7</v>
          </cell>
          <cell r="G4485">
            <v>101.2</v>
          </cell>
          <cell r="H4485">
            <v>10.5</v>
          </cell>
          <cell r="I4485" t="str">
            <v>PAV</v>
          </cell>
          <cell r="J4485">
            <v>0</v>
          </cell>
          <cell r="L4485">
            <v>0</v>
          </cell>
          <cell r="M4485">
            <v>0</v>
          </cell>
          <cell r="O4485">
            <v>0</v>
          </cell>
          <cell r="P4485">
            <v>0</v>
          </cell>
          <cell r="Q4485" t="str">
            <v>CV 02/96</v>
          </cell>
        </row>
        <row r="4486">
          <cell r="C4486" t="str">
            <v>369BPR0565</v>
          </cell>
          <cell r="D4486" t="str">
            <v>ENTR PR-525</v>
          </cell>
          <cell r="E4486" t="str">
            <v>ENTR PR-442(A) (P/URAÍ)</v>
          </cell>
          <cell r="F4486">
            <v>101.2</v>
          </cell>
          <cell r="G4486">
            <v>106.8</v>
          </cell>
          <cell r="H4486">
            <v>5.6</v>
          </cell>
          <cell r="I4486" t="str">
            <v>PAV</v>
          </cell>
          <cell r="J4486">
            <v>0</v>
          </cell>
          <cell r="L4486">
            <v>0</v>
          </cell>
          <cell r="M4486">
            <v>0</v>
          </cell>
          <cell r="O4486">
            <v>0</v>
          </cell>
          <cell r="P4486">
            <v>0</v>
          </cell>
          <cell r="Q4486" t="str">
            <v>CV 02/96</v>
          </cell>
        </row>
        <row r="4487">
          <cell r="C4487" t="str">
            <v>369BPR0570</v>
          </cell>
          <cell r="D4487" t="str">
            <v>ENTR PR-442(A) (P/URAÍ)</v>
          </cell>
          <cell r="E4487" t="str">
            <v>ENTR PR-442(B)</v>
          </cell>
          <cell r="F4487">
            <v>106.8</v>
          </cell>
          <cell r="G4487">
            <v>110.1</v>
          </cell>
          <cell r="H4487">
            <v>3.3</v>
          </cell>
          <cell r="I4487" t="str">
            <v>PLA</v>
          </cell>
          <cell r="J4487">
            <v>0</v>
          </cell>
          <cell r="L4487">
            <v>0</v>
          </cell>
          <cell r="M4487">
            <v>0</v>
          </cell>
          <cell r="N4487" t="str">
            <v xml:space="preserve">PR-442 </v>
          </cell>
          <cell r="O4487" t="str">
            <v>PAV</v>
          </cell>
          <cell r="P4487">
            <v>0</v>
          </cell>
          <cell r="Q4487" t="str">
            <v>CV 02/96</v>
          </cell>
        </row>
        <row r="4488">
          <cell r="C4488" t="str">
            <v>369BPR0575</v>
          </cell>
          <cell r="D4488" t="str">
            <v>ENTR PR-442(B)</v>
          </cell>
          <cell r="E4488" t="str">
            <v>ENTR PR-090(A) (P/ASSAÍ)</v>
          </cell>
          <cell r="F4488">
            <v>110.1</v>
          </cell>
          <cell r="G4488">
            <v>125.7</v>
          </cell>
          <cell r="H4488">
            <v>15.6</v>
          </cell>
          <cell r="I4488" t="str">
            <v>PAV</v>
          </cell>
          <cell r="J4488">
            <v>0</v>
          </cell>
          <cell r="L4488">
            <v>0</v>
          </cell>
          <cell r="M4488">
            <v>0</v>
          </cell>
          <cell r="O4488">
            <v>0</v>
          </cell>
          <cell r="P4488">
            <v>0</v>
          </cell>
          <cell r="Q4488" t="str">
            <v>CV 02/96</v>
          </cell>
        </row>
        <row r="4489">
          <cell r="C4489" t="str">
            <v>369BPR0580</v>
          </cell>
          <cell r="D4489" t="str">
            <v>ENTR PR-090(A) (P/ASSAÍ)</v>
          </cell>
          <cell r="E4489" t="str">
            <v>ENTR PR-443 (JATAIZINHO)</v>
          </cell>
          <cell r="F4489">
            <v>125.7</v>
          </cell>
          <cell r="G4489">
            <v>129.80000000000001</v>
          </cell>
          <cell r="H4489">
            <v>4.0999999999999996</v>
          </cell>
          <cell r="I4489" t="str">
            <v>EOD</v>
          </cell>
          <cell r="J4489">
            <v>0</v>
          </cell>
          <cell r="L4489">
            <v>0</v>
          </cell>
          <cell r="M4489">
            <v>0</v>
          </cell>
          <cell r="O4489">
            <v>0</v>
          </cell>
          <cell r="P4489">
            <v>0</v>
          </cell>
          <cell r="Q4489" t="str">
            <v>CV 02/96</v>
          </cell>
        </row>
        <row r="4490">
          <cell r="C4490" t="str">
            <v>369BPR0590</v>
          </cell>
          <cell r="D4490" t="str">
            <v>ENTR PR-443 (JATAIZINHO)</v>
          </cell>
          <cell r="E4490" t="str">
            <v>ENTR PR-090(B) (IBIPORÃ)</v>
          </cell>
          <cell r="F4490">
            <v>129.80000000000001</v>
          </cell>
          <cell r="G4490">
            <v>137.30000000000001</v>
          </cell>
          <cell r="H4490">
            <v>7.5</v>
          </cell>
          <cell r="I4490" t="str">
            <v>DUP</v>
          </cell>
          <cell r="J4490">
            <v>0</v>
          </cell>
          <cell r="L4490">
            <v>0</v>
          </cell>
          <cell r="M4490">
            <v>0</v>
          </cell>
          <cell r="O4490">
            <v>0</v>
          </cell>
          <cell r="P4490">
            <v>0</v>
          </cell>
          <cell r="Q4490" t="str">
            <v>CV 02/96</v>
          </cell>
        </row>
        <row r="4491">
          <cell r="C4491" t="str">
            <v>369BPR0610</v>
          </cell>
          <cell r="D4491" t="str">
            <v>ENTR PR-090(B) (IBIPORÃ)</v>
          </cell>
          <cell r="E4491" t="str">
            <v>INÍCIO PISTA DUPLA</v>
          </cell>
          <cell r="F4491">
            <v>137.30000000000001</v>
          </cell>
          <cell r="G4491">
            <v>143.1</v>
          </cell>
          <cell r="H4491">
            <v>5.8</v>
          </cell>
          <cell r="I4491" t="str">
            <v>DUP</v>
          </cell>
          <cell r="J4491">
            <v>0</v>
          </cell>
          <cell r="L4491">
            <v>0</v>
          </cell>
          <cell r="M4491">
            <v>0</v>
          </cell>
          <cell r="O4491">
            <v>0</v>
          </cell>
          <cell r="P4491">
            <v>0</v>
          </cell>
          <cell r="Q4491" t="str">
            <v>CV 02/96</v>
          </cell>
        </row>
        <row r="4492">
          <cell r="C4492" t="str">
            <v>369BPR0615</v>
          </cell>
          <cell r="D4492" t="str">
            <v>INÍCIO PISTA DUPLA</v>
          </cell>
          <cell r="E4492" t="str">
            <v>INT RFFSA (LONDRINA)</v>
          </cell>
          <cell r="F4492">
            <v>143.1</v>
          </cell>
          <cell r="G4492">
            <v>147.4</v>
          </cell>
          <cell r="H4492">
            <v>4.3</v>
          </cell>
          <cell r="I4492" t="str">
            <v>DUP</v>
          </cell>
          <cell r="J4492">
            <v>0</v>
          </cell>
          <cell r="L4492">
            <v>0</v>
          </cell>
          <cell r="M4492">
            <v>0</v>
          </cell>
          <cell r="O4492">
            <v>0</v>
          </cell>
          <cell r="P4492">
            <v>0</v>
          </cell>
          <cell r="Q4492" t="str">
            <v>CV 02/96</v>
          </cell>
        </row>
        <row r="4493">
          <cell r="C4493" t="str">
            <v>369BPR0620</v>
          </cell>
          <cell r="D4493" t="str">
            <v>INT RFFSA (LONDRINA)</v>
          </cell>
          <cell r="E4493" t="str">
            <v>ENTR PR-445</v>
          </cell>
          <cell r="F4493">
            <v>147.4</v>
          </cell>
          <cell r="G4493">
            <v>157.80000000000001</v>
          </cell>
          <cell r="H4493">
            <v>10.4</v>
          </cell>
          <cell r="I4493" t="str">
            <v>DUP</v>
          </cell>
          <cell r="J4493">
            <v>0</v>
          </cell>
          <cell r="L4493">
            <v>0</v>
          </cell>
          <cell r="M4493">
            <v>0</v>
          </cell>
          <cell r="O4493">
            <v>0</v>
          </cell>
          <cell r="P4493">
            <v>0</v>
          </cell>
          <cell r="Q4493" t="str">
            <v>CV 02/96</v>
          </cell>
        </row>
        <row r="4494">
          <cell r="C4494" t="str">
            <v>369BPR0630</v>
          </cell>
          <cell r="D4494" t="str">
            <v>ENTR PR-445</v>
          </cell>
          <cell r="E4494" t="str">
            <v>ACESSO LESTE CAMBÉ</v>
          </cell>
          <cell r="F4494">
            <v>157.80000000000001</v>
          </cell>
          <cell r="G4494">
            <v>159.9</v>
          </cell>
          <cell r="H4494">
            <v>2.1</v>
          </cell>
          <cell r="I4494" t="str">
            <v>DUP</v>
          </cell>
          <cell r="J4494">
            <v>0</v>
          </cell>
          <cell r="L4494">
            <v>0</v>
          </cell>
          <cell r="M4494">
            <v>0</v>
          </cell>
          <cell r="O4494">
            <v>0</v>
          </cell>
          <cell r="P4494">
            <v>0</v>
          </cell>
          <cell r="Q4494" t="str">
            <v>CV 02/96</v>
          </cell>
        </row>
        <row r="4495">
          <cell r="C4495" t="str">
            <v>369BPR0650</v>
          </cell>
          <cell r="D4495" t="str">
            <v>ACESSO LESTE CAMBÉ</v>
          </cell>
          <cell r="E4495" t="str">
            <v>ACESSO OESTE CAMBÉ/INÍCIO CONT ROLÂNDIA</v>
          </cell>
          <cell r="F4495">
            <v>159.9</v>
          </cell>
          <cell r="G4495">
            <v>167.3</v>
          </cell>
          <cell r="H4495">
            <v>7.4</v>
          </cell>
          <cell r="I4495" t="str">
            <v>DUP</v>
          </cell>
          <cell r="J4495">
            <v>0</v>
          </cell>
          <cell r="L4495">
            <v>0</v>
          </cell>
          <cell r="M4495">
            <v>0</v>
          </cell>
          <cell r="O4495">
            <v>0</v>
          </cell>
          <cell r="P4495">
            <v>0</v>
          </cell>
          <cell r="Q4495" t="str">
            <v>CV 02/96</v>
          </cell>
        </row>
        <row r="4496">
          <cell r="C4496" t="str">
            <v>369BPR0660</v>
          </cell>
          <cell r="D4496" t="str">
            <v>ACESSO OESTE CAMBÉ/INÍCIO CONT ROLÂNDIA</v>
          </cell>
          <cell r="E4496" t="str">
            <v>ENTR PR-170 (ROLÂNDIA)</v>
          </cell>
          <cell r="F4496">
            <v>167.3</v>
          </cell>
          <cell r="G4496">
            <v>173.8</v>
          </cell>
          <cell r="H4496">
            <v>6.5</v>
          </cell>
          <cell r="I4496" t="str">
            <v>PAV</v>
          </cell>
          <cell r="J4496">
            <v>0</v>
          </cell>
          <cell r="L4496">
            <v>0</v>
          </cell>
          <cell r="M4496">
            <v>0</v>
          </cell>
          <cell r="O4496">
            <v>0</v>
          </cell>
          <cell r="P4496">
            <v>0</v>
          </cell>
          <cell r="Q4496" t="str">
            <v>CV 03/96</v>
          </cell>
        </row>
        <row r="4497">
          <cell r="C4497" t="str">
            <v>369BPR0665</v>
          </cell>
          <cell r="D4497" t="str">
            <v>ENTR PR-170 (ROLÂNDIA)</v>
          </cell>
          <cell r="E4497" t="str">
            <v>FIM CONTORNO ROLÂNDIA</v>
          </cell>
          <cell r="F4497">
            <v>173.8</v>
          </cell>
          <cell r="G4497">
            <v>178.3</v>
          </cell>
          <cell r="H4497">
            <v>4.5</v>
          </cell>
          <cell r="I4497" t="str">
            <v>PAV</v>
          </cell>
          <cell r="J4497">
            <v>0</v>
          </cell>
          <cell r="L4497">
            <v>0</v>
          </cell>
          <cell r="M4497">
            <v>0</v>
          </cell>
          <cell r="O4497">
            <v>0</v>
          </cell>
          <cell r="P4497">
            <v>0</v>
          </cell>
          <cell r="Q4497" t="str">
            <v>CV 03/96</v>
          </cell>
        </row>
        <row r="4498">
          <cell r="C4498" t="str">
            <v>369BPR0670</v>
          </cell>
          <cell r="D4498" t="str">
            <v>FIM CONTORNO ROLÂNDIA</v>
          </cell>
          <cell r="E4498" t="str">
            <v>ENTR PR-444</v>
          </cell>
          <cell r="F4498">
            <v>178.3</v>
          </cell>
          <cell r="G4498">
            <v>182.2</v>
          </cell>
          <cell r="H4498">
            <v>3.9</v>
          </cell>
          <cell r="I4498" t="str">
            <v>DUP</v>
          </cell>
          <cell r="J4498">
            <v>0</v>
          </cell>
          <cell r="L4498">
            <v>0</v>
          </cell>
          <cell r="M4498">
            <v>0</v>
          </cell>
          <cell r="O4498">
            <v>0</v>
          </cell>
          <cell r="P4498">
            <v>0</v>
          </cell>
          <cell r="Q4498" t="str">
            <v>CV 03/96</v>
          </cell>
        </row>
        <row r="4499">
          <cell r="C4499" t="str">
            <v>369BPR0675</v>
          </cell>
          <cell r="D4499" t="str">
            <v>ENTR PR-444</v>
          </cell>
          <cell r="E4499" t="str">
            <v>ACESSO ARAPONGAS</v>
          </cell>
          <cell r="F4499">
            <v>182.2</v>
          </cell>
          <cell r="G4499">
            <v>187</v>
          </cell>
          <cell r="H4499">
            <v>4.8</v>
          </cell>
          <cell r="I4499" t="str">
            <v>PAV</v>
          </cell>
          <cell r="J4499">
            <v>0</v>
          </cell>
          <cell r="L4499">
            <v>0</v>
          </cell>
          <cell r="M4499">
            <v>0</v>
          </cell>
          <cell r="O4499">
            <v>0</v>
          </cell>
          <cell r="P4499">
            <v>0</v>
          </cell>
          <cell r="Q4499" t="str">
            <v>CV 03/96</v>
          </cell>
        </row>
        <row r="4500">
          <cell r="C4500" t="str">
            <v>369BPR0680</v>
          </cell>
          <cell r="D4500" t="str">
            <v>ACESSO ARAPONGAS</v>
          </cell>
          <cell r="E4500" t="str">
            <v>FIM CONTORNO SUL ARAPONGAS</v>
          </cell>
          <cell r="F4500">
            <v>187</v>
          </cell>
          <cell r="G4500">
            <v>189.7</v>
          </cell>
          <cell r="H4500">
            <v>2.7</v>
          </cell>
          <cell r="I4500" t="str">
            <v>PAV</v>
          </cell>
          <cell r="J4500">
            <v>0</v>
          </cell>
          <cell r="L4500">
            <v>0</v>
          </cell>
          <cell r="M4500">
            <v>0</v>
          </cell>
          <cell r="O4500">
            <v>0</v>
          </cell>
          <cell r="P4500">
            <v>0</v>
          </cell>
          <cell r="Q4500" t="str">
            <v>CV 03/96</v>
          </cell>
        </row>
        <row r="4501">
          <cell r="C4501" t="str">
            <v>369BPR0685</v>
          </cell>
          <cell r="D4501" t="str">
            <v>FIM CONTORNO SUL ARAPONGAS</v>
          </cell>
          <cell r="E4501" t="str">
            <v>ENTR PR-170 (INÍCIO CONT NORTE APUCARANA)</v>
          </cell>
          <cell r="F4501">
            <v>189.7</v>
          </cell>
          <cell r="G4501">
            <v>198.7</v>
          </cell>
          <cell r="H4501">
            <v>9</v>
          </cell>
          <cell r="I4501" t="str">
            <v>DUP</v>
          </cell>
          <cell r="J4501">
            <v>0</v>
          </cell>
          <cell r="L4501">
            <v>0</v>
          </cell>
          <cell r="M4501">
            <v>0</v>
          </cell>
          <cell r="O4501">
            <v>0</v>
          </cell>
          <cell r="P4501">
            <v>0</v>
          </cell>
          <cell r="Q4501" t="str">
            <v>CV 03/96</v>
          </cell>
        </row>
        <row r="4502">
          <cell r="C4502" t="str">
            <v>369BPR0690</v>
          </cell>
          <cell r="D4502" t="str">
            <v>ENTR PR-170 (INÍCIO CONT NORTE APUCARANA)</v>
          </cell>
          <cell r="E4502" t="str">
            <v>ACESSO LESTE BR-376 (APUCARANA)</v>
          </cell>
          <cell r="F4502">
            <v>198.7</v>
          </cell>
          <cell r="G4502">
            <v>203.7</v>
          </cell>
          <cell r="H4502">
            <v>5</v>
          </cell>
          <cell r="I4502" t="str">
            <v>PAV</v>
          </cell>
          <cell r="J4502">
            <v>0</v>
          </cell>
          <cell r="L4502">
            <v>0</v>
          </cell>
          <cell r="M4502">
            <v>0</v>
          </cell>
          <cell r="O4502">
            <v>0</v>
          </cell>
          <cell r="P4502">
            <v>0</v>
          </cell>
          <cell r="Q4502" t="str">
            <v>CV 03/96</v>
          </cell>
        </row>
        <row r="4503">
          <cell r="C4503" t="str">
            <v>369BPR0695</v>
          </cell>
          <cell r="D4503" t="str">
            <v>ACESSO LESTE BR-376 (APUCARANA)</v>
          </cell>
          <cell r="E4503" t="str">
            <v>ENTR BR-376(A)/466(A) (CONTORNO SUL APUCARANA)</v>
          </cell>
          <cell r="F4503">
            <v>203.7</v>
          </cell>
          <cell r="G4503">
            <v>210.7</v>
          </cell>
          <cell r="H4503">
            <v>7</v>
          </cell>
          <cell r="I4503" t="str">
            <v>PAV</v>
          </cell>
          <cell r="J4503">
            <v>0</v>
          </cell>
          <cell r="L4503">
            <v>0</v>
          </cell>
          <cell r="M4503">
            <v>0</v>
          </cell>
          <cell r="O4503">
            <v>0</v>
          </cell>
          <cell r="P4503">
            <v>0</v>
          </cell>
          <cell r="Q4503" t="str">
            <v>CV 03/96</v>
          </cell>
        </row>
        <row r="4504">
          <cell r="C4504" t="str">
            <v>369BPR0700</v>
          </cell>
          <cell r="D4504" t="str">
            <v>ENTR BR-376(A)/466(A) (CONTORNO SUL APUCARANA)</v>
          </cell>
          <cell r="E4504" t="str">
            <v>ENTR PR-170 (FIM CONTORNO NORTE APUCARANA)</v>
          </cell>
          <cell r="F4504">
            <v>210.7</v>
          </cell>
          <cell r="G4504">
            <v>211.7</v>
          </cell>
          <cell r="H4504">
            <v>1</v>
          </cell>
          <cell r="I4504" t="str">
            <v>PAV</v>
          </cell>
          <cell r="J4504">
            <v>0</v>
          </cell>
          <cell r="K4504" t="str">
            <v>376BPR0260</v>
          </cell>
          <cell r="L4504" t="str">
            <v>466BPR0005</v>
          </cell>
          <cell r="M4504">
            <v>0</v>
          </cell>
          <cell r="O4504">
            <v>0</v>
          </cell>
          <cell r="P4504">
            <v>0</v>
          </cell>
          <cell r="Q4504" t="str">
            <v>CV 03/96</v>
          </cell>
        </row>
        <row r="4505">
          <cell r="C4505" t="str">
            <v>369BPR0705</v>
          </cell>
          <cell r="D4505" t="str">
            <v>ENTR PR-170 (FIM CONTORNO NORTE APUCARANA)</v>
          </cell>
          <cell r="E4505" t="str">
            <v>ACESSO PIRAPÓ</v>
          </cell>
          <cell r="F4505">
            <v>211.7</v>
          </cell>
          <cell r="G4505">
            <v>213.4</v>
          </cell>
          <cell r="H4505">
            <v>1.7</v>
          </cell>
          <cell r="I4505" t="str">
            <v>PAV</v>
          </cell>
          <cell r="J4505">
            <v>0</v>
          </cell>
          <cell r="K4505" t="str">
            <v>376BPR0255</v>
          </cell>
          <cell r="L4505" t="str">
            <v>466BPR0007</v>
          </cell>
          <cell r="M4505">
            <v>0</v>
          </cell>
          <cell r="O4505">
            <v>0</v>
          </cell>
          <cell r="P4505">
            <v>0</v>
          </cell>
          <cell r="Q4505" t="str">
            <v>CV 03/96</v>
          </cell>
        </row>
        <row r="4506">
          <cell r="C4506" t="str">
            <v>369BPR0710</v>
          </cell>
          <cell r="D4506" t="str">
            <v>ACESSO PIRAPÓ</v>
          </cell>
          <cell r="E4506" t="str">
            <v>ACESSO CAMBIRA</v>
          </cell>
          <cell r="F4506">
            <v>213.4</v>
          </cell>
          <cell r="G4506">
            <v>219.8</v>
          </cell>
          <cell r="H4506">
            <v>6.4</v>
          </cell>
          <cell r="I4506" t="str">
            <v>PAV</v>
          </cell>
          <cell r="J4506">
            <v>0</v>
          </cell>
          <cell r="K4506" t="str">
            <v>376BPR0250</v>
          </cell>
          <cell r="L4506" t="str">
            <v>466BPR0010</v>
          </cell>
          <cell r="M4506">
            <v>0</v>
          </cell>
          <cell r="O4506">
            <v>0</v>
          </cell>
          <cell r="P4506">
            <v>0</v>
          </cell>
          <cell r="Q4506" t="str">
            <v>CV 03/96</v>
          </cell>
        </row>
        <row r="4507">
          <cell r="C4507" t="str">
            <v>369BPR0715</v>
          </cell>
          <cell r="D4507" t="str">
            <v>ACESSO CAMBIRA</v>
          </cell>
          <cell r="E4507" t="str">
            <v>ACESSO CONTORNO SUL JANDAIA DO SUL</v>
          </cell>
          <cell r="F4507">
            <v>219.8</v>
          </cell>
          <cell r="G4507">
            <v>225</v>
          </cell>
          <cell r="H4507">
            <v>5.2</v>
          </cell>
          <cell r="I4507" t="str">
            <v>PAV</v>
          </cell>
          <cell r="J4507">
            <v>0</v>
          </cell>
          <cell r="K4507" t="str">
            <v>376BPR0240</v>
          </cell>
          <cell r="L4507" t="str">
            <v>466BPR0015</v>
          </cell>
          <cell r="M4507">
            <v>0</v>
          </cell>
          <cell r="O4507">
            <v>0</v>
          </cell>
          <cell r="P4507">
            <v>0</v>
          </cell>
          <cell r="Q4507" t="str">
            <v>CV 03/96</v>
          </cell>
        </row>
        <row r="4508">
          <cell r="C4508" t="str">
            <v>369BPR0720</v>
          </cell>
          <cell r="D4508" t="str">
            <v>ACESSO CONTORNO SUL JANDAIA DO SUL</v>
          </cell>
          <cell r="E4508" t="str">
            <v>ENTR BR-376(B) (JANDAIA DO SUL)</v>
          </cell>
          <cell r="F4508">
            <v>225</v>
          </cell>
          <cell r="G4508">
            <v>227.6</v>
          </cell>
          <cell r="H4508">
            <v>2.6</v>
          </cell>
          <cell r="I4508" t="str">
            <v>PAV</v>
          </cell>
          <cell r="J4508">
            <v>0</v>
          </cell>
          <cell r="K4508" t="str">
            <v>376BPR0235</v>
          </cell>
          <cell r="L4508" t="str">
            <v>466BPR0020</v>
          </cell>
          <cell r="M4508">
            <v>0</v>
          </cell>
          <cell r="O4508">
            <v>0</v>
          </cell>
          <cell r="P4508">
            <v>0</v>
          </cell>
          <cell r="Q4508" t="str">
            <v>CV 03/96</v>
          </cell>
        </row>
        <row r="4509">
          <cell r="C4509" t="str">
            <v>369BPR0725</v>
          </cell>
          <cell r="D4509" t="str">
            <v>ENTR BR-376(B) (JANDAIA DO SUL)</v>
          </cell>
          <cell r="E4509" t="str">
            <v>ACESSO SUL JANDAIA DO SUL</v>
          </cell>
          <cell r="F4509">
            <v>227.6</v>
          </cell>
          <cell r="G4509">
            <v>231.1</v>
          </cell>
          <cell r="H4509">
            <v>3.5</v>
          </cell>
          <cell r="I4509" t="str">
            <v>PAV</v>
          </cell>
          <cell r="J4509">
            <v>0</v>
          </cell>
          <cell r="K4509" t="str">
            <v>466BPR0025</v>
          </cell>
          <cell r="L4509">
            <v>0</v>
          </cell>
          <cell r="M4509">
            <v>0</v>
          </cell>
          <cell r="O4509">
            <v>0</v>
          </cell>
          <cell r="P4509">
            <v>0</v>
          </cell>
          <cell r="Q4509" t="str">
            <v>CV 03/96</v>
          </cell>
        </row>
        <row r="4510">
          <cell r="C4510" t="str">
            <v>369BPR0730</v>
          </cell>
          <cell r="D4510" t="str">
            <v>ACESSO SUL JANDAIA DO SUL</v>
          </cell>
          <cell r="E4510" t="str">
            <v>ENTR BR-466(B) (SÃO JOSÉ)</v>
          </cell>
          <cell r="F4510">
            <v>231.1</v>
          </cell>
          <cell r="G4510">
            <v>238.6</v>
          </cell>
          <cell r="H4510">
            <v>7.5</v>
          </cell>
          <cell r="I4510" t="str">
            <v>PAV</v>
          </cell>
          <cell r="J4510">
            <v>0</v>
          </cell>
          <cell r="K4510" t="str">
            <v>466BPR0030</v>
          </cell>
          <cell r="L4510">
            <v>0</v>
          </cell>
          <cell r="M4510">
            <v>0</v>
          </cell>
          <cell r="O4510">
            <v>0</v>
          </cell>
          <cell r="P4510">
            <v>0</v>
          </cell>
          <cell r="Q4510" t="str">
            <v>CV 03/96</v>
          </cell>
        </row>
        <row r="4511">
          <cell r="C4511" t="str">
            <v>369BPR0735</v>
          </cell>
          <cell r="D4511" t="str">
            <v>ENTR BR-466(B) (SÃO JOSÉ)</v>
          </cell>
          <cell r="E4511" t="str">
            <v>INÍCIO PISTA DUPLA</v>
          </cell>
          <cell r="F4511">
            <v>238.6</v>
          </cell>
          <cell r="G4511">
            <v>245.7</v>
          </cell>
          <cell r="H4511">
            <v>7.1</v>
          </cell>
          <cell r="I4511" t="str">
            <v>PAV</v>
          </cell>
          <cell r="J4511">
            <v>0</v>
          </cell>
          <cell r="L4511">
            <v>0</v>
          </cell>
          <cell r="M4511">
            <v>0</v>
          </cell>
          <cell r="O4511">
            <v>0</v>
          </cell>
          <cell r="P4511">
            <v>0</v>
          </cell>
          <cell r="Q4511" t="str">
            <v>CV 03/96</v>
          </cell>
        </row>
        <row r="4512">
          <cell r="C4512" t="str">
            <v>369BPR0738</v>
          </cell>
          <cell r="D4512" t="str">
            <v>INÍCIO PISTA DUPLA</v>
          </cell>
          <cell r="E4512" t="str">
            <v>ENTR PR-546 (BOM SUCESSO)</v>
          </cell>
          <cell r="F4512">
            <v>245.7</v>
          </cell>
          <cell r="G4512">
            <v>246.2</v>
          </cell>
          <cell r="H4512">
            <v>0.5</v>
          </cell>
          <cell r="I4512" t="str">
            <v>DUP</v>
          </cell>
          <cell r="J4512">
            <v>0</v>
          </cell>
          <cell r="L4512">
            <v>0</v>
          </cell>
          <cell r="M4512">
            <v>0</v>
          </cell>
          <cell r="O4512">
            <v>0</v>
          </cell>
          <cell r="P4512">
            <v>0</v>
          </cell>
          <cell r="Q4512" t="str">
            <v>CV 03/96</v>
          </cell>
        </row>
        <row r="4513">
          <cell r="C4513" t="str">
            <v>369BPR0740</v>
          </cell>
          <cell r="D4513" t="str">
            <v>ENTR PR-546 (BOM SUCESSO)</v>
          </cell>
          <cell r="E4513" t="str">
            <v>ENTR PR-457 (SÃO PEDRO DO IVAÍ)</v>
          </cell>
          <cell r="F4513">
            <v>246.2</v>
          </cell>
          <cell r="G4513">
            <v>271.60000000000002</v>
          </cell>
          <cell r="H4513">
            <v>25.4</v>
          </cell>
          <cell r="I4513" t="str">
            <v>PLA</v>
          </cell>
          <cell r="J4513">
            <v>0</v>
          </cell>
          <cell r="L4513">
            <v>0</v>
          </cell>
          <cell r="M4513">
            <v>0</v>
          </cell>
          <cell r="N4513" t="str">
            <v>PRT-369</v>
          </cell>
          <cell r="O4513" t="str">
            <v>PAV</v>
          </cell>
          <cell r="P4513">
            <v>0</v>
          </cell>
        </row>
        <row r="4514">
          <cell r="C4514" t="str">
            <v>369BPR0750</v>
          </cell>
          <cell r="D4514" t="str">
            <v>ENTR PR-457 (SÃO PEDRO DO IVAÍ)</v>
          </cell>
          <cell r="E4514" t="str">
            <v>ENTR PR-082 (FÊNIX)</v>
          </cell>
          <cell r="F4514">
            <v>271.60000000000002</v>
          </cell>
          <cell r="G4514">
            <v>285.2</v>
          </cell>
          <cell r="H4514">
            <v>13.6</v>
          </cell>
          <cell r="I4514" t="str">
            <v>PLA</v>
          </cell>
          <cell r="J4514">
            <v>0</v>
          </cell>
          <cell r="L4514">
            <v>0</v>
          </cell>
          <cell r="M4514">
            <v>0</v>
          </cell>
          <cell r="O4514">
            <v>0</v>
          </cell>
          <cell r="P4514">
            <v>0</v>
          </cell>
        </row>
        <row r="4515">
          <cell r="C4515" t="str">
            <v>369BPR0760</v>
          </cell>
          <cell r="D4515" t="str">
            <v>ENTR PR-082 (FÊNIX)</v>
          </cell>
          <cell r="E4515" t="str">
            <v>ENTR BR-272(A) (BARBOSA FERRAZ)</v>
          </cell>
          <cell r="F4515">
            <v>285.2</v>
          </cell>
          <cell r="G4515">
            <v>297.2</v>
          </cell>
          <cell r="H4515">
            <v>12</v>
          </cell>
          <cell r="I4515" t="str">
            <v>PLA</v>
          </cell>
          <cell r="J4515">
            <v>0</v>
          </cell>
          <cell r="L4515">
            <v>0</v>
          </cell>
          <cell r="M4515">
            <v>0</v>
          </cell>
          <cell r="N4515" t="str">
            <v>PRT-369</v>
          </cell>
          <cell r="O4515" t="str">
            <v>PAV</v>
          </cell>
          <cell r="P4515">
            <v>0</v>
          </cell>
        </row>
        <row r="4516">
          <cell r="C4516" t="str">
            <v>369BPR0770</v>
          </cell>
          <cell r="D4516" t="str">
            <v>ENTR BR-272(A) (BARBOSA FERRAZ)</v>
          </cell>
          <cell r="E4516" t="str">
            <v>ENTR BR-158(A)/272(B) (ANEL VIÁRIO CAMPO MOURÃO)</v>
          </cell>
          <cell r="F4516">
            <v>297.2</v>
          </cell>
          <cell r="G4516">
            <v>334.1</v>
          </cell>
          <cell r="H4516">
            <v>36.9</v>
          </cell>
          <cell r="I4516" t="str">
            <v>PLA</v>
          </cell>
          <cell r="J4516">
            <v>0</v>
          </cell>
          <cell r="K4516" t="str">
            <v>272BPR0440</v>
          </cell>
          <cell r="L4516">
            <v>0</v>
          </cell>
          <cell r="M4516">
            <v>0</v>
          </cell>
          <cell r="O4516">
            <v>0</v>
          </cell>
          <cell r="P4516">
            <v>0</v>
          </cell>
        </row>
        <row r="4517">
          <cell r="C4517" t="str">
            <v>369BPR0775</v>
          </cell>
          <cell r="D4517" t="str">
            <v>ENTR BR-158(A)/272(B) (ANEL VIÁRIO CAMPO MOURÃO)</v>
          </cell>
          <cell r="E4517" t="str">
            <v>ENTR BR-487</v>
          </cell>
          <cell r="F4517">
            <v>334.1</v>
          </cell>
          <cell r="G4517">
            <v>343.8</v>
          </cell>
          <cell r="H4517">
            <v>9.6999999999999993</v>
          </cell>
          <cell r="I4517" t="str">
            <v>PAV</v>
          </cell>
          <cell r="J4517">
            <v>0</v>
          </cell>
          <cell r="K4517" t="str">
            <v>158BPR0880</v>
          </cell>
          <cell r="L4517">
            <v>0</v>
          </cell>
          <cell r="M4517">
            <v>0</v>
          </cell>
          <cell r="O4517">
            <v>0</v>
          </cell>
          <cell r="P4517">
            <v>0</v>
          </cell>
          <cell r="Q4517" t="str">
            <v>Estadual</v>
          </cell>
        </row>
        <row r="4518">
          <cell r="C4518" t="str">
            <v>369BPR0780</v>
          </cell>
          <cell r="D4518" t="str">
            <v>ENTR BR-487</v>
          </cell>
          <cell r="E4518" t="str">
            <v>ENTR BR-158(B) (ACESSO SUDOESTE CAMPO MOURÃO)</v>
          </cell>
          <cell r="F4518">
            <v>343.8</v>
          </cell>
          <cell r="G4518">
            <v>346.2</v>
          </cell>
          <cell r="H4518">
            <v>2.4</v>
          </cell>
          <cell r="I4518" t="str">
            <v>PAV</v>
          </cell>
          <cell r="J4518">
            <v>0</v>
          </cell>
          <cell r="K4518" t="str">
            <v>158BPR0890</v>
          </cell>
          <cell r="L4518">
            <v>0</v>
          </cell>
          <cell r="M4518">
            <v>0</v>
          </cell>
          <cell r="O4518">
            <v>0</v>
          </cell>
          <cell r="P4518">
            <v>0</v>
          </cell>
          <cell r="Q4518" t="str">
            <v>Estadual</v>
          </cell>
        </row>
        <row r="4519">
          <cell r="C4519" t="str">
            <v>369BPR0785</v>
          </cell>
          <cell r="D4519" t="str">
            <v>ENTR BR-158(B) (ACESSO SUDOESTE CAMPO MOURÃO)</v>
          </cell>
          <cell r="E4519" t="str">
            <v>ACESSO OESTE CAMPO MOURÃO</v>
          </cell>
          <cell r="F4519">
            <v>346.2</v>
          </cell>
          <cell r="G4519">
            <v>349.6</v>
          </cell>
          <cell r="H4519">
            <v>3.4</v>
          </cell>
          <cell r="I4519" t="str">
            <v>PAV</v>
          </cell>
          <cell r="J4519">
            <v>0</v>
          </cell>
          <cell r="L4519">
            <v>0</v>
          </cell>
          <cell r="M4519">
            <v>0</v>
          </cell>
          <cell r="O4519">
            <v>0</v>
          </cell>
          <cell r="P4519">
            <v>0</v>
          </cell>
          <cell r="Q4519" t="str">
            <v>Estadual</v>
          </cell>
        </row>
        <row r="4520">
          <cell r="C4520" t="str">
            <v>369BPR0790</v>
          </cell>
          <cell r="D4520" t="str">
            <v>ACESSO OESTE CAMPO MOURÃO</v>
          </cell>
          <cell r="E4520" t="str">
            <v>ENTR PR-471 (P/MAMBORÉ)</v>
          </cell>
          <cell r="F4520">
            <v>349.6</v>
          </cell>
          <cell r="G4520">
            <v>376.6</v>
          </cell>
          <cell r="H4520">
            <v>27</v>
          </cell>
          <cell r="I4520" t="str">
            <v>PAV</v>
          </cell>
          <cell r="J4520">
            <v>0</v>
          </cell>
          <cell r="L4520">
            <v>0</v>
          </cell>
          <cell r="M4520">
            <v>0</v>
          </cell>
          <cell r="O4520">
            <v>0</v>
          </cell>
          <cell r="P4520">
            <v>0</v>
          </cell>
          <cell r="Q4520" t="str">
            <v>CV 03/96</v>
          </cell>
        </row>
        <row r="4521">
          <cell r="C4521" t="str">
            <v>369BPR0795</v>
          </cell>
          <cell r="D4521" t="str">
            <v>ENTR PR-471 (P/MAMBORÉ)</v>
          </cell>
          <cell r="E4521" t="str">
            <v>ENTR PR-468</v>
          </cell>
          <cell r="F4521">
            <v>376.6</v>
          </cell>
          <cell r="G4521">
            <v>400.8</v>
          </cell>
          <cell r="H4521">
            <v>24.2</v>
          </cell>
          <cell r="I4521" t="str">
            <v>PAV</v>
          </cell>
          <cell r="J4521">
            <v>0</v>
          </cell>
          <cell r="L4521">
            <v>0</v>
          </cell>
          <cell r="M4521">
            <v>0</v>
          </cell>
          <cell r="O4521">
            <v>0</v>
          </cell>
          <cell r="P4521">
            <v>0</v>
          </cell>
          <cell r="Q4521" t="str">
            <v>CV 03/96</v>
          </cell>
        </row>
        <row r="4522">
          <cell r="C4522" t="str">
            <v>369BPR0800</v>
          </cell>
          <cell r="D4522" t="str">
            <v>ENTR PR-468</v>
          </cell>
          <cell r="E4522" t="str">
            <v>ENTR PR-239(A)</v>
          </cell>
          <cell r="F4522">
            <v>400.8</v>
          </cell>
          <cell r="G4522">
            <v>424.8</v>
          </cell>
          <cell r="H4522">
            <v>24</v>
          </cell>
          <cell r="I4522" t="str">
            <v>PAV</v>
          </cell>
          <cell r="J4522">
            <v>0</v>
          </cell>
          <cell r="L4522">
            <v>0</v>
          </cell>
          <cell r="M4522">
            <v>0</v>
          </cell>
          <cell r="O4522">
            <v>0</v>
          </cell>
          <cell r="P4522">
            <v>0</v>
          </cell>
          <cell r="Q4522" t="str">
            <v>CV 03/96</v>
          </cell>
        </row>
        <row r="4523">
          <cell r="C4523" t="str">
            <v>369BPR0805</v>
          </cell>
          <cell r="D4523" t="str">
            <v>ENTR PR-239(A)</v>
          </cell>
          <cell r="E4523" t="str">
            <v>UBIRATÃ</v>
          </cell>
          <cell r="F4523">
            <v>424.8</v>
          </cell>
          <cell r="G4523">
            <v>437.2</v>
          </cell>
          <cell r="H4523">
            <v>12.4</v>
          </cell>
          <cell r="I4523" t="str">
            <v>PAV</v>
          </cell>
          <cell r="J4523">
            <v>0</v>
          </cell>
          <cell r="L4523">
            <v>0</v>
          </cell>
          <cell r="M4523">
            <v>0</v>
          </cell>
          <cell r="O4523">
            <v>0</v>
          </cell>
          <cell r="P4523">
            <v>0</v>
          </cell>
          <cell r="Q4523" t="str">
            <v>CV 03/96</v>
          </cell>
        </row>
        <row r="4524">
          <cell r="C4524" t="str">
            <v>369BPR0810</v>
          </cell>
          <cell r="D4524" t="str">
            <v>UBIRATÃ</v>
          </cell>
          <cell r="E4524" t="str">
            <v>ENTR PR-239(B)</v>
          </cell>
          <cell r="F4524">
            <v>437.2</v>
          </cell>
          <cell r="G4524">
            <v>463.2</v>
          </cell>
          <cell r="H4524">
            <v>26</v>
          </cell>
          <cell r="I4524" t="str">
            <v>PAV</v>
          </cell>
          <cell r="J4524">
            <v>0</v>
          </cell>
          <cell r="L4524">
            <v>0</v>
          </cell>
          <cell r="M4524">
            <v>0</v>
          </cell>
          <cell r="O4524">
            <v>0</v>
          </cell>
          <cell r="P4524">
            <v>0</v>
          </cell>
          <cell r="Q4524" t="str">
            <v>CV 03/96</v>
          </cell>
        </row>
        <row r="4525">
          <cell r="C4525" t="str">
            <v>369BPR0830</v>
          </cell>
          <cell r="D4525" t="str">
            <v>ENTR PR-239(B)</v>
          </cell>
          <cell r="E4525" t="str">
            <v>ENTR PR-574 (P/CAFELÂNDIA)</v>
          </cell>
          <cell r="F4525">
            <v>463.2</v>
          </cell>
          <cell r="G4525">
            <v>480.2</v>
          </cell>
          <cell r="H4525">
            <v>17</v>
          </cell>
          <cell r="I4525" t="str">
            <v>PAV</v>
          </cell>
          <cell r="J4525">
            <v>0</v>
          </cell>
          <cell r="L4525">
            <v>0</v>
          </cell>
          <cell r="M4525">
            <v>0</v>
          </cell>
          <cell r="O4525">
            <v>0</v>
          </cell>
          <cell r="P4525">
            <v>0</v>
          </cell>
          <cell r="Q4525" t="str">
            <v>CV 03/96</v>
          </cell>
        </row>
        <row r="4526">
          <cell r="C4526" t="str">
            <v>369BPR0850</v>
          </cell>
          <cell r="D4526" t="str">
            <v>ENTR PR-574 (P/CAFELÂNDIA)</v>
          </cell>
          <cell r="E4526" t="str">
            <v>ENTR PR-573 (CORBÉLIA)</v>
          </cell>
          <cell r="F4526">
            <v>480.2</v>
          </cell>
          <cell r="G4526">
            <v>491</v>
          </cell>
          <cell r="H4526">
            <v>10.8</v>
          </cell>
          <cell r="I4526" t="str">
            <v>PAV</v>
          </cell>
          <cell r="J4526">
            <v>0</v>
          </cell>
          <cell r="L4526">
            <v>0</v>
          </cell>
          <cell r="M4526">
            <v>0</v>
          </cell>
          <cell r="O4526">
            <v>0</v>
          </cell>
          <cell r="P4526">
            <v>0</v>
          </cell>
          <cell r="Q4526" t="str">
            <v>CV 03/96</v>
          </cell>
        </row>
        <row r="4527">
          <cell r="C4527" t="str">
            <v>369BPR0870</v>
          </cell>
          <cell r="D4527" t="str">
            <v>ENTR PR-573 (CORBÉLIA)</v>
          </cell>
          <cell r="E4527" t="str">
            <v>ENTR BR-277/467 (CASCAVEL)</v>
          </cell>
          <cell r="F4527">
            <v>491</v>
          </cell>
          <cell r="G4527">
            <v>515.20000000000005</v>
          </cell>
          <cell r="H4527">
            <v>24.2</v>
          </cell>
          <cell r="I4527" t="str">
            <v>PAV</v>
          </cell>
          <cell r="J4527">
            <v>0</v>
          </cell>
          <cell r="L4527">
            <v>0</v>
          </cell>
          <cell r="M4527">
            <v>0</v>
          </cell>
          <cell r="O4527">
            <v>0</v>
          </cell>
          <cell r="P4527">
            <v>0</v>
          </cell>
          <cell r="Q4527" t="str">
            <v>CV 03/96</v>
          </cell>
        </row>
        <row r="4528">
          <cell r="C4528" t="str">
            <v>369BPR9010</v>
          </cell>
          <cell r="D4528" t="str">
            <v>ACESSO OESTE CAMPO MOURÃO</v>
          </cell>
          <cell r="E4528" t="str">
            <v>ENTR BR-487 (CAMPO MOURÃO)</v>
          </cell>
          <cell r="F4528">
            <v>0</v>
          </cell>
          <cell r="G4528">
            <v>4.5</v>
          </cell>
          <cell r="H4528">
            <v>4.5</v>
          </cell>
          <cell r="I4528" t="str">
            <v>PAV</v>
          </cell>
          <cell r="J4528" t="str">
            <v>*</v>
          </cell>
          <cell r="L4528">
            <v>0</v>
          </cell>
          <cell r="M4528">
            <v>0</v>
          </cell>
          <cell r="O4528">
            <v>0</v>
          </cell>
          <cell r="P4528">
            <v>0</v>
          </cell>
        </row>
        <row r="4529">
          <cell r="J4529">
            <v>0</v>
          </cell>
        </row>
        <row r="4530">
          <cell r="C4530" t="str">
            <v>373BPR0250</v>
          </cell>
          <cell r="D4530" t="str">
            <v>DIV SP/PR (RIBEIRA/ADRIANÓPOLIS)</v>
          </cell>
          <cell r="E4530" t="str">
            <v>ENTR PR-092/340 (CERRO AZUL)</v>
          </cell>
          <cell r="F4530">
            <v>0</v>
          </cell>
          <cell r="G4530">
            <v>51</v>
          </cell>
          <cell r="H4530">
            <v>51</v>
          </cell>
          <cell r="I4530" t="str">
            <v>PLA</v>
          </cell>
          <cell r="J4530">
            <v>0</v>
          </cell>
          <cell r="L4530">
            <v>0</v>
          </cell>
          <cell r="M4530">
            <v>0</v>
          </cell>
          <cell r="O4530">
            <v>0</v>
          </cell>
          <cell r="P4530">
            <v>0</v>
          </cell>
        </row>
        <row r="4531">
          <cell r="C4531" t="str">
            <v>373BPR0270</v>
          </cell>
          <cell r="D4531" t="str">
            <v>ENTR PR-092/340 (CERRO AZUL)</v>
          </cell>
          <cell r="E4531" t="str">
            <v>ENTR PR-090</v>
          </cell>
          <cell r="F4531">
            <v>51</v>
          </cell>
          <cell r="G4531">
            <v>109</v>
          </cell>
          <cell r="H4531">
            <v>58</v>
          </cell>
          <cell r="I4531" t="str">
            <v>PLA</v>
          </cell>
          <cell r="J4531">
            <v>0</v>
          </cell>
          <cell r="L4531">
            <v>0</v>
          </cell>
          <cell r="M4531">
            <v>0</v>
          </cell>
          <cell r="O4531">
            <v>0</v>
          </cell>
          <cell r="P4531">
            <v>0</v>
          </cell>
        </row>
        <row r="4532">
          <cell r="C4532" t="str">
            <v>373BPR0290</v>
          </cell>
          <cell r="D4532" t="str">
            <v>ENTR PR-090</v>
          </cell>
          <cell r="E4532" t="str">
            <v>ENTR BR-487(A)/PR-151 (PONTA GROSSA)</v>
          </cell>
          <cell r="F4532">
            <v>109</v>
          </cell>
          <cell r="G4532">
            <v>164</v>
          </cell>
          <cell r="H4532">
            <v>55</v>
          </cell>
          <cell r="I4532" t="str">
            <v>PLA</v>
          </cell>
          <cell r="J4532">
            <v>0</v>
          </cell>
          <cell r="L4532">
            <v>0</v>
          </cell>
          <cell r="M4532">
            <v>0</v>
          </cell>
          <cell r="O4532">
            <v>0</v>
          </cell>
          <cell r="P4532">
            <v>0</v>
          </cell>
        </row>
        <row r="4533">
          <cell r="C4533" t="str">
            <v>373BPR0310</v>
          </cell>
          <cell r="D4533" t="str">
            <v>ENTR BR-487(A)/PR-151 (PONTA GROSSA)</v>
          </cell>
          <cell r="E4533" t="str">
            <v>ENTR BR-376(A)</v>
          </cell>
          <cell r="F4533">
            <v>164</v>
          </cell>
          <cell r="G4533">
            <v>171.8</v>
          </cell>
          <cell r="H4533">
            <v>7.8</v>
          </cell>
          <cell r="I4533" t="str">
            <v>PLA</v>
          </cell>
          <cell r="J4533">
            <v>0</v>
          </cell>
          <cell r="K4533" t="str">
            <v>487BPR0350</v>
          </cell>
          <cell r="L4533">
            <v>0</v>
          </cell>
          <cell r="M4533">
            <v>0</v>
          </cell>
          <cell r="N4533" t="str">
            <v xml:space="preserve">PR-151 </v>
          </cell>
          <cell r="O4533" t="str">
            <v>DUP</v>
          </cell>
          <cell r="P4533">
            <v>0</v>
          </cell>
          <cell r="Q4533" t="str">
            <v>Estadual</v>
          </cell>
        </row>
        <row r="4534">
          <cell r="C4534" t="str">
            <v>373BPR0320</v>
          </cell>
          <cell r="D4534" t="str">
            <v>ENTR BR-376(A)</v>
          </cell>
          <cell r="E4534" t="str">
            <v>ENTR BR-376(B) (CAETANO)</v>
          </cell>
          <cell r="F4534">
            <v>171.8</v>
          </cell>
          <cell r="G4534">
            <v>183.3</v>
          </cell>
          <cell r="H4534">
            <v>11.5</v>
          </cell>
          <cell r="I4534" t="str">
            <v>DUP</v>
          </cell>
          <cell r="J4534">
            <v>0</v>
          </cell>
          <cell r="K4534" t="str">
            <v>376BPR0390</v>
          </cell>
          <cell r="L4534" t="str">
            <v>487BPR0340</v>
          </cell>
          <cell r="M4534">
            <v>0</v>
          </cell>
          <cell r="O4534">
            <v>0</v>
          </cell>
          <cell r="P4534">
            <v>0</v>
          </cell>
          <cell r="Q4534" t="str">
            <v>Estadual</v>
          </cell>
        </row>
        <row r="4535">
          <cell r="C4535" t="str">
            <v>373BPR0330</v>
          </cell>
          <cell r="D4535" t="str">
            <v>ENTR BR-376(B) (CAETANO)</v>
          </cell>
          <cell r="E4535" t="str">
            <v>ENTR BR-487(B) (UVAIA)</v>
          </cell>
          <cell r="F4535">
            <v>183.3</v>
          </cell>
          <cell r="G4535">
            <v>199.5</v>
          </cell>
          <cell r="H4535">
            <v>16.2</v>
          </cell>
          <cell r="I4535" t="str">
            <v>PAV</v>
          </cell>
          <cell r="J4535">
            <v>0</v>
          </cell>
          <cell r="K4535" t="str">
            <v>487BPR0330</v>
          </cell>
          <cell r="L4535">
            <v>0</v>
          </cell>
          <cell r="M4535">
            <v>0</v>
          </cell>
          <cell r="O4535">
            <v>0</v>
          </cell>
          <cell r="P4535">
            <v>0</v>
          </cell>
          <cell r="Q4535" t="str">
            <v>CV 05/96</v>
          </cell>
        </row>
        <row r="4536">
          <cell r="C4536" t="str">
            <v>373BPR0350</v>
          </cell>
          <cell r="D4536" t="str">
            <v>ENTR BR-487(B) (UVAIA)</v>
          </cell>
          <cell r="E4536" t="str">
            <v>ENTR BR-153 (P/IMBITUVA)</v>
          </cell>
          <cell r="F4536">
            <v>199.5</v>
          </cell>
          <cell r="G4536">
            <v>222.7</v>
          </cell>
          <cell r="H4536">
            <v>23.2</v>
          </cell>
          <cell r="I4536" t="str">
            <v>PAV</v>
          </cell>
          <cell r="J4536">
            <v>0</v>
          </cell>
          <cell r="L4536">
            <v>0</v>
          </cell>
          <cell r="M4536">
            <v>0</v>
          </cell>
          <cell r="O4536">
            <v>0</v>
          </cell>
          <cell r="P4536">
            <v>0</v>
          </cell>
          <cell r="Q4536" t="str">
            <v>CV 05/96</v>
          </cell>
        </row>
        <row r="4537">
          <cell r="C4537" t="str">
            <v>373BPR0370</v>
          </cell>
          <cell r="D4537" t="str">
            <v>ENTR BR-153 (P/IMBITUVA)</v>
          </cell>
          <cell r="E4537" t="str">
            <v>ENTR PR-522 (P/IVAÍ)</v>
          </cell>
          <cell r="F4537">
            <v>222.7</v>
          </cell>
          <cell r="G4537">
            <v>228.6</v>
          </cell>
          <cell r="H4537">
            <v>5.9</v>
          </cell>
          <cell r="I4537" t="str">
            <v>PAV</v>
          </cell>
          <cell r="J4537">
            <v>0</v>
          </cell>
          <cell r="L4537">
            <v>0</v>
          </cell>
          <cell r="M4537">
            <v>0</v>
          </cell>
          <cell r="O4537">
            <v>0</v>
          </cell>
          <cell r="P4537">
            <v>0</v>
          </cell>
          <cell r="Q4537" t="str">
            <v>CV 05/96</v>
          </cell>
        </row>
        <row r="4538">
          <cell r="C4538" t="str">
            <v>373BPR0375</v>
          </cell>
          <cell r="D4538" t="str">
            <v>ENTR PR-522 (P/IVAÍ)</v>
          </cell>
          <cell r="E4538" t="str">
            <v>ACESSO GUAMIRANGA</v>
          </cell>
          <cell r="F4538">
            <v>228.6</v>
          </cell>
          <cell r="G4538">
            <v>245.8</v>
          </cell>
          <cell r="H4538">
            <v>17.2</v>
          </cell>
          <cell r="I4538" t="str">
            <v>PAV</v>
          </cell>
          <cell r="J4538">
            <v>0</v>
          </cell>
          <cell r="L4538">
            <v>0</v>
          </cell>
          <cell r="M4538">
            <v>0</v>
          </cell>
          <cell r="O4538">
            <v>0</v>
          </cell>
          <cell r="P4538">
            <v>0</v>
          </cell>
          <cell r="Q4538" t="str">
            <v>CV 05/96</v>
          </cell>
        </row>
        <row r="4539">
          <cell r="C4539" t="str">
            <v>373BPR0380</v>
          </cell>
          <cell r="D4539" t="str">
            <v>ACESSO GUAMIRANGA</v>
          </cell>
          <cell r="E4539" t="str">
            <v>ENTR PR-160 (PRUDENTÓPOLIS)</v>
          </cell>
          <cell r="F4539">
            <v>245.8</v>
          </cell>
          <cell r="G4539">
            <v>264.60000000000002</v>
          </cell>
          <cell r="H4539">
            <v>18.8</v>
          </cell>
          <cell r="I4539" t="str">
            <v>PAV</v>
          </cell>
          <cell r="J4539">
            <v>0</v>
          </cell>
          <cell r="L4539">
            <v>0</v>
          </cell>
          <cell r="M4539">
            <v>0</v>
          </cell>
          <cell r="O4539">
            <v>0</v>
          </cell>
          <cell r="P4539">
            <v>0</v>
          </cell>
          <cell r="Q4539" t="str">
            <v>CV 05/96</v>
          </cell>
        </row>
        <row r="4540">
          <cell r="C4540" t="str">
            <v>373BPR0390</v>
          </cell>
          <cell r="D4540" t="str">
            <v>ENTR PR-160 (PRUDENTÓPOLIS)</v>
          </cell>
          <cell r="E4540" t="str">
            <v>ENTR BR-277(A)/PR-452 (RELÓGIO)</v>
          </cell>
          <cell r="F4540">
            <v>264.60000000000002</v>
          </cell>
          <cell r="G4540">
            <v>282.8</v>
          </cell>
          <cell r="H4540">
            <v>18.2</v>
          </cell>
          <cell r="I4540" t="str">
            <v>PAV</v>
          </cell>
          <cell r="J4540">
            <v>0</v>
          </cell>
          <cell r="L4540">
            <v>0</v>
          </cell>
          <cell r="M4540">
            <v>0</v>
          </cell>
          <cell r="O4540">
            <v>0</v>
          </cell>
          <cell r="P4540">
            <v>0</v>
          </cell>
          <cell r="Q4540" t="str">
            <v>CV 05/96</v>
          </cell>
        </row>
        <row r="4541">
          <cell r="C4541" t="str">
            <v>373BPR0400</v>
          </cell>
          <cell r="D4541" t="str">
            <v>ENTR BR-277(A)/PR-452 (RELÓGIO)</v>
          </cell>
          <cell r="E4541" t="str">
            <v>ACESSO VILA GUARÁ</v>
          </cell>
          <cell r="F4541">
            <v>282.8</v>
          </cell>
          <cell r="G4541">
            <v>306.10000000000002</v>
          </cell>
          <cell r="H4541">
            <v>23.3</v>
          </cell>
          <cell r="I4541" t="str">
            <v>PAV</v>
          </cell>
          <cell r="J4541">
            <v>0</v>
          </cell>
          <cell r="K4541" t="str">
            <v>277BPR0170</v>
          </cell>
          <cell r="L4541">
            <v>0</v>
          </cell>
          <cell r="M4541">
            <v>0</v>
          </cell>
          <cell r="O4541">
            <v>0</v>
          </cell>
          <cell r="P4541">
            <v>0</v>
          </cell>
          <cell r="Q4541" t="str">
            <v>Estadual</v>
          </cell>
        </row>
        <row r="4542">
          <cell r="C4542" t="str">
            <v>373BPR0410</v>
          </cell>
          <cell r="D4542" t="str">
            <v>ACESSO VILA GUARÁ</v>
          </cell>
          <cell r="E4542" t="str">
            <v>ACESSO GUARAPUAVA</v>
          </cell>
          <cell r="F4542">
            <v>306.10000000000002</v>
          </cell>
          <cell r="G4542">
            <v>322.7</v>
          </cell>
          <cell r="H4542">
            <v>16.600000000000001</v>
          </cell>
          <cell r="I4542" t="str">
            <v>PAV</v>
          </cell>
          <cell r="J4542">
            <v>0</v>
          </cell>
          <cell r="K4542" t="str">
            <v>277BPR0190</v>
          </cell>
          <cell r="L4542">
            <v>0</v>
          </cell>
          <cell r="M4542">
            <v>0</v>
          </cell>
          <cell r="O4542">
            <v>0</v>
          </cell>
          <cell r="P4542">
            <v>0</v>
          </cell>
          <cell r="Q4542" t="str">
            <v>Estadual</v>
          </cell>
        </row>
        <row r="4543">
          <cell r="C4543" t="str">
            <v>373BPR0425</v>
          </cell>
          <cell r="D4543" t="str">
            <v>ACESSO GUARAPUAVA</v>
          </cell>
          <cell r="E4543" t="str">
            <v>ENTR BR-466 (P/GUARAPUAVA)</v>
          </cell>
          <cell r="F4543">
            <v>322.7</v>
          </cell>
          <cell r="G4543">
            <v>328.2</v>
          </cell>
          <cell r="H4543">
            <v>5.5</v>
          </cell>
          <cell r="I4543" t="str">
            <v>PAV</v>
          </cell>
          <cell r="J4543">
            <v>0</v>
          </cell>
          <cell r="K4543" t="str">
            <v>277BPR0205</v>
          </cell>
          <cell r="L4543">
            <v>0</v>
          </cell>
          <cell r="M4543">
            <v>0</v>
          </cell>
          <cell r="O4543">
            <v>0</v>
          </cell>
          <cell r="P4543">
            <v>0</v>
          </cell>
          <cell r="Q4543" t="str">
            <v>Estadual</v>
          </cell>
        </row>
        <row r="4544">
          <cell r="C4544" t="str">
            <v>373BPR0430</v>
          </cell>
          <cell r="D4544" t="str">
            <v>ENTR BR-466 (P/GUARAPUAVA)</v>
          </cell>
          <cell r="E4544" t="str">
            <v>ENTR PR-170</v>
          </cell>
          <cell r="F4544">
            <v>328.2</v>
          </cell>
          <cell r="G4544">
            <v>333.9</v>
          </cell>
          <cell r="H4544">
            <v>5.7</v>
          </cell>
          <cell r="I4544" t="str">
            <v>PAV</v>
          </cell>
          <cell r="J4544">
            <v>0</v>
          </cell>
          <cell r="K4544" t="str">
            <v>277BPR0210</v>
          </cell>
          <cell r="L4544">
            <v>0</v>
          </cell>
          <cell r="M4544">
            <v>0</v>
          </cell>
          <cell r="O4544">
            <v>0</v>
          </cell>
          <cell r="P4544">
            <v>0</v>
          </cell>
          <cell r="Q4544" t="str">
            <v>Estadual</v>
          </cell>
        </row>
        <row r="4545">
          <cell r="C4545" t="str">
            <v>373BPR0435</v>
          </cell>
          <cell r="D4545" t="str">
            <v>ENTR PR-170</v>
          </cell>
          <cell r="E4545" t="str">
            <v>ENTR PR-364</v>
          </cell>
          <cell r="F4545">
            <v>333.9</v>
          </cell>
          <cell r="G4545">
            <v>351.9</v>
          </cell>
          <cell r="H4545">
            <v>18</v>
          </cell>
          <cell r="I4545" t="str">
            <v>PAV</v>
          </cell>
          <cell r="J4545">
            <v>0</v>
          </cell>
          <cell r="K4545" t="str">
            <v>277BPR0215</v>
          </cell>
          <cell r="L4545">
            <v>0</v>
          </cell>
          <cell r="M4545">
            <v>0</v>
          </cell>
          <cell r="O4545">
            <v>0</v>
          </cell>
          <cell r="P4545">
            <v>0</v>
          </cell>
          <cell r="Q4545" t="str">
            <v>Estadual</v>
          </cell>
        </row>
        <row r="4546">
          <cell r="C4546" t="str">
            <v>373BPR0440</v>
          </cell>
          <cell r="D4546" t="str">
            <v>ENTR PR-364</v>
          </cell>
          <cell r="E4546" t="str">
            <v>ENTR BR-277(B) (TRÊS PINHEIROS)</v>
          </cell>
          <cell r="F4546">
            <v>351.9</v>
          </cell>
          <cell r="G4546">
            <v>382.2</v>
          </cell>
          <cell r="H4546">
            <v>30.3</v>
          </cell>
          <cell r="I4546" t="str">
            <v>PAV</v>
          </cell>
          <cell r="J4546">
            <v>0</v>
          </cell>
          <cell r="K4546" t="str">
            <v>277BPR0220</v>
          </cell>
          <cell r="L4546">
            <v>0</v>
          </cell>
          <cell r="M4546">
            <v>0</v>
          </cell>
          <cell r="O4546">
            <v>0</v>
          </cell>
          <cell r="P4546">
            <v>0</v>
          </cell>
          <cell r="Q4546" t="str">
            <v>Estadual</v>
          </cell>
        </row>
        <row r="4547">
          <cell r="C4547" t="str">
            <v>373BPR0450</v>
          </cell>
          <cell r="D4547" t="str">
            <v>ENTR BR-277(B) (TRÊS PINHEIROS)</v>
          </cell>
          <cell r="E4547" t="str">
            <v>ACESSO ÁGUA MINERAL SANTA CLARA</v>
          </cell>
          <cell r="F4547">
            <v>382.2</v>
          </cell>
          <cell r="G4547">
            <v>394.6</v>
          </cell>
          <cell r="H4547">
            <v>12.4</v>
          </cell>
          <cell r="I4547" t="str">
            <v>PAV</v>
          </cell>
          <cell r="J4547" t="str">
            <v>*</v>
          </cell>
          <cell r="L4547">
            <v>0</v>
          </cell>
          <cell r="M4547">
            <v>0</v>
          </cell>
          <cell r="O4547">
            <v>0</v>
          </cell>
          <cell r="P4547" t="str">
            <v>2003</v>
          </cell>
        </row>
        <row r="4548">
          <cell r="C4548" t="str">
            <v>373BPR0455</v>
          </cell>
          <cell r="D4548" t="str">
            <v>ACESSO ÁGUA MINERAL SANTA CLARA</v>
          </cell>
          <cell r="E4548" t="str">
            <v>ENTR PR-281(A) (P/CHOPINZINHO)</v>
          </cell>
          <cell r="F4548">
            <v>394.6</v>
          </cell>
          <cell r="G4548">
            <v>454.1</v>
          </cell>
          <cell r="H4548">
            <v>59.5</v>
          </cell>
          <cell r="I4548" t="str">
            <v>PAV</v>
          </cell>
          <cell r="J4548" t="str">
            <v>*</v>
          </cell>
          <cell r="L4548">
            <v>0</v>
          </cell>
          <cell r="M4548">
            <v>0</v>
          </cell>
          <cell r="O4548">
            <v>0</v>
          </cell>
          <cell r="P4548" t="str">
            <v>2003</v>
          </cell>
        </row>
        <row r="4549">
          <cell r="C4549" t="str">
            <v>373BPR0470</v>
          </cell>
          <cell r="D4549" t="str">
            <v>ENTR PR-281(A) (P/CHOPINZINHO)</v>
          </cell>
          <cell r="E4549" t="str">
            <v>ENTR PR-281(B)</v>
          </cell>
          <cell r="F4549">
            <v>454.1</v>
          </cell>
          <cell r="G4549">
            <v>460</v>
          </cell>
          <cell r="H4549">
            <v>5.9</v>
          </cell>
          <cell r="I4549" t="str">
            <v>PAV</v>
          </cell>
          <cell r="J4549" t="str">
            <v>*</v>
          </cell>
          <cell r="L4549">
            <v>0</v>
          </cell>
          <cell r="M4549">
            <v>0</v>
          </cell>
          <cell r="O4549">
            <v>0</v>
          </cell>
          <cell r="P4549" t="str">
            <v>2005</v>
          </cell>
        </row>
        <row r="4550">
          <cell r="C4550" t="str">
            <v>373BPR0475</v>
          </cell>
          <cell r="D4550" t="str">
            <v>ENTR PR-281(B)</v>
          </cell>
          <cell r="E4550" t="str">
            <v>ENTR BR-158 (P/CORONEL VÍVIDA)</v>
          </cell>
          <cell r="F4550">
            <v>460</v>
          </cell>
          <cell r="G4550">
            <v>481.3</v>
          </cell>
          <cell r="H4550">
            <v>21.3</v>
          </cell>
          <cell r="I4550" t="str">
            <v>PAV</v>
          </cell>
          <cell r="J4550" t="str">
            <v>*</v>
          </cell>
          <cell r="L4550">
            <v>0</v>
          </cell>
          <cell r="M4550">
            <v>0</v>
          </cell>
          <cell r="O4550">
            <v>0</v>
          </cell>
          <cell r="P4550" t="str">
            <v>2003</v>
          </cell>
        </row>
        <row r="4551">
          <cell r="C4551" t="str">
            <v>373BPR0490</v>
          </cell>
          <cell r="D4551" t="str">
            <v>ENTR BR-158 (P/CORONEL VÍVIDA)</v>
          </cell>
          <cell r="E4551" t="str">
            <v>ENTR PR-493</v>
          </cell>
          <cell r="F4551">
            <v>481.3</v>
          </cell>
          <cell r="G4551">
            <v>512.29999999999995</v>
          </cell>
          <cell r="H4551">
            <v>31</v>
          </cell>
          <cell r="I4551" t="str">
            <v>PLA</v>
          </cell>
          <cell r="J4551">
            <v>0</v>
          </cell>
          <cell r="L4551">
            <v>0</v>
          </cell>
          <cell r="M4551">
            <v>0</v>
          </cell>
          <cell r="O4551">
            <v>0</v>
          </cell>
          <cell r="P4551">
            <v>0</v>
          </cell>
        </row>
        <row r="4552">
          <cell r="C4552" t="str">
            <v>373BPR0510</v>
          </cell>
          <cell r="D4552" t="str">
            <v>ENTR PR-493</v>
          </cell>
          <cell r="E4552" t="str">
            <v>ENTR BR-280(A)/PR-180 (MARMELEIRO)</v>
          </cell>
          <cell r="F4552">
            <v>512.29999999999995</v>
          </cell>
          <cell r="G4552">
            <v>548.29999999999995</v>
          </cell>
          <cell r="H4552">
            <v>36</v>
          </cell>
          <cell r="I4552" t="str">
            <v>PLA</v>
          </cell>
          <cell r="J4552">
            <v>0</v>
          </cell>
          <cell r="L4552">
            <v>0</v>
          </cell>
          <cell r="M4552">
            <v>0</v>
          </cell>
          <cell r="O4552">
            <v>0</v>
          </cell>
          <cell r="P4552">
            <v>0</v>
          </cell>
        </row>
        <row r="4553">
          <cell r="C4553" t="str">
            <v>373BPR0530</v>
          </cell>
          <cell r="D4553" t="str">
            <v>ENTR BR-280(A)/PR-180 (MARMELEIRO)</v>
          </cell>
          <cell r="E4553" t="str">
            <v>ENTR PR-182 (P/SALGADO FILHO)</v>
          </cell>
          <cell r="F4553">
            <v>548.29999999999995</v>
          </cell>
          <cell r="G4553">
            <v>587.29999999999995</v>
          </cell>
          <cell r="H4553">
            <v>39</v>
          </cell>
          <cell r="I4553" t="str">
            <v>PAV</v>
          </cell>
          <cell r="J4553">
            <v>0</v>
          </cell>
          <cell r="K4553" t="str">
            <v>280BPR0330</v>
          </cell>
          <cell r="L4553">
            <v>0</v>
          </cell>
          <cell r="M4553">
            <v>0</v>
          </cell>
          <cell r="O4553">
            <v>0</v>
          </cell>
          <cell r="P4553" t="str">
            <v>2004</v>
          </cell>
        </row>
        <row r="4554">
          <cell r="C4554" t="str">
            <v>373BPR0550</v>
          </cell>
          <cell r="D4554" t="str">
            <v>ENTR PR-182 (P/SALGADO FILHO)</v>
          </cell>
          <cell r="E4554" t="str">
            <v>ENTR BR-163(A) (DIV PR/SC)</v>
          </cell>
          <cell r="F4554">
            <v>587.29999999999995</v>
          </cell>
          <cell r="G4554">
            <v>611.29999999999995</v>
          </cell>
          <cell r="H4554">
            <v>24</v>
          </cell>
          <cell r="I4554" t="str">
            <v>PAV</v>
          </cell>
          <cell r="J4554">
            <v>0</v>
          </cell>
          <cell r="K4554" t="str">
            <v>280BPR0350</v>
          </cell>
          <cell r="L4554">
            <v>0</v>
          </cell>
          <cell r="M4554">
            <v>0</v>
          </cell>
          <cell r="O4554">
            <v>0</v>
          </cell>
          <cell r="P4554" t="str">
            <v>2004</v>
          </cell>
        </row>
        <row r="4555">
          <cell r="C4555" t="str">
            <v>373BPR0570</v>
          </cell>
          <cell r="D4555" t="str">
            <v>ENTR BR-163(A) (DIV SC/PR)</v>
          </cell>
          <cell r="E4555" t="str">
            <v>ACESS DIONÍSIO CERQUEIRA (P INSP CARGAS)</v>
          </cell>
          <cell r="F4555">
            <v>611.29999999999995</v>
          </cell>
          <cell r="G4555">
            <v>618.79999999999995</v>
          </cell>
          <cell r="H4555">
            <v>7.5</v>
          </cell>
          <cell r="I4555" t="str">
            <v>PAV</v>
          </cell>
          <cell r="J4555">
            <v>0</v>
          </cell>
          <cell r="K4555" t="str">
            <v>163BPR0030</v>
          </cell>
          <cell r="L4555" t="str">
            <v>280BPR0370</v>
          </cell>
          <cell r="M4555">
            <v>0</v>
          </cell>
          <cell r="O4555">
            <v>0</v>
          </cell>
          <cell r="P4555" t="str">
            <v>2004</v>
          </cell>
        </row>
        <row r="4556">
          <cell r="C4556" t="str">
            <v>373BPR0590</v>
          </cell>
          <cell r="D4556" t="str">
            <v>ACESS DIONÍSIO CERQUEIRA (P INSP CARGAS)</v>
          </cell>
          <cell r="E4556" t="str">
            <v>ENTR BR-163(B)/280(B) (BARRACÃO)</v>
          </cell>
          <cell r="F4556">
            <v>618.79999999999995</v>
          </cell>
          <cell r="G4556">
            <v>620.29999999999995</v>
          </cell>
          <cell r="H4556">
            <v>1.5</v>
          </cell>
          <cell r="I4556" t="str">
            <v>DUP</v>
          </cell>
          <cell r="J4556">
            <v>0</v>
          </cell>
          <cell r="K4556" t="str">
            <v>163BPR0032</v>
          </cell>
          <cell r="L4556" t="str">
            <v>280BPR0390</v>
          </cell>
          <cell r="M4556">
            <v>0</v>
          </cell>
          <cell r="O4556">
            <v>0</v>
          </cell>
          <cell r="P4556" t="str">
            <v>2004</v>
          </cell>
        </row>
        <row r="4557">
          <cell r="J4557">
            <v>0</v>
          </cell>
        </row>
        <row r="4558">
          <cell r="C4558" t="str">
            <v>376BPR0130</v>
          </cell>
          <cell r="D4558" t="str">
            <v>ENTR PR-182(A) (DIV SP/PR)</v>
          </cell>
          <cell r="E4558" t="str">
            <v>ENTR PR-557 (DIAMANTE DO NORTE)</v>
          </cell>
          <cell r="F4558">
            <v>0</v>
          </cell>
          <cell r="G4558">
            <v>9</v>
          </cell>
          <cell r="H4558">
            <v>9</v>
          </cell>
          <cell r="I4558" t="str">
            <v>PLA</v>
          </cell>
          <cell r="J4558">
            <v>0</v>
          </cell>
          <cell r="L4558">
            <v>0</v>
          </cell>
          <cell r="M4558">
            <v>0</v>
          </cell>
          <cell r="N4558" t="str">
            <v xml:space="preserve">PR-182 </v>
          </cell>
          <cell r="O4558" t="str">
            <v>PAV</v>
          </cell>
          <cell r="P4558">
            <v>0</v>
          </cell>
        </row>
        <row r="4559">
          <cell r="C4559" t="str">
            <v>376BPR0135</v>
          </cell>
          <cell r="D4559" t="str">
            <v>ENTR PR-557 (DIAMANTE DO NORTE)</v>
          </cell>
          <cell r="E4559" t="str">
            <v>ITAÚNA DO SUL</v>
          </cell>
          <cell r="F4559">
            <v>9</v>
          </cell>
          <cell r="G4559">
            <v>19</v>
          </cell>
          <cell r="H4559">
            <v>10</v>
          </cell>
          <cell r="I4559" t="str">
            <v>PLA</v>
          </cell>
          <cell r="J4559">
            <v>0</v>
          </cell>
          <cell r="L4559">
            <v>0</v>
          </cell>
          <cell r="M4559">
            <v>0</v>
          </cell>
          <cell r="N4559" t="str">
            <v xml:space="preserve">PR-182 </v>
          </cell>
          <cell r="O4559" t="str">
            <v>PAV</v>
          </cell>
          <cell r="P4559">
            <v>0</v>
          </cell>
        </row>
        <row r="4560">
          <cell r="C4560" t="str">
            <v>376BPR0140</v>
          </cell>
          <cell r="D4560" t="str">
            <v>ITAÚNA DO SUL</v>
          </cell>
          <cell r="E4560" t="str">
            <v>ENTR PR-569/182(B) (NOVA LONDRINA)</v>
          </cell>
          <cell r="F4560">
            <v>19</v>
          </cell>
          <cell r="G4560">
            <v>31.9</v>
          </cell>
          <cell r="H4560">
            <v>12.9</v>
          </cell>
          <cell r="I4560" t="str">
            <v>PLA</v>
          </cell>
          <cell r="J4560">
            <v>0</v>
          </cell>
          <cell r="L4560">
            <v>0</v>
          </cell>
          <cell r="M4560">
            <v>0</v>
          </cell>
          <cell r="N4560" t="str">
            <v xml:space="preserve">PR-182 </v>
          </cell>
          <cell r="O4560" t="str">
            <v>PAV</v>
          </cell>
          <cell r="P4560">
            <v>0</v>
          </cell>
        </row>
        <row r="4561">
          <cell r="C4561" t="str">
            <v>376BPR0145</v>
          </cell>
          <cell r="D4561" t="str">
            <v>ENTR PR-569/182(B) (NOVA LONDRINA)</v>
          </cell>
          <cell r="E4561" t="str">
            <v>ENTR PR-577 (P/ PORTO SÃO JOSÉ)</v>
          </cell>
          <cell r="F4561">
            <v>31.9</v>
          </cell>
          <cell r="G4561">
            <v>37.9</v>
          </cell>
          <cell r="H4561">
            <v>6</v>
          </cell>
          <cell r="I4561" t="str">
            <v>PAV</v>
          </cell>
          <cell r="J4561">
            <v>0</v>
          </cell>
          <cell r="L4561">
            <v>0</v>
          </cell>
          <cell r="M4561">
            <v>0</v>
          </cell>
          <cell r="O4561">
            <v>0</v>
          </cell>
          <cell r="P4561">
            <v>0</v>
          </cell>
          <cell r="Q4561" t="str">
            <v>CV 03/96</v>
          </cell>
        </row>
        <row r="4562">
          <cell r="C4562" t="str">
            <v>376BPR0150</v>
          </cell>
          <cell r="D4562" t="str">
            <v>ENTR PR-577 (P/ PORTO SÃO JOSÉ)</v>
          </cell>
          <cell r="E4562" t="str">
            <v>ENTR PR-182(B)</v>
          </cell>
          <cell r="F4562">
            <v>37.9</v>
          </cell>
          <cell r="G4562">
            <v>45.7</v>
          </cell>
          <cell r="H4562">
            <v>7.8</v>
          </cell>
          <cell r="I4562" t="str">
            <v>PAV</v>
          </cell>
          <cell r="J4562">
            <v>0</v>
          </cell>
          <cell r="L4562">
            <v>0</v>
          </cell>
          <cell r="M4562">
            <v>0</v>
          </cell>
          <cell r="O4562">
            <v>0</v>
          </cell>
          <cell r="P4562">
            <v>0</v>
          </cell>
          <cell r="Q4562" t="str">
            <v>CV 03/96</v>
          </cell>
        </row>
        <row r="4563">
          <cell r="C4563" t="str">
            <v>376BPR0155</v>
          </cell>
          <cell r="D4563" t="str">
            <v>ENTR PR-182(B)</v>
          </cell>
          <cell r="E4563" t="str">
            <v>ENTR PR-180 (P/GUAIRAÇÁ)</v>
          </cell>
          <cell r="F4563">
            <v>45.7</v>
          </cell>
          <cell r="G4563">
            <v>76.7</v>
          </cell>
          <cell r="H4563">
            <v>31</v>
          </cell>
          <cell r="I4563" t="str">
            <v>PAV</v>
          </cell>
          <cell r="J4563">
            <v>0</v>
          </cell>
          <cell r="L4563">
            <v>0</v>
          </cell>
          <cell r="M4563">
            <v>0</v>
          </cell>
          <cell r="O4563">
            <v>0</v>
          </cell>
          <cell r="P4563">
            <v>0</v>
          </cell>
          <cell r="Q4563" t="str">
            <v>CV 03/96</v>
          </cell>
        </row>
        <row r="4564">
          <cell r="C4564" t="str">
            <v>376BPR0160</v>
          </cell>
          <cell r="D4564" t="str">
            <v>ENTR PR-180 (P/GUAIRAÇÁ)</v>
          </cell>
          <cell r="E4564" t="str">
            <v>ENTR PR-492 (P/PARANAVAÍ)</v>
          </cell>
          <cell r="F4564">
            <v>76.7</v>
          </cell>
          <cell r="G4564">
            <v>103.1</v>
          </cell>
          <cell r="H4564">
            <v>26.4</v>
          </cell>
          <cell r="I4564" t="str">
            <v>PAV</v>
          </cell>
          <cell r="J4564">
            <v>0</v>
          </cell>
          <cell r="L4564">
            <v>0</v>
          </cell>
          <cell r="M4564">
            <v>0</v>
          </cell>
          <cell r="O4564">
            <v>0</v>
          </cell>
          <cell r="P4564">
            <v>0</v>
          </cell>
          <cell r="Q4564" t="str">
            <v>CV 03/96</v>
          </cell>
        </row>
        <row r="4565">
          <cell r="C4565" t="str">
            <v>376BPR0165</v>
          </cell>
          <cell r="D4565" t="str">
            <v>ENTR PR-492 (P/PARANAVAÍ)</v>
          </cell>
          <cell r="E4565" t="str">
            <v>ENTR PR-218 (PARANAVAÍ)</v>
          </cell>
          <cell r="F4565">
            <v>103.1</v>
          </cell>
          <cell r="G4565">
            <v>109.2</v>
          </cell>
          <cell r="H4565">
            <v>6.1</v>
          </cell>
          <cell r="I4565" t="str">
            <v>PAV</v>
          </cell>
          <cell r="J4565">
            <v>0</v>
          </cell>
          <cell r="L4565">
            <v>0</v>
          </cell>
          <cell r="M4565">
            <v>0</v>
          </cell>
          <cell r="O4565">
            <v>0</v>
          </cell>
          <cell r="P4565">
            <v>0</v>
          </cell>
          <cell r="Q4565" t="str">
            <v>CV 03/96</v>
          </cell>
        </row>
        <row r="4566">
          <cell r="C4566" t="str">
            <v>376BPR0170</v>
          </cell>
          <cell r="D4566" t="str">
            <v>ENTR PR-218 (PARANAVAÍ)</v>
          </cell>
          <cell r="E4566" t="str">
            <v>ENTR BR-158(A) (P/SUMARÉ)</v>
          </cell>
          <cell r="F4566">
            <v>109.2</v>
          </cell>
          <cell r="G4566">
            <v>113</v>
          </cell>
          <cell r="H4566">
            <v>3.8</v>
          </cell>
          <cell r="I4566" t="str">
            <v>PAV</v>
          </cell>
          <cell r="J4566">
            <v>0</v>
          </cell>
          <cell r="L4566">
            <v>0</v>
          </cell>
          <cell r="M4566">
            <v>0</v>
          </cell>
          <cell r="O4566">
            <v>0</v>
          </cell>
          <cell r="P4566">
            <v>0</v>
          </cell>
          <cell r="Q4566" t="str">
            <v>CV 03/96</v>
          </cell>
        </row>
        <row r="4567">
          <cell r="C4567" t="str">
            <v>376BPR0175</v>
          </cell>
          <cell r="D4567" t="str">
            <v>ENTR BR-158(A) (P/SUMARÉ)</v>
          </cell>
          <cell r="E4567" t="str">
            <v>ENTR BR-158(B) (P/TAMBOARA)</v>
          </cell>
          <cell r="F4567">
            <v>113</v>
          </cell>
          <cell r="G4567">
            <v>113.5</v>
          </cell>
          <cell r="H4567">
            <v>0.5</v>
          </cell>
          <cell r="I4567" t="str">
            <v>PAV</v>
          </cell>
          <cell r="J4567">
            <v>0</v>
          </cell>
          <cell r="K4567" t="str">
            <v>158BPR0780</v>
          </cell>
          <cell r="L4567">
            <v>0</v>
          </cell>
          <cell r="M4567">
            <v>0</v>
          </cell>
          <cell r="O4567">
            <v>0</v>
          </cell>
          <cell r="P4567">
            <v>0</v>
          </cell>
          <cell r="Q4567" t="str">
            <v>CV 03/96</v>
          </cell>
        </row>
        <row r="4568">
          <cell r="C4568" t="str">
            <v>376BPR0180</v>
          </cell>
          <cell r="D4568" t="str">
            <v>ENTR BR-158(B) (P/TAMBOARA)</v>
          </cell>
          <cell r="E4568" t="str">
            <v>ACESSO ALTO PARANÁ/MARISTELA</v>
          </cell>
          <cell r="F4568">
            <v>113.5</v>
          </cell>
          <cell r="G4568">
            <v>124.2</v>
          </cell>
          <cell r="H4568">
            <v>10.7</v>
          </cell>
          <cell r="I4568" t="str">
            <v>PAV</v>
          </cell>
          <cell r="J4568">
            <v>0</v>
          </cell>
          <cell r="L4568">
            <v>0</v>
          </cell>
          <cell r="M4568">
            <v>0</v>
          </cell>
          <cell r="O4568">
            <v>0</v>
          </cell>
          <cell r="P4568">
            <v>0</v>
          </cell>
          <cell r="Q4568" t="str">
            <v>CV 03/96</v>
          </cell>
        </row>
        <row r="4569">
          <cell r="C4569" t="str">
            <v>376BPR0185</v>
          </cell>
          <cell r="D4569" t="str">
            <v>ACESSO ALTO PARANÁ/MARISTELA</v>
          </cell>
          <cell r="E4569" t="str">
            <v>ENTR PR-555 (NOVA ESPERANÇA)</v>
          </cell>
          <cell r="F4569">
            <v>124.2</v>
          </cell>
          <cell r="G4569">
            <v>137</v>
          </cell>
          <cell r="H4569">
            <v>12.8</v>
          </cell>
          <cell r="I4569" t="str">
            <v>PAV</v>
          </cell>
          <cell r="J4569">
            <v>0</v>
          </cell>
          <cell r="L4569">
            <v>0</v>
          </cell>
          <cell r="M4569">
            <v>0</v>
          </cell>
          <cell r="O4569">
            <v>0</v>
          </cell>
          <cell r="P4569">
            <v>0</v>
          </cell>
          <cell r="Q4569" t="str">
            <v>CV 03/96</v>
          </cell>
        </row>
        <row r="4570">
          <cell r="C4570" t="str">
            <v>376BPR0190</v>
          </cell>
          <cell r="D4570" t="str">
            <v>ENTR PR-555 (NOVA ESPERANÇA)</v>
          </cell>
          <cell r="E4570" t="str">
            <v>ENTR PR-463</v>
          </cell>
          <cell r="F4570">
            <v>137</v>
          </cell>
          <cell r="G4570">
            <v>138</v>
          </cell>
          <cell r="H4570">
            <v>1</v>
          </cell>
          <cell r="I4570" t="str">
            <v>PAV</v>
          </cell>
          <cell r="J4570">
            <v>0</v>
          </cell>
          <cell r="L4570">
            <v>0</v>
          </cell>
          <cell r="M4570">
            <v>0</v>
          </cell>
          <cell r="O4570">
            <v>0</v>
          </cell>
          <cell r="P4570">
            <v>0</v>
          </cell>
          <cell r="Q4570" t="str">
            <v>CV 03/96</v>
          </cell>
        </row>
        <row r="4571">
          <cell r="C4571" t="str">
            <v>376BPR0193</v>
          </cell>
          <cell r="D4571" t="str">
            <v>ENTR PR-463</v>
          </cell>
          <cell r="E4571" t="str">
            <v>ENTR PR-218 (P/ATALAIA)</v>
          </cell>
          <cell r="F4571">
            <v>138</v>
          </cell>
          <cell r="G4571">
            <v>142.4</v>
          </cell>
          <cell r="H4571">
            <v>4.4000000000000004</v>
          </cell>
          <cell r="I4571" t="str">
            <v>PAV</v>
          </cell>
          <cell r="J4571">
            <v>0</v>
          </cell>
          <cell r="L4571">
            <v>0</v>
          </cell>
          <cell r="M4571">
            <v>0</v>
          </cell>
          <cell r="O4571">
            <v>0</v>
          </cell>
          <cell r="P4571">
            <v>0</v>
          </cell>
          <cell r="Q4571" t="str">
            <v>CV 03/96</v>
          </cell>
        </row>
        <row r="4572">
          <cell r="C4572" t="str">
            <v>376BPR0195</v>
          </cell>
          <cell r="D4572" t="str">
            <v>ENTR PR-218 (P/ATALAIA)</v>
          </cell>
          <cell r="E4572" t="str">
            <v>ENTR PR-498 (PRESIDENTE CASTELO BRANCO)</v>
          </cell>
          <cell r="F4572">
            <v>142.4</v>
          </cell>
          <cell r="G4572">
            <v>147.1</v>
          </cell>
          <cell r="H4572">
            <v>4.7</v>
          </cell>
          <cell r="I4572" t="str">
            <v>PAV</v>
          </cell>
          <cell r="J4572">
            <v>0</v>
          </cell>
          <cell r="L4572">
            <v>0</v>
          </cell>
          <cell r="M4572">
            <v>0</v>
          </cell>
          <cell r="O4572">
            <v>0</v>
          </cell>
          <cell r="P4572">
            <v>0</v>
          </cell>
          <cell r="Q4572" t="str">
            <v>CV 03/96</v>
          </cell>
        </row>
        <row r="4573">
          <cell r="C4573" t="str">
            <v>376BPR0199</v>
          </cell>
          <cell r="D4573" t="str">
            <v>ENTR PR-498 (PRESIDENTE CASTELO BRANCO)</v>
          </cell>
          <cell r="E4573" t="str">
            <v>ENTR PR-552 (MANDAGUAÇU) (P/ OURIZONA)</v>
          </cell>
          <cell r="F4573">
            <v>147.1</v>
          </cell>
          <cell r="G4573">
            <v>157.19999999999999</v>
          </cell>
          <cell r="H4573">
            <v>10.1</v>
          </cell>
          <cell r="I4573" t="str">
            <v>PAV</v>
          </cell>
          <cell r="J4573">
            <v>0</v>
          </cell>
          <cell r="L4573">
            <v>0</v>
          </cell>
          <cell r="M4573">
            <v>0</v>
          </cell>
          <cell r="O4573">
            <v>0</v>
          </cell>
          <cell r="P4573">
            <v>0</v>
          </cell>
          <cell r="Q4573" t="str">
            <v>CV 03/96</v>
          </cell>
        </row>
        <row r="4574">
          <cell r="C4574" t="str">
            <v>376BPR0203</v>
          </cell>
          <cell r="D4574" t="str">
            <v>ENTR PR-552 (MANDAGUAÇU) (P/ OURIZONA)</v>
          </cell>
          <cell r="E4574" t="str">
            <v>INÍCIO PISTA DUPLA (MANDAGUAÇU)</v>
          </cell>
          <cell r="F4574">
            <v>157.19999999999999</v>
          </cell>
          <cell r="G4574">
            <v>159.5</v>
          </cell>
          <cell r="H4574">
            <v>2.2999999999999998</v>
          </cell>
          <cell r="I4574" t="str">
            <v>PAV</v>
          </cell>
          <cell r="J4574">
            <v>0</v>
          </cell>
          <cell r="L4574">
            <v>0</v>
          </cell>
          <cell r="M4574">
            <v>0</v>
          </cell>
          <cell r="O4574">
            <v>0</v>
          </cell>
          <cell r="P4574">
            <v>0</v>
          </cell>
          <cell r="Q4574" t="str">
            <v>CV 03/96</v>
          </cell>
        </row>
        <row r="4575">
          <cell r="C4575" t="str">
            <v>376BPR0204</v>
          </cell>
          <cell r="D4575" t="str">
            <v>INÍCIO PISTA DUPLA (MANDAGUAÇU)</v>
          </cell>
          <cell r="E4575" t="str">
            <v>ENTR AV SABIÁ (CONTORNO NORTE MARINGÁ)</v>
          </cell>
          <cell r="F4575">
            <v>159.5</v>
          </cell>
          <cell r="G4575">
            <v>170.8</v>
          </cell>
          <cell r="H4575">
            <v>11.3</v>
          </cell>
          <cell r="I4575" t="str">
            <v>DUP</v>
          </cell>
          <cell r="J4575">
            <v>0</v>
          </cell>
          <cell r="L4575">
            <v>0</v>
          </cell>
          <cell r="M4575">
            <v>0</v>
          </cell>
          <cell r="O4575">
            <v>0</v>
          </cell>
          <cell r="P4575">
            <v>0</v>
          </cell>
          <cell r="Q4575" t="str">
            <v>CV 03/96</v>
          </cell>
        </row>
        <row r="4576">
          <cell r="C4576" t="str">
            <v>376BPR0205</v>
          </cell>
          <cell r="D4576" t="str">
            <v>ENTR AV SABIÁ (CONTORNO NORTE MARINGÁ)</v>
          </cell>
          <cell r="E4576" t="str">
            <v>ENTR PR-317(A) (P/FLORESTA)</v>
          </cell>
          <cell r="F4576">
            <v>170.8</v>
          </cell>
          <cell r="G4576">
            <v>174.4</v>
          </cell>
          <cell r="H4576">
            <v>3.6</v>
          </cell>
          <cell r="I4576" t="str">
            <v>DUP</v>
          </cell>
          <cell r="J4576">
            <v>0</v>
          </cell>
          <cell r="L4576">
            <v>0</v>
          </cell>
          <cell r="M4576">
            <v>0</v>
          </cell>
          <cell r="O4576">
            <v>0</v>
          </cell>
          <cell r="P4576">
            <v>0</v>
          </cell>
          <cell r="Q4576" t="str">
            <v>CV 03/96</v>
          </cell>
        </row>
        <row r="4577">
          <cell r="C4577" t="str">
            <v>376BPR0206</v>
          </cell>
          <cell r="D4577" t="str">
            <v>ENTR PR-317(A) (P/FLORESTA)</v>
          </cell>
          <cell r="E4577" t="str">
            <v>ENTR PR-317(B) (AVENIDA MORANGUEIRA)</v>
          </cell>
          <cell r="F4577">
            <v>174.4</v>
          </cell>
          <cell r="G4577">
            <v>178.6</v>
          </cell>
          <cell r="H4577">
            <v>4.2</v>
          </cell>
          <cell r="I4577" t="str">
            <v>DUP</v>
          </cell>
          <cell r="J4577">
            <v>0</v>
          </cell>
          <cell r="L4577">
            <v>0</v>
          </cell>
          <cell r="M4577">
            <v>0</v>
          </cell>
          <cell r="O4577">
            <v>0</v>
          </cell>
          <cell r="P4577">
            <v>0</v>
          </cell>
          <cell r="Q4577" t="str">
            <v>CV 03/96</v>
          </cell>
        </row>
        <row r="4578">
          <cell r="C4578" t="str">
            <v>376BPR0207</v>
          </cell>
          <cell r="D4578" t="str">
            <v>ENTR PR-317(B) (AVENIDA MORANGUEIRA)</v>
          </cell>
          <cell r="E4578" t="str">
            <v>ENTR PR-323 (CONTORNO SUL MARINGÁ)</v>
          </cell>
          <cell r="F4578">
            <v>178.6</v>
          </cell>
          <cell r="G4578">
            <v>183.7</v>
          </cell>
          <cell r="H4578">
            <v>5.0999999999999996</v>
          </cell>
          <cell r="I4578" t="str">
            <v>DUP</v>
          </cell>
          <cell r="J4578">
            <v>0</v>
          </cell>
          <cell r="L4578">
            <v>0</v>
          </cell>
          <cell r="M4578">
            <v>0</v>
          </cell>
          <cell r="O4578">
            <v>0</v>
          </cell>
          <cell r="P4578">
            <v>0</v>
          </cell>
          <cell r="Q4578" t="str">
            <v>CV 03/96</v>
          </cell>
        </row>
        <row r="4579">
          <cell r="C4579" t="str">
            <v>376BPR0209</v>
          </cell>
          <cell r="D4579" t="str">
            <v>ENTR PR-323 (CONTORNO SUL MARINGÁ)</v>
          </cell>
          <cell r="E4579" t="str">
            <v>SARANDI</v>
          </cell>
          <cell r="F4579">
            <v>183.7</v>
          </cell>
          <cell r="G4579">
            <v>185.6</v>
          </cell>
          <cell r="H4579">
            <v>1.9</v>
          </cell>
          <cell r="I4579" t="str">
            <v>DUP</v>
          </cell>
          <cell r="J4579">
            <v>0</v>
          </cell>
          <cell r="L4579">
            <v>0</v>
          </cell>
          <cell r="M4579">
            <v>0</v>
          </cell>
          <cell r="O4579">
            <v>0</v>
          </cell>
          <cell r="P4579">
            <v>0</v>
          </cell>
          <cell r="Q4579" t="str">
            <v>CV 03/96</v>
          </cell>
        </row>
        <row r="4580">
          <cell r="C4580" t="str">
            <v>376BPR0210</v>
          </cell>
          <cell r="D4580" t="str">
            <v>SARANDI</v>
          </cell>
          <cell r="E4580" t="str">
            <v>INICIO CONTORNO SUL MARIALVA</v>
          </cell>
          <cell r="F4580">
            <v>185.6</v>
          </cell>
          <cell r="G4580">
            <v>191.8</v>
          </cell>
          <cell r="H4580">
            <v>6.2</v>
          </cell>
          <cell r="I4580" t="str">
            <v>DUP</v>
          </cell>
          <cell r="J4580">
            <v>0</v>
          </cell>
          <cell r="L4580">
            <v>0</v>
          </cell>
          <cell r="M4580">
            <v>0</v>
          </cell>
          <cell r="O4580">
            <v>0</v>
          </cell>
          <cell r="P4580">
            <v>0</v>
          </cell>
          <cell r="Q4580" t="str">
            <v>CV 03/96</v>
          </cell>
        </row>
        <row r="4581">
          <cell r="C4581" t="str">
            <v>376BPR0215</v>
          </cell>
          <cell r="D4581" t="str">
            <v>INICIO CONTORNO SUL MARIALVA</v>
          </cell>
          <cell r="E4581" t="str">
            <v>FIM CONTORNO SUL MARIALVA</v>
          </cell>
          <cell r="F4581">
            <v>191.8</v>
          </cell>
          <cell r="G4581">
            <v>197.1</v>
          </cell>
          <cell r="H4581">
            <v>5.3</v>
          </cell>
          <cell r="I4581" t="str">
            <v>PAV</v>
          </cell>
          <cell r="J4581">
            <v>0</v>
          </cell>
          <cell r="L4581">
            <v>0</v>
          </cell>
          <cell r="M4581">
            <v>0</v>
          </cell>
          <cell r="O4581">
            <v>0</v>
          </cell>
          <cell r="P4581">
            <v>0</v>
          </cell>
          <cell r="Q4581" t="str">
            <v>CV 03/96</v>
          </cell>
        </row>
        <row r="4582">
          <cell r="C4582" t="str">
            <v>376BPR0217</v>
          </cell>
          <cell r="D4582" t="str">
            <v>FIM CONTORNO SUL MARIALVA</v>
          </cell>
          <cell r="E4582" t="str">
            <v>INÍCIO CONTORNO SUL MANDAGUARI</v>
          </cell>
          <cell r="F4582">
            <v>197.1</v>
          </cell>
          <cell r="G4582">
            <v>201.6</v>
          </cell>
          <cell r="H4582">
            <v>4.5</v>
          </cell>
          <cell r="I4582" t="str">
            <v>DUP</v>
          </cell>
          <cell r="J4582">
            <v>0</v>
          </cell>
          <cell r="L4582">
            <v>0</v>
          </cell>
          <cell r="M4582">
            <v>0</v>
          </cell>
          <cell r="O4582">
            <v>0</v>
          </cell>
          <cell r="P4582">
            <v>0</v>
          </cell>
          <cell r="Q4582" t="str">
            <v>CV 03/96</v>
          </cell>
        </row>
        <row r="4583">
          <cell r="C4583" t="str">
            <v>376BPR0220</v>
          </cell>
          <cell r="D4583" t="str">
            <v>INÍCIO CONTORNO SUL MANDAGUARI</v>
          </cell>
          <cell r="E4583" t="str">
            <v>ENTR PR-444 (MANDAGUARI)</v>
          </cell>
          <cell r="F4583">
            <v>201.6</v>
          </cell>
          <cell r="G4583">
            <v>203.7</v>
          </cell>
          <cell r="H4583">
            <v>2.1</v>
          </cell>
          <cell r="I4583" t="str">
            <v>PAV</v>
          </cell>
          <cell r="J4583">
            <v>0</v>
          </cell>
          <cell r="L4583">
            <v>0</v>
          </cell>
          <cell r="M4583">
            <v>0</v>
          </cell>
          <cell r="O4583">
            <v>0</v>
          </cell>
          <cell r="P4583">
            <v>0</v>
          </cell>
          <cell r="Q4583" t="str">
            <v>CV 03/96</v>
          </cell>
        </row>
        <row r="4584">
          <cell r="C4584" t="str">
            <v>376BPR0225</v>
          </cell>
          <cell r="D4584" t="str">
            <v>ENTR PR-444 (MANDAGUARI)</v>
          </cell>
          <cell r="E4584" t="str">
            <v>FIM CONTORNO SUL MANDAGUARI</v>
          </cell>
          <cell r="F4584">
            <v>203.7</v>
          </cell>
          <cell r="G4584">
            <v>210.8</v>
          </cell>
          <cell r="H4584">
            <v>7.1</v>
          </cell>
          <cell r="I4584" t="str">
            <v>PAV</v>
          </cell>
          <cell r="J4584">
            <v>0</v>
          </cell>
          <cell r="L4584">
            <v>0</v>
          </cell>
          <cell r="M4584">
            <v>0</v>
          </cell>
          <cell r="O4584">
            <v>0</v>
          </cell>
          <cell r="P4584">
            <v>0</v>
          </cell>
          <cell r="Q4584" t="str">
            <v>CV 03/96</v>
          </cell>
        </row>
        <row r="4585">
          <cell r="C4585" t="str">
            <v>376BPR0230</v>
          </cell>
          <cell r="D4585" t="str">
            <v>FIM CONTORNO SUL MANDAGUARI</v>
          </cell>
          <cell r="E4585" t="str">
            <v>ENTR BR-369(A)/466(A) (JANDAIA DO SUL)</v>
          </cell>
          <cell r="F4585">
            <v>210.8</v>
          </cell>
          <cell r="G4585">
            <v>215.3</v>
          </cell>
          <cell r="H4585">
            <v>4.5</v>
          </cell>
          <cell r="I4585" t="str">
            <v>PAV</v>
          </cell>
          <cell r="J4585">
            <v>0</v>
          </cell>
          <cell r="L4585">
            <v>0</v>
          </cell>
          <cell r="M4585">
            <v>0</v>
          </cell>
          <cell r="O4585">
            <v>0</v>
          </cell>
          <cell r="P4585">
            <v>0</v>
          </cell>
          <cell r="Q4585" t="str">
            <v>CV 03/96</v>
          </cell>
        </row>
        <row r="4586">
          <cell r="C4586" t="str">
            <v>376BPR0235</v>
          </cell>
          <cell r="D4586" t="str">
            <v>ENTR BR-369(A)/466(A) (JANDAIA DO SUL)</v>
          </cell>
          <cell r="E4586" t="str">
            <v>ACESSO CONTORNO SUL JANDAIA DO SUL</v>
          </cell>
          <cell r="F4586">
            <v>215.3</v>
          </cell>
          <cell r="G4586">
            <v>217.9</v>
          </cell>
          <cell r="H4586">
            <v>2.6</v>
          </cell>
          <cell r="I4586" t="str">
            <v>PAV</v>
          </cell>
          <cell r="J4586">
            <v>0</v>
          </cell>
          <cell r="K4586" t="str">
            <v>369BPR0720</v>
          </cell>
          <cell r="L4586" t="str">
            <v>466BPR0020</v>
          </cell>
          <cell r="M4586">
            <v>0</v>
          </cell>
          <cell r="O4586">
            <v>0</v>
          </cell>
          <cell r="P4586">
            <v>0</v>
          </cell>
          <cell r="Q4586" t="str">
            <v>Estadual</v>
          </cell>
        </row>
        <row r="4587">
          <cell r="C4587" t="str">
            <v>376BPR0240</v>
          </cell>
          <cell r="D4587" t="str">
            <v>ACESSO CONTORNO SUL JANDAIA DO SUL</v>
          </cell>
          <cell r="E4587" t="str">
            <v>ACESSO CAMBIRA</v>
          </cell>
          <cell r="F4587">
            <v>217.9</v>
          </cell>
          <cell r="G4587">
            <v>223.1</v>
          </cell>
          <cell r="H4587">
            <v>5.2</v>
          </cell>
          <cell r="I4587" t="str">
            <v>PAV</v>
          </cell>
          <cell r="J4587">
            <v>0</v>
          </cell>
          <cell r="K4587" t="str">
            <v>369BPR0715</v>
          </cell>
          <cell r="L4587" t="str">
            <v>466BPR0015</v>
          </cell>
          <cell r="M4587">
            <v>0</v>
          </cell>
          <cell r="O4587">
            <v>0</v>
          </cell>
          <cell r="P4587">
            <v>0</v>
          </cell>
          <cell r="Q4587" t="str">
            <v>Estadual</v>
          </cell>
        </row>
        <row r="4588">
          <cell r="C4588" t="str">
            <v>376BPR0250</v>
          </cell>
          <cell r="D4588" t="str">
            <v>ACESSO CAMBIRA</v>
          </cell>
          <cell r="E4588" t="str">
            <v>ACESSO PIRAPÓ</v>
          </cell>
          <cell r="F4588">
            <v>223.1</v>
          </cell>
          <cell r="G4588">
            <v>229.5</v>
          </cell>
          <cell r="H4588">
            <v>6.4</v>
          </cell>
          <cell r="I4588" t="str">
            <v>PAV</v>
          </cell>
          <cell r="J4588">
            <v>0</v>
          </cell>
          <cell r="K4588" t="str">
            <v>369BPR0710</v>
          </cell>
          <cell r="L4588" t="str">
            <v>466BPR0010</v>
          </cell>
          <cell r="M4588">
            <v>0</v>
          </cell>
          <cell r="O4588">
            <v>0</v>
          </cell>
          <cell r="P4588">
            <v>0</v>
          </cell>
          <cell r="Q4588" t="str">
            <v>Estadual</v>
          </cell>
        </row>
        <row r="4589">
          <cell r="C4589" t="str">
            <v>376BPR0255</v>
          </cell>
          <cell r="D4589" t="str">
            <v>ACESSO PIRAPÓ</v>
          </cell>
          <cell r="E4589" t="str">
            <v>ENTR PR-170 (FIM CONTORNO NORTE APUCARANA)</v>
          </cell>
          <cell r="F4589">
            <v>229.5</v>
          </cell>
          <cell r="G4589">
            <v>231.2</v>
          </cell>
          <cell r="H4589">
            <v>1.7</v>
          </cell>
          <cell r="I4589" t="str">
            <v>PAV</v>
          </cell>
          <cell r="J4589">
            <v>0</v>
          </cell>
          <cell r="K4589" t="str">
            <v>369BPR0705</v>
          </cell>
          <cell r="L4589" t="str">
            <v>466BPR0007</v>
          </cell>
          <cell r="M4589">
            <v>0</v>
          </cell>
          <cell r="O4589">
            <v>0</v>
          </cell>
          <cell r="P4589">
            <v>0</v>
          </cell>
          <cell r="Q4589" t="str">
            <v>Estadual</v>
          </cell>
        </row>
        <row r="4590">
          <cell r="C4590" t="str">
            <v>376BPR0260</v>
          </cell>
          <cell r="D4590" t="str">
            <v>ENTR PR-170 (FIM CONTORNO NORTE APUCARANA)</v>
          </cell>
          <cell r="E4590" t="str">
            <v>ENTR BR-369(B)/466(B) (CONTORNO SUL APUCARANA)</v>
          </cell>
          <cell r="F4590">
            <v>231.2</v>
          </cell>
          <cell r="G4590">
            <v>232.2</v>
          </cell>
          <cell r="H4590">
            <v>1</v>
          </cell>
          <cell r="I4590" t="str">
            <v>PAV</v>
          </cell>
          <cell r="J4590">
            <v>0</v>
          </cell>
          <cell r="K4590" t="str">
            <v>369BPR0700</v>
          </cell>
          <cell r="L4590" t="str">
            <v>466BPR0005</v>
          </cell>
          <cell r="M4590">
            <v>0</v>
          </cell>
          <cell r="O4590">
            <v>0</v>
          </cell>
          <cell r="P4590">
            <v>0</v>
          </cell>
          <cell r="Q4590" t="str">
            <v>Estadual</v>
          </cell>
        </row>
        <row r="4591">
          <cell r="C4591" t="str">
            <v>376BPR0265</v>
          </cell>
          <cell r="D4591" t="str">
            <v>ENTR BR-369(B)/466(B) (CONTORNO SUL APUCARANA)</v>
          </cell>
          <cell r="E4591" t="str">
            <v>ACESSO LESTE APUCARANA</v>
          </cell>
          <cell r="F4591">
            <v>232.2</v>
          </cell>
          <cell r="G4591">
            <v>243.9</v>
          </cell>
          <cell r="H4591">
            <v>11.7</v>
          </cell>
          <cell r="I4591" t="str">
            <v>PAV</v>
          </cell>
          <cell r="J4591">
            <v>0</v>
          </cell>
          <cell r="L4591">
            <v>0</v>
          </cell>
          <cell r="M4591">
            <v>0</v>
          </cell>
          <cell r="O4591">
            <v>0</v>
          </cell>
          <cell r="P4591">
            <v>0</v>
          </cell>
          <cell r="Q4591" t="str">
            <v>Estadual</v>
          </cell>
        </row>
        <row r="4592">
          <cell r="C4592" t="str">
            <v>376BPR0270</v>
          </cell>
          <cell r="D4592" t="str">
            <v>ACESSO LESTE APUCARANA</v>
          </cell>
          <cell r="E4592" t="str">
            <v>ENTR PR-532 (P/CORREIA DE FREITAS/AEROPORTO)</v>
          </cell>
          <cell r="F4592">
            <v>243.9</v>
          </cell>
          <cell r="G4592">
            <v>248.1</v>
          </cell>
          <cell r="H4592">
            <v>4.2</v>
          </cell>
          <cell r="I4592" t="str">
            <v>PAV</v>
          </cell>
          <cell r="J4592">
            <v>0</v>
          </cell>
          <cell r="L4592">
            <v>0</v>
          </cell>
          <cell r="M4592">
            <v>0</v>
          </cell>
          <cell r="O4592">
            <v>0</v>
          </cell>
          <cell r="P4592">
            <v>0</v>
          </cell>
          <cell r="Q4592" t="str">
            <v>Estadual</v>
          </cell>
        </row>
        <row r="4593">
          <cell r="C4593" t="str">
            <v>376BPR0275</v>
          </cell>
          <cell r="D4593" t="str">
            <v>ENTR PR-532 (P/CORREIA DE FREITAS/AEROPORTO)</v>
          </cell>
          <cell r="E4593" t="str">
            <v>ENTR PR-539 (MARILÂNDIA DO SUL)</v>
          </cell>
          <cell r="F4593">
            <v>248.1</v>
          </cell>
          <cell r="G4593">
            <v>265</v>
          </cell>
          <cell r="H4593">
            <v>16.899999999999999</v>
          </cell>
          <cell r="I4593" t="str">
            <v>PAV</v>
          </cell>
          <cell r="J4593">
            <v>0</v>
          </cell>
          <cell r="L4593">
            <v>0</v>
          </cell>
          <cell r="M4593">
            <v>0</v>
          </cell>
          <cell r="O4593">
            <v>0</v>
          </cell>
          <cell r="P4593">
            <v>0</v>
          </cell>
          <cell r="Q4593" t="str">
            <v>Estadual</v>
          </cell>
        </row>
        <row r="4594">
          <cell r="C4594" t="str">
            <v>376BPR0280</v>
          </cell>
          <cell r="D4594" t="str">
            <v>ENTR PR-539 (MARILÂNDIA DO SUL)</v>
          </cell>
          <cell r="E4594" t="str">
            <v>PASSAGEM INFERIOR EM MAUÁ DA SERRA</v>
          </cell>
          <cell r="F4594">
            <v>265</v>
          </cell>
          <cell r="G4594">
            <v>288.2</v>
          </cell>
          <cell r="H4594">
            <v>23.2</v>
          </cell>
          <cell r="I4594" t="str">
            <v>PAV</v>
          </cell>
          <cell r="J4594">
            <v>0</v>
          </cell>
          <cell r="L4594">
            <v>0</v>
          </cell>
          <cell r="M4594">
            <v>0</v>
          </cell>
          <cell r="O4594">
            <v>0</v>
          </cell>
          <cell r="P4594">
            <v>0</v>
          </cell>
          <cell r="Q4594" t="str">
            <v>Estadual</v>
          </cell>
        </row>
        <row r="4595">
          <cell r="C4595" t="str">
            <v>376BPR0285</v>
          </cell>
          <cell r="D4595" t="str">
            <v>PASSAGEM INFERIOR EM MAUÁ DA SERRA</v>
          </cell>
          <cell r="E4595" t="str">
            <v>ENTR BR-272/PR-445</v>
          </cell>
          <cell r="F4595">
            <v>288.2</v>
          </cell>
          <cell r="G4595">
            <v>292.8</v>
          </cell>
          <cell r="H4595">
            <v>4.5999999999999996</v>
          </cell>
          <cell r="I4595" t="str">
            <v>PAV</v>
          </cell>
          <cell r="J4595">
            <v>0</v>
          </cell>
          <cell r="L4595">
            <v>0</v>
          </cell>
          <cell r="M4595">
            <v>0</v>
          </cell>
          <cell r="O4595">
            <v>0</v>
          </cell>
          <cell r="P4595">
            <v>0</v>
          </cell>
          <cell r="Q4595" t="str">
            <v>Estadual</v>
          </cell>
        </row>
        <row r="4596">
          <cell r="C4596" t="str">
            <v>376BPR0290</v>
          </cell>
          <cell r="D4596" t="str">
            <v>ENTR BR-272/PR-445</v>
          </cell>
          <cell r="E4596" t="str">
            <v>INÍCIO PISTA DUPLA MAUÁ DA SERRA</v>
          </cell>
          <cell r="F4596">
            <v>292.8</v>
          </cell>
          <cell r="G4596">
            <v>293.5</v>
          </cell>
          <cell r="H4596">
            <v>0.7</v>
          </cell>
          <cell r="I4596" t="str">
            <v>PAV</v>
          </cell>
          <cell r="J4596">
            <v>0</v>
          </cell>
          <cell r="L4596">
            <v>0</v>
          </cell>
          <cell r="M4596">
            <v>0</v>
          </cell>
          <cell r="O4596">
            <v>0</v>
          </cell>
          <cell r="P4596">
            <v>0</v>
          </cell>
          <cell r="Q4596" t="str">
            <v>Estadual</v>
          </cell>
        </row>
        <row r="4597">
          <cell r="C4597" t="str">
            <v>376BPR0293</v>
          </cell>
          <cell r="D4597" t="str">
            <v>INÍCIO PISTA DUPLA MAUÁ DA SERRA</v>
          </cell>
          <cell r="E4597" t="str">
            <v>FIM PISTA DUPLA</v>
          </cell>
          <cell r="F4597">
            <v>293.5</v>
          </cell>
          <cell r="G4597">
            <v>305.60000000000002</v>
          </cell>
          <cell r="H4597">
            <v>12.1</v>
          </cell>
          <cell r="I4597" t="str">
            <v>DUP</v>
          </cell>
          <cell r="J4597">
            <v>0</v>
          </cell>
          <cell r="L4597">
            <v>0</v>
          </cell>
          <cell r="M4597">
            <v>0</v>
          </cell>
          <cell r="O4597">
            <v>0</v>
          </cell>
          <cell r="P4597">
            <v>0</v>
          </cell>
          <cell r="Q4597" t="str">
            <v>Estadual</v>
          </cell>
        </row>
        <row r="4598">
          <cell r="C4598" t="str">
            <v>376BPR0295</v>
          </cell>
          <cell r="D4598" t="str">
            <v>FIM PISTA DUPLA</v>
          </cell>
          <cell r="E4598" t="str">
            <v>BAIRRO DOS FRANÇA</v>
          </cell>
          <cell r="F4598">
            <v>305.60000000000002</v>
          </cell>
          <cell r="G4598">
            <v>327.7</v>
          </cell>
          <cell r="H4598">
            <v>22.1</v>
          </cell>
          <cell r="I4598" t="str">
            <v>PAV</v>
          </cell>
          <cell r="J4598">
            <v>0</v>
          </cell>
          <cell r="L4598">
            <v>0</v>
          </cell>
          <cell r="M4598">
            <v>0</v>
          </cell>
          <cell r="O4598">
            <v>0</v>
          </cell>
          <cell r="P4598">
            <v>0</v>
          </cell>
          <cell r="Q4598" t="str">
            <v>Estadual</v>
          </cell>
        </row>
        <row r="4599">
          <cell r="C4599" t="str">
            <v>376BPR0300</v>
          </cell>
          <cell r="D4599" t="str">
            <v>BAIRRO DOS FRANÇA</v>
          </cell>
          <cell r="E4599" t="str">
            <v>ENTR PR-340 (P/ORTIGUEIRA)</v>
          </cell>
          <cell r="F4599">
            <v>327.7</v>
          </cell>
          <cell r="G4599">
            <v>348</v>
          </cell>
          <cell r="H4599">
            <v>20.3</v>
          </cell>
          <cell r="I4599" t="str">
            <v>PAV</v>
          </cell>
          <cell r="J4599">
            <v>0</v>
          </cell>
          <cell r="L4599">
            <v>0</v>
          </cell>
          <cell r="M4599">
            <v>0</v>
          </cell>
          <cell r="O4599">
            <v>0</v>
          </cell>
          <cell r="P4599">
            <v>0</v>
          </cell>
          <cell r="Q4599" t="str">
            <v>Estadual</v>
          </cell>
        </row>
        <row r="4600">
          <cell r="C4600" t="str">
            <v>376BPR0310</v>
          </cell>
          <cell r="D4600" t="str">
            <v>ENTR PR-340 (P/ORTIGUEIRA)</v>
          </cell>
          <cell r="E4600" t="str">
            <v>ENTR PR-082/160/239 (IMBAÚ)</v>
          </cell>
          <cell r="F4600">
            <v>348</v>
          </cell>
          <cell r="G4600">
            <v>381.7</v>
          </cell>
          <cell r="H4600">
            <v>33.700000000000003</v>
          </cell>
          <cell r="I4600" t="str">
            <v>PAV</v>
          </cell>
          <cell r="J4600">
            <v>0</v>
          </cell>
          <cell r="L4600">
            <v>0</v>
          </cell>
          <cell r="M4600">
            <v>0</v>
          </cell>
          <cell r="O4600">
            <v>0</v>
          </cell>
          <cell r="P4600">
            <v>0</v>
          </cell>
          <cell r="Q4600" t="str">
            <v>Estadual</v>
          </cell>
        </row>
        <row r="4601">
          <cell r="C4601" t="str">
            <v>376BPR0330</v>
          </cell>
          <cell r="D4601" t="str">
            <v>ENTR PR-082/160/239 (IMBAÚ)</v>
          </cell>
          <cell r="E4601" t="str">
            <v>ENTR PR-441 (P/RESERVA)</v>
          </cell>
          <cell r="F4601">
            <v>381.7</v>
          </cell>
          <cell r="G4601">
            <v>406.2</v>
          </cell>
          <cell r="H4601">
            <v>24.5</v>
          </cell>
          <cell r="I4601" t="str">
            <v>PAV</v>
          </cell>
          <cell r="J4601">
            <v>0</v>
          </cell>
          <cell r="L4601">
            <v>0</v>
          </cell>
          <cell r="M4601">
            <v>0</v>
          </cell>
          <cell r="O4601">
            <v>0</v>
          </cell>
          <cell r="P4601">
            <v>0</v>
          </cell>
          <cell r="Q4601" t="str">
            <v>Estadual</v>
          </cell>
        </row>
        <row r="4602">
          <cell r="C4602" t="str">
            <v>376BPR0340</v>
          </cell>
          <cell r="D4602" t="str">
            <v>ENTR PR-441 (P/RESERVA)</v>
          </cell>
          <cell r="E4602" t="str">
            <v>ACESSO RESERVA/ALTO DO AMPARO</v>
          </cell>
          <cell r="F4602">
            <v>406.2</v>
          </cell>
          <cell r="G4602">
            <v>425.6</v>
          </cell>
          <cell r="H4602">
            <v>19.399999999999999</v>
          </cell>
          <cell r="I4602" t="str">
            <v>PAV</v>
          </cell>
          <cell r="J4602">
            <v>0</v>
          </cell>
          <cell r="L4602">
            <v>0</v>
          </cell>
          <cell r="M4602">
            <v>0</v>
          </cell>
          <cell r="O4602">
            <v>0</v>
          </cell>
          <cell r="P4602">
            <v>0</v>
          </cell>
          <cell r="Q4602" t="str">
            <v>Estadual</v>
          </cell>
        </row>
        <row r="4603">
          <cell r="C4603" t="str">
            <v>376BPR0350</v>
          </cell>
          <cell r="D4603" t="str">
            <v>ACESSO RESERVA/ALTO DO AMPARO</v>
          </cell>
          <cell r="E4603" t="str">
            <v>ENTR BR-153 (P/TIBAGI/IPIRANGA)</v>
          </cell>
          <cell r="F4603">
            <v>425.6</v>
          </cell>
          <cell r="G4603">
            <v>435.4</v>
          </cell>
          <cell r="H4603">
            <v>9.8000000000000007</v>
          </cell>
          <cell r="I4603" t="str">
            <v>PAV</v>
          </cell>
          <cell r="J4603">
            <v>0</v>
          </cell>
          <cell r="L4603">
            <v>0</v>
          </cell>
          <cell r="M4603">
            <v>0</v>
          </cell>
          <cell r="O4603">
            <v>0</v>
          </cell>
          <cell r="P4603">
            <v>0</v>
          </cell>
          <cell r="Q4603" t="str">
            <v>Estadual</v>
          </cell>
        </row>
        <row r="4604">
          <cell r="C4604" t="str">
            <v>376BPR0370</v>
          </cell>
          <cell r="D4604" t="str">
            <v>ENTR BR-153 (P/TIBAGI/IPIRANGA)</v>
          </cell>
          <cell r="E4604" t="str">
            <v>ENTR BR-373(A)/487(A) (CAETANO)</v>
          </cell>
          <cell r="F4604">
            <v>435.4</v>
          </cell>
          <cell r="G4604">
            <v>470.4</v>
          </cell>
          <cell r="H4604">
            <v>35</v>
          </cell>
          <cell r="I4604" t="str">
            <v>PAV</v>
          </cell>
          <cell r="J4604">
            <v>0</v>
          </cell>
          <cell r="L4604">
            <v>0</v>
          </cell>
          <cell r="M4604">
            <v>0</v>
          </cell>
          <cell r="O4604">
            <v>0</v>
          </cell>
          <cell r="P4604">
            <v>0</v>
          </cell>
          <cell r="Q4604" t="str">
            <v>Estadual</v>
          </cell>
        </row>
        <row r="4605">
          <cell r="C4605" t="str">
            <v>376BPR0390</v>
          </cell>
          <cell r="D4605" t="str">
            <v>ENTR BR-373(A)/487(A) (CAETANO)</v>
          </cell>
          <cell r="E4605" t="str">
            <v>ENTR BR-373(B)/487(B) (P/PONTA GROSSA)</v>
          </cell>
          <cell r="F4605">
            <v>470.4</v>
          </cell>
          <cell r="G4605">
            <v>481.9</v>
          </cell>
          <cell r="H4605">
            <v>11.5</v>
          </cell>
          <cell r="I4605" t="str">
            <v>DUP</v>
          </cell>
          <cell r="J4605">
            <v>0</v>
          </cell>
          <cell r="K4605" t="str">
            <v>373BPR0320</v>
          </cell>
          <cell r="L4605" t="str">
            <v>487BPR0340</v>
          </cell>
          <cell r="M4605">
            <v>0</v>
          </cell>
          <cell r="O4605">
            <v>0</v>
          </cell>
          <cell r="P4605">
            <v>0</v>
          </cell>
          <cell r="Q4605" t="str">
            <v>Estadual</v>
          </cell>
        </row>
        <row r="4606">
          <cell r="C4606" t="str">
            <v>376BPR0400</v>
          </cell>
          <cell r="D4606" t="str">
            <v>ENTR BR-373(B)/487(B) (P/PONTA GROSSA)</v>
          </cell>
          <cell r="E4606" t="str">
            <v>ENTR PR-151</v>
          </cell>
          <cell r="F4606">
            <v>481.9</v>
          </cell>
          <cell r="G4606">
            <v>492.6</v>
          </cell>
          <cell r="H4606">
            <v>10.7</v>
          </cell>
          <cell r="I4606" t="str">
            <v>DUP</v>
          </cell>
          <cell r="J4606">
            <v>0</v>
          </cell>
          <cell r="L4606">
            <v>0</v>
          </cell>
          <cell r="M4606">
            <v>0</v>
          </cell>
          <cell r="O4606">
            <v>0</v>
          </cell>
          <cell r="P4606">
            <v>0</v>
          </cell>
          <cell r="Q4606" t="str">
            <v>Estadual</v>
          </cell>
        </row>
        <row r="4607">
          <cell r="C4607" t="str">
            <v>376BPR0410</v>
          </cell>
          <cell r="D4607" t="str">
            <v>ENTR PR-151</v>
          </cell>
          <cell r="E4607" t="str">
            <v>ENTR PR-513 (P/ITAIACOCA)</v>
          </cell>
          <cell r="F4607">
            <v>492.6</v>
          </cell>
          <cell r="G4607">
            <v>500.3</v>
          </cell>
          <cell r="H4607">
            <v>7.7</v>
          </cell>
          <cell r="I4607" t="str">
            <v>DUP</v>
          </cell>
          <cell r="J4607">
            <v>0</v>
          </cell>
          <cell r="L4607">
            <v>0</v>
          </cell>
          <cell r="M4607">
            <v>0</v>
          </cell>
          <cell r="O4607">
            <v>0</v>
          </cell>
          <cell r="P4607">
            <v>0</v>
          </cell>
          <cell r="Q4607" t="str">
            <v>Estadual</v>
          </cell>
        </row>
        <row r="4608">
          <cell r="C4608" t="str">
            <v>376BPR0415</v>
          </cell>
          <cell r="D4608" t="str">
            <v>ENTR PR-513 (P/ITAIACOCA)</v>
          </cell>
          <cell r="E4608" t="str">
            <v>ACESSO VILA VELHA</v>
          </cell>
          <cell r="F4608">
            <v>500.3</v>
          </cell>
          <cell r="G4608">
            <v>508.9</v>
          </cell>
          <cell r="H4608">
            <v>8.6</v>
          </cell>
          <cell r="I4608" t="str">
            <v>DUP</v>
          </cell>
          <cell r="J4608">
            <v>0</v>
          </cell>
          <cell r="L4608">
            <v>0</v>
          </cell>
          <cell r="M4608">
            <v>0</v>
          </cell>
          <cell r="O4608">
            <v>0</v>
          </cell>
          <cell r="P4608">
            <v>0</v>
          </cell>
          <cell r="Q4608" t="str">
            <v>Estadual</v>
          </cell>
        </row>
        <row r="4609">
          <cell r="C4609" t="str">
            <v>376BPR0420</v>
          </cell>
          <cell r="D4609" t="str">
            <v>ACESSO VILA VELHA</v>
          </cell>
          <cell r="E4609" t="str">
            <v>ENTR BR-277(A)/PR-428 (SÃO LUÍS PURUNÃ)</v>
          </cell>
          <cell r="F4609">
            <v>508.9</v>
          </cell>
          <cell r="G4609">
            <v>549</v>
          </cell>
          <cell r="H4609">
            <v>40.1</v>
          </cell>
          <cell r="I4609" t="str">
            <v>DUP</v>
          </cell>
          <cell r="J4609">
            <v>0</v>
          </cell>
          <cell r="L4609">
            <v>0</v>
          </cell>
          <cell r="M4609">
            <v>0</v>
          </cell>
          <cell r="O4609">
            <v>0</v>
          </cell>
          <cell r="P4609">
            <v>0</v>
          </cell>
          <cell r="Q4609" t="str">
            <v>Estadual</v>
          </cell>
        </row>
        <row r="4610">
          <cell r="C4610" t="str">
            <v>376BPR0425</v>
          </cell>
          <cell r="D4610" t="str">
            <v>ENTR BR-277(A)/PR-428 (SÃO LUÍS PURUNÃ)</v>
          </cell>
          <cell r="E4610" t="str">
            <v>ACESSO SANTA</v>
          </cell>
          <cell r="F4610">
            <v>549</v>
          </cell>
          <cell r="G4610">
            <v>555.70000000000005</v>
          </cell>
          <cell r="H4610">
            <v>6.7</v>
          </cell>
          <cell r="I4610" t="str">
            <v>DUP</v>
          </cell>
          <cell r="J4610">
            <v>0</v>
          </cell>
          <cell r="K4610" t="str">
            <v>277BPR0075</v>
          </cell>
          <cell r="L4610">
            <v>0</v>
          </cell>
          <cell r="M4610">
            <v>0</v>
          </cell>
          <cell r="O4610">
            <v>0</v>
          </cell>
          <cell r="P4610">
            <v>0</v>
          </cell>
          <cell r="Q4610" t="str">
            <v>Estadual</v>
          </cell>
        </row>
        <row r="4611">
          <cell r="C4611" t="str">
            <v>376BPR0430</v>
          </cell>
          <cell r="D4611" t="str">
            <v>ACESSO SANTA</v>
          </cell>
          <cell r="E4611" t="str">
            <v>ACESSO FÁBRICA CIMENTO ITAMBÉ</v>
          </cell>
          <cell r="F4611">
            <v>555.70000000000005</v>
          </cell>
          <cell r="G4611">
            <v>564.1</v>
          </cell>
          <cell r="H4611">
            <v>8.4</v>
          </cell>
          <cell r="I4611" t="str">
            <v>PAV</v>
          </cell>
          <cell r="J4611">
            <v>0</v>
          </cell>
          <cell r="K4611" t="str">
            <v>277BPR9510</v>
          </cell>
          <cell r="L4611">
            <v>0</v>
          </cell>
          <cell r="M4611">
            <v>0</v>
          </cell>
          <cell r="O4611">
            <v>0</v>
          </cell>
          <cell r="P4611">
            <v>0</v>
          </cell>
          <cell r="Q4611" t="str">
            <v>Estadual</v>
          </cell>
        </row>
        <row r="4612">
          <cell r="C4612" t="str">
            <v>376BPR0435</v>
          </cell>
          <cell r="D4612" t="str">
            <v>ACESSO FÁBRICA CIMENTO ITAMBÉ</v>
          </cell>
          <cell r="E4612" t="str">
            <v>ENTR PR-423</v>
          </cell>
          <cell r="F4612">
            <v>564.1</v>
          </cell>
          <cell r="G4612">
            <v>566.29999999999995</v>
          </cell>
          <cell r="H4612">
            <v>2.2000000000000002</v>
          </cell>
          <cell r="I4612" t="str">
            <v>PAV</v>
          </cell>
          <cell r="J4612">
            <v>0</v>
          </cell>
          <cell r="K4612" t="str">
            <v>277BPR9520</v>
          </cell>
          <cell r="L4612">
            <v>0</v>
          </cell>
          <cell r="M4612">
            <v>0</v>
          </cell>
          <cell r="O4612">
            <v>0</v>
          </cell>
          <cell r="P4612">
            <v>0</v>
          </cell>
          <cell r="Q4612" t="str">
            <v>Estadual</v>
          </cell>
        </row>
        <row r="4613">
          <cell r="C4613" t="str">
            <v>376BPR0440</v>
          </cell>
          <cell r="D4613" t="str">
            <v>ENTR PR-423</v>
          </cell>
          <cell r="E4613" t="str">
            <v>ENTR PR-510 (P/BATÉIAS)</v>
          </cell>
          <cell r="F4613">
            <v>566.29999999999995</v>
          </cell>
          <cell r="G4613">
            <v>572.29999999999995</v>
          </cell>
          <cell r="H4613">
            <v>6</v>
          </cell>
          <cell r="I4613" t="str">
            <v>PAV</v>
          </cell>
          <cell r="J4613">
            <v>0</v>
          </cell>
          <cell r="K4613" t="str">
            <v>277BPR9530</v>
          </cell>
          <cell r="L4613">
            <v>0</v>
          </cell>
          <cell r="M4613">
            <v>0</v>
          </cell>
          <cell r="O4613">
            <v>0</v>
          </cell>
          <cell r="P4613">
            <v>0</v>
          </cell>
          <cell r="Q4613" t="str">
            <v>Estadual</v>
          </cell>
        </row>
        <row r="4614">
          <cell r="C4614" t="str">
            <v>376BPR0445</v>
          </cell>
          <cell r="D4614" t="str">
            <v>ENTR PR-510 (P/BATÉIAS)</v>
          </cell>
          <cell r="E4614" t="str">
            <v>ACESSO CAMPO LARGO</v>
          </cell>
          <cell r="F4614">
            <v>572.29999999999995</v>
          </cell>
          <cell r="G4614">
            <v>574.79999999999995</v>
          </cell>
          <cell r="H4614">
            <v>2.5</v>
          </cell>
          <cell r="I4614" t="str">
            <v>PAV</v>
          </cell>
          <cell r="J4614">
            <v>0</v>
          </cell>
          <cell r="K4614" t="str">
            <v>277BPR9540</v>
          </cell>
          <cell r="L4614">
            <v>0</v>
          </cell>
          <cell r="M4614">
            <v>0</v>
          </cell>
          <cell r="O4614">
            <v>0</v>
          </cell>
          <cell r="P4614">
            <v>0</v>
          </cell>
          <cell r="Q4614" t="str">
            <v>Estadual</v>
          </cell>
        </row>
        <row r="4615">
          <cell r="C4615" t="str">
            <v>376BPR0450</v>
          </cell>
          <cell r="D4615" t="str">
            <v>ACESSO CAMPO LARGO</v>
          </cell>
          <cell r="E4615" t="str">
            <v>ACESSO OESTE CURITIBA</v>
          </cell>
          <cell r="F4615">
            <v>574.79999999999995</v>
          </cell>
          <cell r="G4615">
            <v>589.20000000000005</v>
          </cell>
          <cell r="H4615">
            <v>14.4</v>
          </cell>
          <cell r="I4615" t="str">
            <v>DUP</v>
          </cell>
          <cell r="J4615">
            <v>0</v>
          </cell>
          <cell r="K4615" t="str">
            <v>277BPR0055</v>
          </cell>
          <cell r="L4615">
            <v>0</v>
          </cell>
          <cell r="M4615">
            <v>0</v>
          </cell>
          <cell r="O4615">
            <v>0</v>
          </cell>
          <cell r="P4615">
            <v>0</v>
          </cell>
          <cell r="Q4615" t="str">
            <v>Estadual</v>
          </cell>
        </row>
        <row r="4616">
          <cell r="C4616" t="str">
            <v>376BPR0455</v>
          </cell>
          <cell r="D4616" t="str">
            <v>ACESSO OESTE CURITIBA</v>
          </cell>
          <cell r="E4616" t="str">
            <v>ENTR BR-476(A) (P/ARAUCÁRIA)</v>
          </cell>
          <cell r="F4616">
            <v>589.20000000000005</v>
          </cell>
          <cell r="G4616">
            <v>602.9</v>
          </cell>
          <cell r="H4616">
            <v>13.7</v>
          </cell>
          <cell r="I4616" t="str">
            <v>DUP</v>
          </cell>
          <cell r="J4616">
            <v>0</v>
          </cell>
          <cell r="K4616" t="str">
            <v>277BPR0053</v>
          </cell>
          <cell r="L4616">
            <v>0</v>
          </cell>
          <cell r="M4616">
            <v>0</v>
          </cell>
          <cell r="O4616">
            <v>0</v>
          </cell>
          <cell r="P4616">
            <v>0</v>
          </cell>
        </row>
        <row r="4617">
          <cell r="C4617" t="str">
            <v>376BPR0460</v>
          </cell>
          <cell r="D4617" t="str">
            <v>ENTR BR-476(A) (P/ARAUCÁRIA)</v>
          </cell>
          <cell r="E4617" t="str">
            <v>ENTR BR-116(A)/476(B) (CURITIBA SUL/PINHEIRINHO)</v>
          </cell>
          <cell r="F4617">
            <v>602.9</v>
          </cell>
          <cell r="G4617">
            <v>603.79999999999995</v>
          </cell>
          <cell r="H4617">
            <v>0.9</v>
          </cell>
          <cell r="I4617" t="str">
            <v>DUP</v>
          </cell>
          <cell r="J4617">
            <v>0</v>
          </cell>
          <cell r="K4617" t="str">
            <v>277BPR0051</v>
          </cell>
          <cell r="L4617" t="str">
            <v>476BPR0085</v>
          </cell>
          <cell r="M4617">
            <v>0</v>
          </cell>
          <cell r="O4617">
            <v>0</v>
          </cell>
          <cell r="P4617">
            <v>0</v>
          </cell>
        </row>
        <row r="4618">
          <cell r="C4618" t="str">
            <v>376BPR0470</v>
          </cell>
          <cell r="D4618" t="str">
            <v>ENTR BR-116(A)/476(B) (CURITIBA SUL/PINHEIRINHO)</v>
          </cell>
          <cell r="E4618" t="str">
            <v>ENTR BR-116(B)</v>
          </cell>
          <cell r="F4618">
            <v>603.79999999999995</v>
          </cell>
          <cell r="G4618">
            <v>616.6</v>
          </cell>
          <cell r="H4618">
            <v>12.8</v>
          </cell>
          <cell r="I4618" t="str">
            <v>DUP</v>
          </cell>
          <cell r="J4618">
            <v>0</v>
          </cell>
          <cell r="K4618" t="str">
            <v>116BPR2770</v>
          </cell>
          <cell r="L4618" t="str">
            <v>277BPR0041</v>
          </cell>
          <cell r="M4618">
            <v>0</v>
          </cell>
          <cell r="O4618">
            <v>0</v>
          </cell>
          <cell r="P4618">
            <v>0</v>
          </cell>
        </row>
        <row r="4619">
          <cell r="C4619" t="str">
            <v>376BPR0480</v>
          </cell>
          <cell r="D4619" t="str">
            <v>ENTR BR-116(B)</v>
          </cell>
          <cell r="E4619" t="str">
            <v>ENTR PR-281 (P/TIJUCAS DO SUL)</v>
          </cell>
          <cell r="F4619">
            <v>616.6</v>
          </cell>
          <cell r="G4619">
            <v>647</v>
          </cell>
          <cell r="H4619">
            <v>30.4</v>
          </cell>
          <cell r="I4619" t="str">
            <v>DUP</v>
          </cell>
          <cell r="J4619">
            <v>0</v>
          </cell>
          <cell r="L4619">
            <v>0</v>
          </cell>
          <cell r="M4619">
            <v>0</v>
          </cell>
          <cell r="O4619">
            <v>0</v>
          </cell>
          <cell r="P4619">
            <v>0</v>
          </cell>
          <cell r="Q4619" t="str">
            <v>Federal</v>
          </cell>
        </row>
        <row r="4620">
          <cell r="C4620" t="str">
            <v>376BPR0490</v>
          </cell>
          <cell r="D4620" t="str">
            <v>ENTR PR-281 (P/TIJUCAS DO SUL)</v>
          </cell>
          <cell r="E4620" t="str">
            <v>DIV PR/SC (ENTR BR-101)</v>
          </cell>
          <cell r="F4620">
            <v>647</v>
          </cell>
          <cell r="G4620">
            <v>685.5</v>
          </cell>
          <cell r="H4620">
            <v>38.5</v>
          </cell>
          <cell r="I4620" t="str">
            <v>DUP</v>
          </cell>
          <cell r="J4620">
            <v>0</v>
          </cell>
          <cell r="L4620">
            <v>0</v>
          </cell>
          <cell r="M4620">
            <v>0</v>
          </cell>
          <cell r="O4620">
            <v>0</v>
          </cell>
          <cell r="P4620">
            <v>0</v>
          </cell>
          <cell r="Q4620" t="str">
            <v>Federal</v>
          </cell>
        </row>
        <row r="4621">
          <cell r="C4621" t="str">
            <v>376BPR9000</v>
          </cell>
          <cell r="D4621" t="str">
            <v>ENTR BR-376 (CONTORNO SUL APUCARANA)</v>
          </cell>
          <cell r="E4621" t="str">
            <v>ENTR BR-369 (ACESSO LESTE APUCARANA)</v>
          </cell>
          <cell r="F4621">
            <v>0</v>
          </cell>
          <cell r="G4621">
            <v>7</v>
          </cell>
          <cell r="H4621">
            <v>7</v>
          </cell>
          <cell r="I4621" t="str">
            <v>PAV</v>
          </cell>
          <cell r="J4621">
            <v>0</v>
          </cell>
          <cell r="L4621">
            <v>0</v>
          </cell>
          <cell r="M4621">
            <v>0</v>
          </cell>
          <cell r="O4621">
            <v>0</v>
          </cell>
          <cell r="P4621">
            <v>0</v>
          </cell>
          <cell r="Q4621" t="str">
            <v>Estadual</v>
          </cell>
        </row>
        <row r="4622">
          <cell r="C4622" t="str">
            <v>376BPR9010</v>
          </cell>
          <cell r="D4622" t="str">
            <v>ENTR BR-116(B) (CONTORNO LESTE CURITIBA)</v>
          </cell>
          <cell r="E4622" t="str">
            <v>SÃO JOSÉ DOS PINHAIS</v>
          </cell>
          <cell r="F4622">
            <v>0</v>
          </cell>
          <cell r="G4622">
            <v>4.5</v>
          </cell>
          <cell r="H4622">
            <v>4.5</v>
          </cell>
          <cell r="I4622" t="str">
            <v>DUP</v>
          </cell>
          <cell r="J4622" t="str">
            <v>*</v>
          </cell>
          <cell r="L4622">
            <v>0</v>
          </cell>
          <cell r="M4622">
            <v>0</v>
          </cell>
          <cell r="O4622">
            <v>0</v>
          </cell>
          <cell r="P4622">
            <v>0</v>
          </cell>
        </row>
        <row r="4623">
          <cell r="C4623" t="str">
            <v>376BPR9510</v>
          </cell>
          <cell r="D4623" t="str">
            <v>ACESSO CAMPO LARGO</v>
          </cell>
          <cell r="E4623" t="str">
            <v>ENTR PR-510 (P/BATÉIAS)</v>
          </cell>
          <cell r="F4623">
            <v>0</v>
          </cell>
          <cell r="G4623">
            <v>2.4</v>
          </cell>
          <cell r="H4623">
            <v>2.4</v>
          </cell>
          <cell r="I4623" t="str">
            <v>PAV</v>
          </cell>
          <cell r="J4623">
            <v>0</v>
          </cell>
          <cell r="K4623" t="str">
            <v>277BPR0058</v>
          </cell>
          <cell r="L4623">
            <v>0</v>
          </cell>
          <cell r="M4623">
            <v>0</v>
          </cell>
          <cell r="O4623">
            <v>0</v>
          </cell>
          <cell r="P4623">
            <v>0</v>
          </cell>
          <cell r="Q4623" t="str">
            <v>Estadual</v>
          </cell>
        </row>
        <row r="4624">
          <cell r="C4624" t="str">
            <v>376BPR9520</v>
          </cell>
          <cell r="D4624" t="str">
            <v>ENTR PR-510 (P/BATÉIAS)</v>
          </cell>
          <cell r="E4624" t="str">
            <v>ENTR PR-423</v>
          </cell>
          <cell r="F4624">
            <v>2.4</v>
          </cell>
          <cell r="G4624">
            <v>8.4</v>
          </cell>
          <cell r="H4624">
            <v>6</v>
          </cell>
          <cell r="I4624" t="str">
            <v>PAV</v>
          </cell>
          <cell r="J4624">
            <v>0</v>
          </cell>
          <cell r="K4624" t="str">
            <v>277BPR0060</v>
          </cell>
          <cell r="L4624">
            <v>0</v>
          </cell>
          <cell r="M4624">
            <v>0</v>
          </cell>
          <cell r="O4624">
            <v>0</v>
          </cell>
          <cell r="P4624">
            <v>0</v>
          </cell>
          <cell r="Q4624" t="str">
            <v>Estadual</v>
          </cell>
        </row>
        <row r="4625">
          <cell r="C4625" t="str">
            <v>376BPR9530</v>
          </cell>
          <cell r="D4625" t="str">
            <v>ENTR PR-423</v>
          </cell>
          <cell r="E4625" t="str">
            <v>ACESSO FÁBRICA CIMENTO ITAMBÉ</v>
          </cell>
          <cell r="F4625">
            <v>8.4</v>
          </cell>
          <cell r="G4625">
            <v>12.1</v>
          </cell>
          <cell r="H4625">
            <v>3.7</v>
          </cell>
          <cell r="I4625" t="str">
            <v>PAV</v>
          </cell>
          <cell r="J4625">
            <v>0</v>
          </cell>
          <cell r="K4625" t="str">
            <v>277BPR0065</v>
          </cell>
          <cell r="L4625">
            <v>0</v>
          </cell>
          <cell r="M4625">
            <v>0</v>
          </cell>
          <cell r="O4625">
            <v>0</v>
          </cell>
          <cell r="P4625">
            <v>0</v>
          </cell>
          <cell r="Q4625" t="str">
            <v>Estadual</v>
          </cell>
        </row>
        <row r="4626">
          <cell r="C4626" t="str">
            <v>376BPR9531</v>
          </cell>
          <cell r="D4626" t="str">
            <v>ACESSO FÁBRICA DE CIMENTO ITAMBÉ</v>
          </cell>
          <cell r="E4626" t="str">
            <v>ACESSO SANTA</v>
          </cell>
          <cell r="F4626">
            <v>12.1</v>
          </cell>
          <cell r="G4626">
            <v>18.7</v>
          </cell>
          <cell r="H4626">
            <v>6.6</v>
          </cell>
          <cell r="I4626" t="str">
            <v>PAV</v>
          </cell>
          <cell r="J4626">
            <v>0</v>
          </cell>
          <cell r="K4626" t="str">
            <v>277BPR0070</v>
          </cell>
          <cell r="L4626">
            <v>0</v>
          </cell>
          <cell r="M4626">
            <v>0</v>
          </cell>
          <cell r="O4626">
            <v>0</v>
          </cell>
          <cell r="P4626">
            <v>0</v>
          </cell>
          <cell r="Q4626" t="str">
            <v>Estadual</v>
          </cell>
        </row>
        <row r="4627">
          <cell r="J4627">
            <v>0</v>
          </cell>
        </row>
        <row r="4628">
          <cell r="C4628" t="str">
            <v>466BPR0005</v>
          </cell>
          <cell r="D4628" t="str">
            <v>ENTR BR-369(A)/376(A) (CONTORNO SUL APUCARANA)</v>
          </cell>
          <cell r="E4628" t="str">
            <v>ENTR PR-170 (FIM CONTORNO NORTE APUCARANA)</v>
          </cell>
          <cell r="F4628">
            <v>0</v>
          </cell>
          <cell r="G4628">
            <v>1</v>
          </cell>
          <cell r="H4628">
            <v>1</v>
          </cell>
          <cell r="I4628" t="str">
            <v>PAV</v>
          </cell>
          <cell r="J4628">
            <v>0</v>
          </cell>
          <cell r="K4628" t="str">
            <v>369BPR0700</v>
          </cell>
          <cell r="L4628" t="str">
            <v>376BPR0260</v>
          </cell>
          <cell r="M4628">
            <v>0</v>
          </cell>
          <cell r="O4628">
            <v>0</v>
          </cell>
          <cell r="P4628">
            <v>0</v>
          </cell>
          <cell r="Q4628" t="str">
            <v>Estadual</v>
          </cell>
        </row>
        <row r="4629">
          <cell r="C4629" t="str">
            <v>466BPR0007</v>
          </cell>
          <cell r="D4629" t="str">
            <v>ENTR PR-170 (FIM CONTORNO NORTE APUCARANA)</v>
          </cell>
          <cell r="E4629" t="str">
            <v>ACESSO PIRAPÓ</v>
          </cell>
          <cell r="F4629">
            <v>1</v>
          </cell>
          <cell r="G4629">
            <v>2.7</v>
          </cell>
          <cell r="H4629">
            <v>1.7</v>
          </cell>
          <cell r="I4629" t="str">
            <v>PAV</v>
          </cell>
          <cell r="J4629">
            <v>0</v>
          </cell>
          <cell r="K4629" t="str">
            <v>376BPR0255</v>
          </cell>
          <cell r="L4629" t="str">
            <v>369BPR0705</v>
          </cell>
          <cell r="M4629">
            <v>0</v>
          </cell>
          <cell r="O4629">
            <v>0</v>
          </cell>
          <cell r="P4629">
            <v>0</v>
          </cell>
          <cell r="Q4629" t="str">
            <v>Estadual</v>
          </cell>
        </row>
        <row r="4630">
          <cell r="C4630" t="str">
            <v>466BPR0010</v>
          </cell>
          <cell r="D4630" t="str">
            <v>ACESSO PIRAPÓ</v>
          </cell>
          <cell r="E4630" t="str">
            <v>ACESSO CAMBIRA</v>
          </cell>
          <cell r="F4630">
            <v>2.7</v>
          </cell>
          <cell r="G4630">
            <v>9.1</v>
          </cell>
          <cell r="H4630">
            <v>6.4</v>
          </cell>
          <cell r="I4630" t="str">
            <v>PAV</v>
          </cell>
          <cell r="J4630">
            <v>0</v>
          </cell>
          <cell r="K4630" t="str">
            <v>369BPR0710</v>
          </cell>
          <cell r="L4630" t="str">
            <v>376BPR0250</v>
          </cell>
          <cell r="M4630">
            <v>0</v>
          </cell>
          <cell r="O4630">
            <v>0</v>
          </cell>
          <cell r="P4630">
            <v>0</v>
          </cell>
          <cell r="Q4630" t="str">
            <v>Estadual</v>
          </cell>
        </row>
        <row r="4631">
          <cell r="C4631" t="str">
            <v>466BPR0015</v>
          </cell>
          <cell r="D4631" t="str">
            <v>ACESSO CAMBIRA</v>
          </cell>
          <cell r="E4631" t="str">
            <v>ACESSO CONTORNO SUL JANDAIA DO SUL</v>
          </cell>
          <cell r="F4631">
            <v>9.1</v>
          </cell>
          <cell r="G4631">
            <v>14.3</v>
          </cell>
          <cell r="H4631">
            <v>5.2</v>
          </cell>
          <cell r="I4631" t="str">
            <v>PAV</v>
          </cell>
          <cell r="J4631">
            <v>0</v>
          </cell>
          <cell r="K4631" t="str">
            <v>369BPR0715</v>
          </cell>
          <cell r="L4631" t="str">
            <v>376BPR0240</v>
          </cell>
          <cell r="M4631">
            <v>0</v>
          </cell>
          <cell r="O4631">
            <v>0</v>
          </cell>
          <cell r="P4631">
            <v>0</v>
          </cell>
          <cell r="Q4631" t="str">
            <v>Estadual</v>
          </cell>
        </row>
        <row r="4632">
          <cell r="C4632" t="str">
            <v>466BPR0020</v>
          </cell>
          <cell r="D4632" t="str">
            <v>ACESSO CONTORNO SUL JANDAIA DO SUL</v>
          </cell>
          <cell r="E4632" t="str">
            <v>ENTR BR-376(B) (JANDAIA DO SUL)</v>
          </cell>
          <cell r="F4632">
            <v>14.3</v>
          </cell>
          <cell r="G4632">
            <v>16.899999999999999</v>
          </cell>
          <cell r="H4632">
            <v>2.6</v>
          </cell>
          <cell r="I4632" t="str">
            <v>PAV</v>
          </cell>
          <cell r="J4632">
            <v>0</v>
          </cell>
          <cell r="K4632" t="str">
            <v>369BPR0720</v>
          </cell>
          <cell r="L4632" t="str">
            <v>376BPR0235</v>
          </cell>
          <cell r="M4632">
            <v>0</v>
          </cell>
          <cell r="O4632">
            <v>0</v>
          </cell>
          <cell r="P4632">
            <v>0</v>
          </cell>
          <cell r="Q4632" t="str">
            <v>Estadual</v>
          </cell>
        </row>
        <row r="4633">
          <cell r="C4633" t="str">
            <v>466BPR0025</v>
          </cell>
          <cell r="D4633" t="str">
            <v>ENTR BR-376(B) (JANDAIA DO SUL)</v>
          </cell>
          <cell r="E4633" t="str">
            <v>ACESSO SUL JANDAIA DO SUL</v>
          </cell>
          <cell r="F4633">
            <v>16.899999999999999</v>
          </cell>
          <cell r="G4633">
            <v>20.399999999999999</v>
          </cell>
          <cell r="H4633">
            <v>3.5</v>
          </cell>
          <cell r="I4633" t="str">
            <v>PAV</v>
          </cell>
          <cell r="J4633">
            <v>0</v>
          </cell>
          <cell r="K4633" t="str">
            <v>369BPR0725</v>
          </cell>
          <cell r="L4633">
            <v>0</v>
          </cell>
          <cell r="M4633">
            <v>0</v>
          </cell>
          <cell r="O4633">
            <v>0</v>
          </cell>
          <cell r="P4633">
            <v>0</v>
          </cell>
        </row>
        <row r="4634">
          <cell r="C4634" t="str">
            <v>466BPR0030</v>
          </cell>
          <cell r="D4634" t="str">
            <v>ACESSO SUL JANDAIA DO SUL</v>
          </cell>
          <cell r="E4634" t="str">
            <v>ENTR BR-369(B) (SÃO JOSÉ)</v>
          </cell>
          <cell r="F4634">
            <v>20.399999999999999</v>
          </cell>
          <cell r="G4634">
            <v>27.9</v>
          </cell>
          <cell r="H4634">
            <v>7.5</v>
          </cell>
          <cell r="I4634" t="str">
            <v>PAV</v>
          </cell>
          <cell r="J4634">
            <v>0</v>
          </cell>
          <cell r="K4634" t="str">
            <v>369BPR0730</v>
          </cell>
          <cell r="L4634">
            <v>0</v>
          </cell>
          <cell r="M4634">
            <v>0</v>
          </cell>
          <cell r="O4634">
            <v>0</v>
          </cell>
          <cell r="P4634">
            <v>0</v>
          </cell>
        </row>
        <row r="4635">
          <cell r="C4635" t="str">
            <v>466BPR0035</v>
          </cell>
          <cell r="D4635" t="str">
            <v>ENTR BR-369(B) (SÃO JOSÉ)</v>
          </cell>
          <cell r="E4635" t="str">
            <v>MARUMBI</v>
          </cell>
          <cell r="F4635">
            <v>27.9</v>
          </cell>
          <cell r="G4635">
            <v>34.9</v>
          </cell>
          <cell r="H4635">
            <v>7</v>
          </cell>
          <cell r="I4635" t="str">
            <v>PLA</v>
          </cell>
          <cell r="J4635">
            <v>0</v>
          </cell>
          <cell r="L4635">
            <v>0</v>
          </cell>
          <cell r="M4635">
            <v>0</v>
          </cell>
          <cell r="N4635" t="str">
            <v>PRT-466</v>
          </cell>
          <cell r="O4635" t="str">
            <v>PAV</v>
          </cell>
          <cell r="P4635">
            <v>0</v>
          </cell>
        </row>
        <row r="4636">
          <cell r="C4636" t="str">
            <v>466BPR0040</v>
          </cell>
          <cell r="D4636" t="str">
            <v>MARUMBI</v>
          </cell>
          <cell r="E4636" t="str">
            <v>ENTR PR-541 (KALORÉ)</v>
          </cell>
          <cell r="F4636">
            <v>34.9</v>
          </cell>
          <cell r="G4636">
            <v>50</v>
          </cell>
          <cell r="H4636">
            <v>15.1</v>
          </cell>
          <cell r="I4636" t="str">
            <v>PLA</v>
          </cell>
          <cell r="J4636">
            <v>0</v>
          </cell>
          <cell r="L4636">
            <v>0</v>
          </cell>
          <cell r="M4636">
            <v>0</v>
          </cell>
          <cell r="N4636" t="str">
            <v>PRT-466</v>
          </cell>
          <cell r="O4636" t="str">
            <v>PAV</v>
          </cell>
          <cell r="P4636">
            <v>0</v>
          </cell>
        </row>
        <row r="4637">
          <cell r="C4637" t="str">
            <v>466BPR0047</v>
          </cell>
          <cell r="D4637" t="str">
            <v>ENTR PR-541 (KALORÉ)</v>
          </cell>
          <cell r="E4637" t="str">
            <v>ENTR PR-453 (BORRAZÓPOLIS)</v>
          </cell>
          <cell r="F4637">
            <v>50</v>
          </cell>
          <cell r="G4637">
            <v>65.2</v>
          </cell>
          <cell r="H4637">
            <v>15.2</v>
          </cell>
          <cell r="I4637" t="str">
            <v>PLA</v>
          </cell>
          <cell r="J4637">
            <v>0</v>
          </cell>
          <cell r="L4637">
            <v>0</v>
          </cell>
          <cell r="M4637">
            <v>0</v>
          </cell>
          <cell r="N4637" t="str">
            <v>PRT-466</v>
          </cell>
          <cell r="O4637" t="str">
            <v>PAV</v>
          </cell>
          <cell r="P4637">
            <v>0</v>
          </cell>
        </row>
        <row r="4638">
          <cell r="C4638" t="str">
            <v>466BPR0050</v>
          </cell>
          <cell r="D4638" t="str">
            <v>ENTR PR-453 (BORRAZÓPOLIS)</v>
          </cell>
          <cell r="E4638" t="str">
            <v>ENTR BR-272 (PORTO UBÁ)</v>
          </cell>
          <cell r="F4638">
            <v>65.2</v>
          </cell>
          <cell r="G4638">
            <v>77.8</v>
          </cell>
          <cell r="H4638">
            <v>12.6</v>
          </cell>
          <cell r="I4638" t="str">
            <v>PLA</v>
          </cell>
          <cell r="J4638">
            <v>0</v>
          </cell>
          <cell r="L4638">
            <v>0</v>
          </cell>
          <cell r="M4638">
            <v>0</v>
          </cell>
          <cell r="N4638" t="str">
            <v>PRT-466</v>
          </cell>
          <cell r="O4638" t="str">
            <v>IMP</v>
          </cell>
          <cell r="P4638">
            <v>0</v>
          </cell>
        </row>
        <row r="4639">
          <cell r="C4639" t="str">
            <v>466BPR0060</v>
          </cell>
          <cell r="D4639" t="str">
            <v>ENTR BR-272 (PORTO UBÁ)</v>
          </cell>
          <cell r="E4639" t="str">
            <v>ENTR PR-082 (PLACA LUAR)</v>
          </cell>
          <cell r="F4639">
            <v>77.8</v>
          </cell>
          <cell r="G4639">
            <v>93.2</v>
          </cell>
          <cell r="H4639">
            <v>15.4</v>
          </cell>
          <cell r="I4639" t="str">
            <v>PLA</v>
          </cell>
          <cell r="J4639">
            <v>0</v>
          </cell>
          <cell r="L4639">
            <v>0</v>
          </cell>
          <cell r="M4639">
            <v>0</v>
          </cell>
          <cell r="N4639" t="str">
            <v>PRT-466</v>
          </cell>
          <cell r="O4639" t="str">
            <v>PAV</v>
          </cell>
          <cell r="P4639">
            <v>0</v>
          </cell>
        </row>
        <row r="4640">
          <cell r="C4640" t="str">
            <v>466BPR0070</v>
          </cell>
          <cell r="D4640" t="str">
            <v>ENTR PR-082 (PLACA LUAR)</v>
          </cell>
          <cell r="E4640" t="str">
            <v>ACESSO IVAIPORÃ</v>
          </cell>
          <cell r="F4640">
            <v>93.2</v>
          </cell>
          <cell r="G4640">
            <v>104.4</v>
          </cell>
          <cell r="H4640">
            <v>11.2</v>
          </cell>
          <cell r="I4640" t="str">
            <v>PLA</v>
          </cell>
          <cell r="J4640">
            <v>0</v>
          </cell>
          <cell r="L4640">
            <v>0</v>
          </cell>
          <cell r="M4640">
            <v>0</v>
          </cell>
          <cell r="N4640" t="str">
            <v>PRT-466</v>
          </cell>
          <cell r="O4640" t="str">
            <v>PAV</v>
          </cell>
          <cell r="P4640">
            <v>0</v>
          </cell>
        </row>
        <row r="4641">
          <cell r="C4641" t="str">
            <v>466BPR0080</v>
          </cell>
          <cell r="D4641" t="str">
            <v>ACESSO IVAIPORÃ</v>
          </cell>
          <cell r="E4641" t="str">
            <v>ENTR BR-487 (P/MANOEL RIBAS)</v>
          </cell>
          <cell r="F4641">
            <v>104.4</v>
          </cell>
          <cell r="G4641">
            <v>141.4</v>
          </cell>
          <cell r="H4641">
            <v>37</v>
          </cell>
          <cell r="I4641" t="str">
            <v>PLA</v>
          </cell>
          <cell r="J4641">
            <v>0</v>
          </cell>
          <cell r="L4641">
            <v>0</v>
          </cell>
          <cell r="M4641">
            <v>0</v>
          </cell>
          <cell r="N4641" t="str">
            <v>PRT-466</v>
          </cell>
          <cell r="O4641" t="str">
            <v>PAV</v>
          </cell>
          <cell r="P4641">
            <v>0</v>
          </cell>
        </row>
        <row r="4642">
          <cell r="C4642" t="str">
            <v>466BPR0090</v>
          </cell>
          <cell r="D4642" t="str">
            <v>ENTR BR-487 (P/MANOEL RIBAS)</v>
          </cell>
          <cell r="E4642" t="str">
            <v>ENTR PR-239 (PITANGA)</v>
          </cell>
          <cell r="F4642">
            <v>141.4</v>
          </cell>
          <cell r="G4642">
            <v>172.4</v>
          </cell>
          <cell r="H4642">
            <v>31</v>
          </cell>
          <cell r="I4642" t="str">
            <v>PLA</v>
          </cell>
          <cell r="J4642">
            <v>0</v>
          </cell>
          <cell r="L4642">
            <v>0</v>
          </cell>
          <cell r="M4642">
            <v>0</v>
          </cell>
          <cell r="N4642" t="str">
            <v>PRT-466</v>
          </cell>
          <cell r="O4642" t="str">
            <v>PAV</v>
          </cell>
          <cell r="P4642">
            <v>0</v>
          </cell>
        </row>
        <row r="4643">
          <cell r="C4643" t="str">
            <v>466BPR0095</v>
          </cell>
          <cell r="D4643" t="str">
            <v>ENTR PR-239 (PITANGA)</v>
          </cell>
          <cell r="E4643" t="str">
            <v>ENTR PR-456</v>
          </cell>
          <cell r="F4643">
            <v>172.4</v>
          </cell>
          <cell r="G4643">
            <v>178.9</v>
          </cell>
          <cell r="H4643">
            <v>6.5</v>
          </cell>
          <cell r="I4643" t="str">
            <v>PLA</v>
          </cell>
          <cell r="J4643">
            <v>0</v>
          </cell>
          <cell r="L4643">
            <v>0</v>
          </cell>
          <cell r="M4643">
            <v>0</v>
          </cell>
          <cell r="N4643" t="str">
            <v>PRT-466</v>
          </cell>
          <cell r="O4643" t="str">
            <v>PAV</v>
          </cell>
          <cell r="P4643">
            <v>0</v>
          </cell>
        </row>
        <row r="4644">
          <cell r="C4644" t="str">
            <v>466BPR0100</v>
          </cell>
          <cell r="D4644" t="str">
            <v>ENTR PR-456</v>
          </cell>
          <cell r="E4644" t="str">
            <v>ENTR PR-452 (RIO BONITO)</v>
          </cell>
          <cell r="F4644">
            <v>178.9</v>
          </cell>
          <cell r="G4644">
            <v>217.4</v>
          </cell>
          <cell r="H4644">
            <v>38.5</v>
          </cell>
          <cell r="I4644" t="str">
            <v>PLA</v>
          </cell>
          <cell r="J4644">
            <v>0</v>
          </cell>
          <cell r="L4644">
            <v>0</v>
          </cell>
          <cell r="M4644">
            <v>0</v>
          </cell>
          <cell r="N4644" t="str">
            <v>PRT-466</v>
          </cell>
          <cell r="O4644" t="str">
            <v>PAV</v>
          </cell>
          <cell r="P4644">
            <v>0</v>
          </cell>
        </row>
        <row r="4645">
          <cell r="C4645" t="str">
            <v>466BPR0110</v>
          </cell>
          <cell r="D4645" t="str">
            <v>ENTR PR-452 (RIO BONITO)</v>
          </cell>
          <cell r="E4645" t="str">
            <v>ENTR BR-277/373/PR-364</v>
          </cell>
          <cell r="F4645">
            <v>217.4</v>
          </cell>
          <cell r="G4645">
            <v>258.39999999999998</v>
          </cell>
          <cell r="H4645">
            <v>41</v>
          </cell>
          <cell r="I4645" t="str">
            <v>PLA</v>
          </cell>
          <cell r="J4645">
            <v>0</v>
          </cell>
          <cell r="L4645">
            <v>0</v>
          </cell>
          <cell r="M4645">
            <v>0</v>
          </cell>
          <cell r="N4645" t="str">
            <v>PRT-466</v>
          </cell>
          <cell r="O4645" t="str">
            <v>PAV</v>
          </cell>
          <cell r="P4645">
            <v>0</v>
          </cell>
        </row>
        <row r="4646">
          <cell r="C4646" t="str">
            <v>466BPR0117</v>
          </cell>
          <cell r="D4646" t="str">
            <v>ENTR BR-277/373/PR-364</v>
          </cell>
          <cell r="E4646" t="str">
            <v>GUARAPUAVA *TRECHO MUNICIPAL*</v>
          </cell>
          <cell r="F4646">
            <v>258.39999999999998</v>
          </cell>
          <cell r="G4646">
            <v>261.39999999999998</v>
          </cell>
          <cell r="H4646">
            <v>3</v>
          </cell>
          <cell r="I4646" t="str">
            <v>PLA</v>
          </cell>
          <cell r="J4646">
            <v>0</v>
          </cell>
          <cell r="L4646">
            <v>0</v>
          </cell>
          <cell r="M4646">
            <v>0</v>
          </cell>
          <cell r="N4646" t="str">
            <v>PRT-466</v>
          </cell>
          <cell r="O4646" t="str">
            <v>PAV</v>
          </cell>
          <cell r="P4646">
            <v>0</v>
          </cell>
        </row>
        <row r="4647">
          <cell r="C4647" t="str">
            <v>466BPR0120</v>
          </cell>
          <cell r="D4647" t="str">
            <v>GUARAPUAVA</v>
          </cell>
          <cell r="E4647" t="str">
            <v>SÃO DOMINGOS</v>
          </cell>
          <cell r="F4647">
            <v>261.39999999999998</v>
          </cell>
          <cell r="G4647">
            <v>321.39999999999998</v>
          </cell>
          <cell r="H4647">
            <v>60</v>
          </cell>
          <cell r="I4647" t="str">
            <v>PLA</v>
          </cell>
          <cell r="J4647">
            <v>0</v>
          </cell>
          <cell r="L4647">
            <v>0</v>
          </cell>
          <cell r="M4647">
            <v>0</v>
          </cell>
          <cell r="O4647">
            <v>0</v>
          </cell>
          <cell r="P4647">
            <v>0</v>
          </cell>
        </row>
        <row r="4648">
          <cell r="C4648" t="str">
            <v>466BPR0130</v>
          </cell>
          <cell r="D4648" t="str">
            <v>SÃO DOMINGOS</v>
          </cell>
          <cell r="E4648" t="str">
            <v>ENTR PR-281</v>
          </cell>
          <cell r="F4648">
            <v>321.39999999999998</v>
          </cell>
          <cell r="G4648">
            <v>378.4</v>
          </cell>
          <cell r="H4648">
            <v>57</v>
          </cell>
          <cell r="I4648" t="str">
            <v>PLA</v>
          </cell>
          <cell r="J4648">
            <v>0</v>
          </cell>
          <cell r="L4648">
            <v>0</v>
          </cell>
          <cell r="M4648">
            <v>0</v>
          </cell>
          <cell r="O4648">
            <v>0</v>
          </cell>
          <cell r="P4648">
            <v>0</v>
          </cell>
        </row>
        <row r="4649">
          <cell r="C4649" t="str">
            <v>466BPR0150</v>
          </cell>
          <cell r="D4649" t="str">
            <v>ENTR PR-281</v>
          </cell>
          <cell r="E4649" t="str">
            <v>ENTR BR-153(A)/PR-447(A)</v>
          </cell>
          <cell r="F4649">
            <v>378.4</v>
          </cell>
          <cell r="G4649">
            <v>427.4</v>
          </cell>
          <cell r="H4649">
            <v>49</v>
          </cell>
          <cell r="I4649" t="str">
            <v>PLA</v>
          </cell>
          <cell r="J4649">
            <v>0</v>
          </cell>
          <cell r="L4649">
            <v>0</v>
          </cell>
          <cell r="M4649">
            <v>0</v>
          </cell>
          <cell r="O4649">
            <v>0</v>
          </cell>
          <cell r="P4649">
            <v>0</v>
          </cell>
        </row>
        <row r="4650">
          <cell r="C4650" t="str">
            <v>466BPR0160</v>
          </cell>
          <cell r="D4650" t="str">
            <v>ENTR BR-153(A)/PR-447(A)</v>
          </cell>
          <cell r="E4650" t="str">
            <v>ENTR BR-153(B)/PR-447(B)</v>
          </cell>
          <cell r="F4650">
            <v>427.4</v>
          </cell>
          <cell r="G4650">
            <v>428.2</v>
          </cell>
          <cell r="H4650">
            <v>0.8</v>
          </cell>
          <cell r="I4650" t="str">
            <v>PLA</v>
          </cell>
          <cell r="J4650">
            <v>0</v>
          </cell>
          <cell r="K4650" t="str">
            <v>153BPR1475</v>
          </cell>
          <cell r="L4650">
            <v>0</v>
          </cell>
          <cell r="M4650">
            <v>0</v>
          </cell>
          <cell r="N4650" t="str">
            <v xml:space="preserve">PR-447 </v>
          </cell>
          <cell r="O4650" t="str">
            <v>PAV</v>
          </cell>
          <cell r="P4650">
            <v>0</v>
          </cell>
        </row>
        <row r="4651">
          <cell r="C4651" t="str">
            <v>466BPR0165</v>
          </cell>
          <cell r="D4651" t="str">
            <v>ENTR BR-153(B)/PR-447(B)</v>
          </cell>
          <cell r="E4651" t="str">
            <v>ENTR BR-476(A) (PONTE MANOEL RIBAS)</v>
          </cell>
          <cell r="F4651">
            <v>428.2</v>
          </cell>
          <cell r="G4651">
            <v>431.2</v>
          </cell>
          <cell r="H4651">
            <v>3</v>
          </cell>
          <cell r="I4651" t="str">
            <v>PLA</v>
          </cell>
          <cell r="J4651">
            <v>0</v>
          </cell>
          <cell r="L4651">
            <v>0</v>
          </cell>
          <cell r="M4651">
            <v>0</v>
          </cell>
          <cell r="N4651" t="str">
            <v>PRT-466</v>
          </cell>
          <cell r="O4651" t="str">
            <v>PAV</v>
          </cell>
          <cell r="P4651">
            <v>0</v>
          </cell>
        </row>
        <row r="4652">
          <cell r="C4652" t="str">
            <v>466BPR0170</v>
          </cell>
          <cell r="D4652" t="str">
            <v>ENTR BR-476(A) (PONTE MANOEL RIBAS)</v>
          </cell>
          <cell r="E4652" t="str">
            <v>ENTR BR-476(B) (DIV PR/SC) (UNIÃO DA VITÓRIA/PORTO UNIÃO) *TRECHO MUNICIPAL*</v>
          </cell>
          <cell r="F4652">
            <v>431.2</v>
          </cell>
          <cell r="G4652">
            <v>433.4</v>
          </cell>
          <cell r="H4652">
            <v>2.2000000000000002</v>
          </cell>
          <cell r="I4652" t="str">
            <v>PAV</v>
          </cell>
          <cell r="J4652" t="str">
            <v>*</v>
          </cell>
          <cell r="K4652" t="str">
            <v>476BPR0160</v>
          </cell>
          <cell r="L4652">
            <v>0</v>
          </cell>
          <cell r="M4652">
            <v>0</v>
          </cell>
          <cell r="O4652">
            <v>0</v>
          </cell>
          <cell r="P4652" t="str">
            <v>2005</v>
          </cell>
        </row>
        <row r="4653">
          <cell r="J4653">
            <v>0</v>
          </cell>
        </row>
        <row r="4654">
          <cell r="C4654" t="str">
            <v>467BPR0010</v>
          </cell>
          <cell r="D4654" t="str">
            <v>PORTO MENDES</v>
          </cell>
          <cell r="E4654" t="str">
            <v>IGUIPORÃ</v>
          </cell>
          <cell r="F4654">
            <v>0</v>
          </cell>
          <cell r="G4654">
            <v>17.3</v>
          </cell>
          <cell r="H4654">
            <v>17.3</v>
          </cell>
          <cell r="I4654" t="str">
            <v>PLA</v>
          </cell>
          <cell r="J4654">
            <v>0</v>
          </cell>
          <cell r="L4654">
            <v>0</v>
          </cell>
          <cell r="M4654">
            <v>0</v>
          </cell>
          <cell r="N4654" t="str">
            <v>PRT-467</v>
          </cell>
          <cell r="O4654" t="str">
            <v>PAV</v>
          </cell>
          <cell r="P4654">
            <v>0</v>
          </cell>
        </row>
        <row r="4655">
          <cell r="C4655" t="str">
            <v>467BPR0015</v>
          </cell>
          <cell r="D4655" t="str">
            <v>IGUIPORÃ</v>
          </cell>
          <cell r="E4655" t="str">
            <v>ENTR PR-495 (VILA CURVADO)</v>
          </cell>
          <cell r="F4655">
            <v>17.3</v>
          </cell>
          <cell r="G4655">
            <v>22.3</v>
          </cell>
          <cell r="H4655">
            <v>5</v>
          </cell>
          <cell r="I4655" t="str">
            <v>PLA</v>
          </cell>
          <cell r="J4655">
            <v>0</v>
          </cell>
          <cell r="L4655">
            <v>0</v>
          </cell>
          <cell r="M4655">
            <v>0</v>
          </cell>
          <cell r="N4655" t="str">
            <v>PRT-467</v>
          </cell>
          <cell r="O4655" t="str">
            <v>PAV</v>
          </cell>
          <cell r="P4655">
            <v>0</v>
          </cell>
        </row>
        <row r="4656">
          <cell r="C4656" t="str">
            <v>467BPR0020</v>
          </cell>
          <cell r="D4656" t="str">
            <v>ENTR PR-495 (VILA CURVADO)</v>
          </cell>
          <cell r="E4656" t="str">
            <v>ENTR BR-163(A) (MAL CÂNDIDO RONDON)</v>
          </cell>
          <cell r="F4656">
            <v>22.3</v>
          </cell>
          <cell r="G4656">
            <v>34.700000000000003</v>
          </cell>
          <cell r="H4656">
            <v>12.4</v>
          </cell>
          <cell r="I4656" t="str">
            <v>PLA</v>
          </cell>
          <cell r="J4656">
            <v>0</v>
          </cell>
          <cell r="L4656">
            <v>0</v>
          </cell>
          <cell r="M4656">
            <v>0</v>
          </cell>
          <cell r="N4656" t="str">
            <v>PRT-467</v>
          </cell>
          <cell r="O4656" t="str">
            <v>PAV</v>
          </cell>
          <cell r="P4656">
            <v>0</v>
          </cell>
        </row>
        <row r="4657">
          <cell r="C4657" t="str">
            <v>467BPR0030</v>
          </cell>
          <cell r="D4657" t="str">
            <v>ENTR BR-163(A) (MAL CÂNDIDO RONDON)</v>
          </cell>
          <cell r="E4657" t="str">
            <v>ENTR PR-239 (QUATRO PONTES)</v>
          </cell>
          <cell r="F4657">
            <v>34.700000000000003</v>
          </cell>
          <cell r="G4657">
            <v>40.1</v>
          </cell>
          <cell r="H4657">
            <v>5.4</v>
          </cell>
          <cell r="I4657" t="str">
            <v>PLA</v>
          </cell>
          <cell r="J4657">
            <v>0</v>
          </cell>
          <cell r="K4657" t="str">
            <v>163BPR0110</v>
          </cell>
          <cell r="L4657">
            <v>0</v>
          </cell>
          <cell r="M4657">
            <v>0</v>
          </cell>
          <cell r="N4657" t="str">
            <v>PRT-467</v>
          </cell>
          <cell r="O4657" t="str">
            <v>PAV</v>
          </cell>
          <cell r="P4657">
            <v>0</v>
          </cell>
        </row>
        <row r="4658">
          <cell r="C4658" t="str">
            <v>467BPR0040</v>
          </cell>
          <cell r="D4658" t="str">
            <v>ENTR PR-239 (QUATRO PONTES)</v>
          </cell>
          <cell r="E4658" t="str">
            <v>ENTR PR-182/317/585 (TOLEDO)</v>
          </cell>
          <cell r="F4658">
            <v>40.1</v>
          </cell>
          <cell r="G4658">
            <v>75.3</v>
          </cell>
          <cell r="H4658">
            <v>35.200000000000003</v>
          </cell>
          <cell r="I4658" t="str">
            <v>PLA</v>
          </cell>
          <cell r="J4658">
            <v>0</v>
          </cell>
          <cell r="K4658" t="str">
            <v>163BPR0105</v>
          </cell>
          <cell r="L4658">
            <v>0</v>
          </cell>
          <cell r="M4658">
            <v>0</v>
          </cell>
          <cell r="N4658" t="str">
            <v>PRT-467</v>
          </cell>
          <cell r="O4658" t="str">
            <v>PAV</v>
          </cell>
          <cell r="P4658">
            <v>0</v>
          </cell>
        </row>
        <row r="4659">
          <cell r="C4659" t="str">
            <v>467BPR0050</v>
          </cell>
          <cell r="D4659" t="str">
            <v>ENTR PR-182/317/585 (TOLEDO)</v>
          </cell>
          <cell r="E4659" t="str">
            <v>ENTR BR-163(B)/PR-180 (P/CASCAVEL)</v>
          </cell>
          <cell r="F4659">
            <v>75.3</v>
          </cell>
          <cell r="G4659">
            <v>114.4</v>
          </cell>
          <cell r="H4659">
            <v>39.1</v>
          </cell>
          <cell r="I4659" t="str">
            <v>DUP</v>
          </cell>
          <cell r="J4659">
            <v>0</v>
          </cell>
          <cell r="K4659" t="str">
            <v>163BPR0100</v>
          </cell>
          <cell r="L4659">
            <v>0</v>
          </cell>
          <cell r="M4659">
            <v>0</v>
          </cell>
          <cell r="O4659">
            <v>0</v>
          </cell>
          <cell r="P4659" t="str">
            <v>2003</v>
          </cell>
        </row>
        <row r="4660">
          <cell r="C4660" t="str">
            <v>467BPR0070</v>
          </cell>
          <cell r="D4660" t="str">
            <v>ENTR BR-163(B)/PR-180 (P/CASCAVEL)</v>
          </cell>
          <cell r="E4660" t="str">
            <v>ENTR BR-277/369 (CASCAVEL)</v>
          </cell>
          <cell r="F4660">
            <v>114.4</v>
          </cell>
          <cell r="G4660">
            <v>120.9</v>
          </cell>
          <cell r="H4660">
            <v>6.5</v>
          </cell>
          <cell r="I4660" t="str">
            <v>EOD</v>
          </cell>
          <cell r="J4660" t="str">
            <v>*</v>
          </cell>
          <cell r="L4660">
            <v>0</v>
          </cell>
          <cell r="M4660">
            <v>0</v>
          </cell>
          <cell r="O4660">
            <v>0</v>
          </cell>
          <cell r="P4660" t="str">
            <v>2003</v>
          </cell>
        </row>
        <row r="4661">
          <cell r="J4661">
            <v>0</v>
          </cell>
        </row>
        <row r="4662">
          <cell r="C4662" t="str">
            <v>469BPR0010</v>
          </cell>
          <cell r="D4662" t="str">
            <v>ENTR BR-277</v>
          </cell>
          <cell r="E4662" t="str">
            <v>ACESSO PONTE TANCREDO NEVES</v>
          </cell>
          <cell r="F4662">
            <v>0</v>
          </cell>
          <cell r="G4662">
            <v>12.7</v>
          </cell>
          <cell r="H4662">
            <v>12.7</v>
          </cell>
          <cell r="I4662" t="str">
            <v>PLA</v>
          </cell>
          <cell r="J4662">
            <v>0</v>
          </cell>
          <cell r="L4662">
            <v>0</v>
          </cell>
          <cell r="M4662">
            <v>0</v>
          </cell>
          <cell r="O4662">
            <v>0</v>
          </cell>
          <cell r="P4662">
            <v>0</v>
          </cell>
        </row>
        <row r="4663">
          <cell r="C4663" t="str">
            <v>469BPR0030</v>
          </cell>
          <cell r="D4663" t="str">
            <v>ACESSO PONTE TANCREDO NEVES</v>
          </cell>
          <cell r="E4663" t="str">
            <v>PONTE S/ RIO TAMANDUÁ</v>
          </cell>
          <cell r="F4663">
            <v>12.7</v>
          </cell>
          <cell r="G4663">
            <v>15.5</v>
          </cell>
          <cell r="H4663">
            <v>2.8</v>
          </cell>
          <cell r="I4663" t="str">
            <v>PAV</v>
          </cell>
          <cell r="J4663" t="str">
            <v>*</v>
          </cell>
          <cell r="L4663">
            <v>0</v>
          </cell>
          <cell r="M4663">
            <v>0</v>
          </cell>
          <cell r="O4663">
            <v>0</v>
          </cell>
          <cell r="P4663">
            <v>0</v>
          </cell>
        </row>
        <row r="4664">
          <cell r="C4664" t="str">
            <v>469BPR0040</v>
          </cell>
          <cell r="D4664" t="str">
            <v>PONTE S/ RIO TAMANDUÁ</v>
          </cell>
          <cell r="E4664" t="str">
            <v>PORTAL ACESSO PARQUE NACIONAL</v>
          </cell>
          <cell r="F4664">
            <v>15.5</v>
          </cell>
          <cell r="G4664">
            <v>21.5</v>
          </cell>
          <cell r="H4664">
            <v>6</v>
          </cell>
          <cell r="I4664" t="str">
            <v>PAV</v>
          </cell>
          <cell r="J4664" t="str">
            <v>*</v>
          </cell>
          <cell r="L4664">
            <v>0</v>
          </cell>
          <cell r="M4664">
            <v>0</v>
          </cell>
          <cell r="O4664">
            <v>0</v>
          </cell>
          <cell r="P4664">
            <v>0</v>
          </cell>
        </row>
        <row r="4665">
          <cell r="C4665" t="str">
            <v>469BPR0050</v>
          </cell>
          <cell r="D4665" t="str">
            <v>PORTAL ACESSO PARQUE NACIONAL</v>
          </cell>
          <cell r="E4665" t="str">
            <v>CATARATAS DO IGUAÇU</v>
          </cell>
          <cell r="F4665">
            <v>21.5</v>
          </cell>
          <cell r="G4665">
            <v>33.1</v>
          </cell>
          <cell r="H4665">
            <v>11.6</v>
          </cell>
          <cell r="I4665" t="str">
            <v>PAV</v>
          </cell>
          <cell r="J4665" t="str">
            <v>*</v>
          </cell>
          <cell r="L4665">
            <v>0</v>
          </cell>
          <cell r="M4665">
            <v>0</v>
          </cell>
          <cell r="O4665">
            <v>0</v>
          </cell>
          <cell r="P4665">
            <v>0</v>
          </cell>
        </row>
        <row r="4666">
          <cell r="C4666" t="str">
            <v>469BPR9000</v>
          </cell>
          <cell r="D4666" t="str">
            <v>ACESSO PONTE TANCREDO NEVES</v>
          </cell>
          <cell r="E4666" t="str">
            <v>FRONT BRA/ARG (PT T NEVES) (PORTO MEIRA)</v>
          </cell>
          <cell r="F4666">
            <v>0</v>
          </cell>
          <cell r="G4666">
            <v>2.2000000000000002</v>
          </cell>
          <cell r="H4666">
            <v>2.2000000000000002</v>
          </cell>
          <cell r="I4666" t="str">
            <v>PAV</v>
          </cell>
          <cell r="J4666" t="str">
            <v>*</v>
          </cell>
          <cell r="L4666">
            <v>0</v>
          </cell>
          <cell r="M4666">
            <v>0</v>
          </cell>
          <cell r="O4666">
            <v>0</v>
          </cell>
          <cell r="P4666">
            <v>0</v>
          </cell>
        </row>
        <row r="4667">
          <cell r="J4667">
            <v>0</v>
          </cell>
        </row>
        <row r="4668">
          <cell r="C4668" t="str">
            <v>476BPR0030</v>
          </cell>
          <cell r="D4668" t="str">
            <v>DIV SP/PR (CABEÇEIRA NORTE DA PONTE S/ RIO RIBEIRA)</v>
          </cell>
          <cell r="E4668" t="str">
            <v>ENTR PR-340 (INÍCIO PISTA DUPLA ADRIANÓPOLIS)</v>
          </cell>
          <cell r="F4668">
            <v>0</v>
          </cell>
          <cell r="G4668">
            <v>0.9</v>
          </cell>
          <cell r="H4668">
            <v>0.9</v>
          </cell>
          <cell r="I4668" t="str">
            <v>PAV</v>
          </cell>
          <cell r="J4668" t="str">
            <v>*</v>
          </cell>
          <cell r="L4668">
            <v>0</v>
          </cell>
          <cell r="M4668">
            <v>0</v>
          </cell>
          <cell r="O4668">
            <v>0</v>
          </cell>
          <cell r="P4668" t="str">
            <v>2006</v>
          </cell>
        </row>
        <row r="4669">
          <cell r="C4669" t="str">
            <v>476BPR0033</v>
          </cell>
          <cell r="D4669" t="str">
            <v>ENTR PR-340 (INÍCIO PISTA DUPLA ADRIANÓPOLIS)</v>
          </cell>
          <cell r="E4669" t="str">
            <v>FIM PISTA DUPLA ADRIANÓPOLIS</v>
          </cell>
          <cell r="F4669">
            <v>0.9</v>
          </cell>
          <cell r="G4669">
            <v>2.2999999999999998</v>
          </cell>
          <cell r="H4669">
            <v>1.4</v>
          </cell>
          <cell r="I4669" t="str">
            <v>DUP</v>
          </cell>
          <cell r="J4669" t="str">
            <v>*</v>
          </cell>
          <cell r="L4669">
            <v>0</v>
          </cell>
          <cell r="M4669">
            <v>0</v>
          </cell>
          <cell r="O4669">
            <v>0</v>
          </cell>
          <cell r="P4669" t="str">
            <v>2006</v>
          </cell>
        </row>
        <row r="4670">
          <cell r="C4670" t="str">
            <v>476BPR0036</v>
          </cell>
          <cell r="D4670" t="str">
            <v>FIM PISTA DUPLA ADRIANÓPOLIS</v>
          </cell>
          <cell r="E4670" t="str">
            <v>ENTR PR-340 (TUNAS DO PARANÁ)</v>
          </cell>
          <cell r="F4670">
            <v>2.2999999999999998</v>
          </cell>
          <cell r="G4670">
            <v>53.3</v>
          </cell>
          <cell r="H4670">
            <v>51</v>
          </cell>
          <cell r="I4670" t="str">
            <v>PAV</v>
          </cell>
          <cell r="J4670" t="str">
            <v>*</v>
          </cell>
          <cell r="L4670">
            <v>0</v>
          </cell>
          <cell r="M4670">
            <v>0</v>
          </cell>
          <cell r="O4670">
            <v>0</v>
          </cell>
          <cell r="P4670" t="str">
            <v>2006</v>
          </cell>
        </row>
        <row r="4671">
          <cell r="C4671" t="str">
            <v>476BPR0040</v>
          </cell>
          <cell r="D4671" t="str">
            <v>ENTR PR-340 (TUNAS DO PARANÁ)</v>
          </cell>
          <cell r="E4671" t="str">
            <v>ENTR PR-506 (BOCAIÚVA DO SUL)</v>
          </cell>
          <cell r="F4671">
            <v>53.3</v>
          </cell>
          <cell r="G4671">
            <v>93.3</v>
          </cell>
          <cell r="H4671">
            <v>40</v>
          </cell>
          <cell r="I4671" t="str">
            <v>PAV</v>
          </cell>
          <cell r="J4671" t="str">
            <v>*</v>
          </cell>
          <cell r="L4671">
            <v>0</v>
          </cell>
          <cell r="M4671">
            <v>0</v>
          </cell>
          <cell r="O4671">
            <v>0</v>
          </cell>
          <cell r="P4671" t="str">
            <v>2006</v>
          </cell>
        </row>
        <row r="4672">
          <cell r="C4672" t="str">
            <v>476BPR0050</v>
          </cell>
          <cell r="D4672" t="str">
            <v>ENTR PR-506 (BOCAIÚVA DO SUL)</v>
          </cell>
          <cell r="E4672" t="str">
            <v>ENTR PR-509 (ROSEIRA)</v>
          </cell>
          <cell r="F4672">
            <v>93.3</v>
          </cell>
          <cell r="G4672">
            <v>109.4</v>
          </cell>
          <cell r="H4672">
            <v>16.100000000000001</v>
          </cell>
          <cell r="I4672" t="str">
            <v>PAV</v>
          </cell>
          <cell r="J4672" t="str">
            <v>*</v>
          </cell>
          <cell r="L4672">
            <v>0</v>
          </cell>
          <cell r="M4672">
            <v>0</v>
          </cell>
          <cell r="O4672">
            <v>0</v>
          </cell>
          <cell r="P4672" t="str">
            <v>2006</v>
          </cell>
        </row>
        <row r="4673">
          <cell r="C4673" t="str">
            <v>476BPR0055</v>
          </cell>
          <cell r="D4673" t="str">
            <v>ENTR PR-509 (ROSEIRA)</v>
          </cell>
          <cell r="E4673" t="str">
            <v>ENTR BR-116 (CURITIBA ACESSO NORTE/ATUBÁ)</v>
          </cell>
          <cell r="F4673">
            <v>109.4</v>
          </cell>
          <cell r="G4673">
            <v>122.4</v>
          </cell>
          <cell r="H4673">
            <v>13</v>
          </cell>
          <cell r="I4673" t="str">
            <v>PAV</v>
          </cell>
          <cell r="J4673" t="str">
            <v>*</v>
          </cell>
          <cell r="L4673">
            <v>0</v>
          </cell>
          <cell r="M4673">
            <v>0</v>
          </cell>
          <cell r="O4673">
            <v>0</v>
          </cell>
          <cell r="P4673" t="str">
            <v>2006</v>
          </cell>
        </row>
        <row r="4674">
          <cell r="C4674" t="str">
            <v>476BPR0060</v>
          </cell>
          <cell r="D4674" t="str">
            <v>ENTR BR-116 (CURITIBA ACESSO NORTE/ATUBÁ)</v>
          </cell>
          <cell r="E4674" t="str">
            <v>ENTR PR-415 (P/PIRAQUARA)</v>
          </cell>
          <cell r="F4674">
            <v>122.4</v>
          </cell>
          <cell r="G4674">
            <v>127.4</v>
          </cell>
          <cell r="H4674">
            <v>5</v>
          </cell>
          <cell r="I4674" t="str">
            <v>DUP</v>
          </cell>
          <cell r="J4674">
            <v>0</v>
          </cell>
          <cell r="L4674">
            <v>0</v>
          </cell>
          <cell r="M4674">
            <v>0</v>
          </cell>
          <cell r="O4674">
            <v>0</v>
          </cell>
          <cell r="P4674">
            <v>0</v>
          </cell>
          <cell r="Q4674" t="str">
            <v>CV 203/04</v>
          </cell>
        </row>
        <row r="4675">
          <cell r="C4675" t="str">
            <v>476BPR0065</v>
          </cell>
          <cell r="D4675" t="str">
            <v>ENTR PR-415 (P/PIRAQUARA)</v>
          </cell>
          <cell r="E4675" t="str">
            <v>ENTR BR-277 (ACESSO SUL CURITIBA)</v>
          </cell>
          <cell r="F4675">
            <v>127.4</v>
          </cell>
          <cell r="G4675">
            <v>129.30000000000001</v>
          </cell>
          <cell r="H4675">
            <v>1.9</v>
          </cell>
          <cell r="I4675" t="str">
            <v>DUP</v>
          </cell>
          <cell r="J4675">
            <v>0</v>
          </cell>
          <cell r="L4675">
            <v>0</v>
          </cell>
          <cell r="M4675">
            <v>0</v>
          </cell>
          <cell r="O4675">
            <v>0</v>
          </cell>
          <cell r="P4675">
            <v>0</v>
          </cell>
          <cell r="Q4675" t="str">
            <v>CV 203/04</v>
          </cell>
        </row>
        <row r="4676">
          <cell r="C4676" t="str">
            <v>476BPR0070</v>
          </cell>
          <cell r="D4676" t="str">
            <v>ENTR BR-277 (ACESSO SUL CURITIBA)</v>
          </cell>
          <cell r="E4676" t="str">
            <v>AV MARECHAL FLORIANO PEIXOTO</v>
          </cell>
          <cell r="F4676">
            <v>129.30000000000001</v>
          </cell>
          <cell r="G4676">
            <v>132.9</v>
          </cell>
          <cell r="H4676">
            <v>3.6</v>
          </cell>
          <cell r="I4676" t="str">
            <v>DUP</v>
          </cell>
          <cell r="J4676">
            <v>0</v>
          </cell>
          <cell r="L4676">
            <v>0</v>
          </cell>
          <cell r="M4676">
            <v>0</v>
          </cell>
          <cell r="O4676">
            <v>0</v>
          </cell>
          <cell r="P4676">
            <v>0</v>
          </cell>
          <cell r="Q4676" t="str">
            <v>CV 203/04</v>
          </cell>
        </row>
        <row r="4677">
          <cell r="C4677" t="str">
            <v>476BPR0080</v>
          </cell>
          <cell r="D4677" t="str">
            <v>AV MARECHAL FLORIANO PEIXOTO</v>
          </cell>
          <cell r="E4677" t="str">
            <v>ENTR BR-116/376(A) (CURITIBA SUL/PINHEIRINHO)</v>
          </cell>
          <cell r="F4677">
            <v>132.9</v>
          </cell>
          <cell r="G4677">
            <v>142.80000000000001</v>
          </cell>
          <cell r="H4677">
            <v>9.9</v>
          </cell>
          <cell r="I4677" t="str">
            <v>DUP</v>
          </cell>
          <cell r="J4677">
            <v>0</v>
          </cell>
          <cell r="L4677">
            <v>0</v>
          </cell>
          <cell r="M4677">
            <v>0</v>
          </cell>
          <cell r="O4677">
            <v>0</v>
          </cell>
          <cell r="P4677">
            <v>0</v>
          </cell>
          <cell r="Q4677" t="str">
            <v>CV 203/04</v>
          </cell>
        </row>
        <row r="4678">
          <cell r="C4678" t="str">
            <v>476BPR0085</v>
          </cell>
          <cell r="D4678" t="str">
            <v>ENTR BR-116/376(A) (CURITIBA SUL/PINHEIRINHO)</v>
          </cell>
          <cell r="E4678" t="str">
            <v>ENTR BR-376(B) (P/ARAUCÁRIA)</v>
          </cell>
          <cell r="F4678">
            <v>142.80000000000001</v>
          </cell>
          <cell r="G4678">
            <v>143.69999999999999</v>
          </cell>
          <cell r="H4678">
            <v>0.9</v>
          </cell>
          <cell r="I4678" t="str">
            <v>DUP</v>
          </cell>
          <cell r="J4678">
            <v>0</v>
          </cell>
          <cell r="K4678" t="str">
            <v>277BPR0051</v>
          </cell>
          <cell r="L4678" t="str">
            <v>376BPR0460</v>
          </cell>
          <cell r="M4678">
            <v>0</v>
          </cell>
          <cell r="O4678">
            <v>0</v>
          </cell>
          <cell r="P4678">
            <v>0</v>
          </cell>
          <cell r="Q4678" t="str">
            <v>CV 203/04</v>
          </cell>
        </row>
        <row r="4679">
          <cell r="C4679" t="str">
            <v>476BPR0090</v>
          </cell>
          <cell r="D4679" t="str">
            <v>ENTR BR-376(B) (P/ARAUCÁRIA)</v>
          </cell>
          <cell r="E4679" t="str">
            <v>ENTR PR-421 (AV ARAUCÁRIAS)</v>
          </cell>
          <cell r="F4679">
            <v>143.69999999999999</v>
          </cell>
          <cell r="G4679">
            <v>151.30000000000001</v>
          </cell>
          <cell r="H4679">
            <v>7.6</v>
          </cell>
          <cell r="I4679" t="str">
            <v>DUP</v>
          </cell>
          <cell r="J4679" t="str">
            <v>*</v>
          </cell>
          <cell r="L4679">
            <v>0</v>
          </cell>
          <cell r="M4679">
            <v>0</v>
          </cell>
          <cell r="O4679">
            <v>0</v>
          </cell>
          <cell r="P4679">
            <v>0</v>
          </cell>
        </row>
        <row r="4680">
          <cell r="C4680" t="str">
            <v>476BPR0091</v>
          </cell>
          <cell r="D4680" t="str">
            <v>ENTR PR-421 (AV ARAUCÁRIAS)</v>
          </cell>
          <cell r="E4680" t="str">
            <v>ENTR PR-423 (ARAUCÁRIA)</v>
          </cell>
          <cell r="F4680">
            <v>151.30000000000001</v>
          </cell>
          <cell r="G4680">
            <v>152.30000000000001</v>
          </cell>
          <cell r="H4680">
            <v>1</v>
          </cell>
          <cell r="I4680" t="str">
            <v>DUP</v>
          </cell>
          <cell r="J4680" t="str">
            <v>*</v>
          </cell>
          <cell r="L4680">
            <v>0</v>
          </cell>
          <cell r="M4680">
            <v>0</v>
          </cell>
          <cell r="O4680">
            <v>0</v>
          </cell>
          <cell r="P4680">
            <v>0</v>
          </cell>
        </row>
        <row r="4681">
          <cell r="C4681" t="str">
            <v>476BPR0093</v>
          </cell>
          <cell r="D4681" t="str">
            <v>ENTR PR-423 (ARAUCÁRIA)</v>
          </cell>
          <cell r="E4681" t="str">
            <v>FIM PISTA DUPLA</v>
          </cell>
          <cell r="F4681">
            <v>152.30000000000001</v>
          </cell>
          <cell r="G4681">
            <v>156.1</v>
          </cell>
          <cell r="H4681">
            <v>3.8</v>
          </cell>
          <cell r="I4681" t="str">
            <v>DUP</v>
          </cell>
          <cell r="J4681" t="str">
            <v>*</v>
          </cell>
          <cell r="L4681">
            <v>0</v>
          </cell>
          <cell r="M4681">
            <v>0</v>
          </cell>
          <cell r="O4681">
            <v>0</v>
          </cell>
          <cell r="P4681">
            <v>0</v>
          </cell>
        </row>
        <row r="4682">
          <cell r="C4682" t="str">
            <v>476BPR0094</v>
          </cell>
          <cell r="D4682" t="str">
            <v>FIM PISTA DUPLA</v>
          </cell>
          <cell r="E4682" t="str">
            <v>ENTR PR-510/511 (P/CONTENDA)</v>
          </cell>
          <cell r="F4682">
            <v>156.1</v>
          </cell>
          <cell r="G4682">
            <v>172.7</v>
          </cell>
          <cell r="H4682">
            <v>16.600000000000001</v>
          </cell>
          <cell r="I4682" t="str">
            <v>PAV</v>
          </cell>
          <cell r="J4682">
            <v>0</v>
          </cell>
          <cell r="L4682">
            <v>0</v>
          </cell>
          <cell r="M4682">
            <v>0</v>
          </cell>
          <cell r="O4682">
            <v>0</v>
          </cell>
          <cell r="P4682">
            <v>0</v>
          </cell>
          <cell r="Q4682" t="str">
            <v>CV 05/96</v>
          </cell>
        </row>
        <row r="4683">
          <cell r="C4683" t="str">
            <v>476BPR0095</v>
          </cell>
          <cell r="D4683" t="str">
            <v>ENTR PR-510/511 (P/CONTENDA)</v>
          </cell>
          <cell r="E4683" t="str">
            <v>ENTR PR-428 (LAPA)</v>
          </cell>
          <cell r="F4683">
            <v>172.7</v>
          </cell>
          <cell r="G4683">
            <v>195.8</v>
          </cell>
          <cell r="H4683">
            <v>23.1</v>
          </cell>
          <cell r="I4683" t="str">
            <v>PAV</v>
          </cell>
          <cell r="J4683">
            <v>0</v>
          </cell>
          <cell r="L4683">
            <v>0</v>
          </cell>
          <cell r="M4683">
            <v>0</v>
          </cell>
          <cell r="O4683">
            <v>0</v>
          </cell>
          <cell r="P4683">
            <v>0</v>
          </cell>
          <cell r="Q4683" t="str">
            <v>CV 05/96</v>
          </cell>
        </row>
        <row r="4684">
          <cell r="C4684" t="str">
            <v>476BPR0100</v>
          </cell>
          <cell r="D4684" t="str">
            <v>ENTR PR-428 (LAPA)</v>
          </cell>
          <cell r="E4684" t="str">
            <v>ENTR PR-427</v>
          </cell>
          <cell r="F4684">
            <v>195.8</v>
          </cell>
          <cell r="G4684">
            <v>197.7</v>
          </cell>
          <cell r="H4684">
            <v>1.9</v>
          </cell>
          <cell r="I4684" t="str">
            <v>PAV</v>
          </cell>
          <cell r="J4684">
            <v>0</v>
          </cell>
          <cell r="L4684">
            <v>0</v>
          </cell>
          <cell r="M4684">
            <v>0</v>
          </cell>
          <cell r="O4684">
            <v>0</v>
          </cell>
          <cell r="P4684" t="str">
            <v>2005</v>
          </cell>
          <cell r="Q4684" t="str">
            <v>CV 05/96</v>
          </cell>
        </row>
        <row r="4685">
          <cell r="C4685" t="str">
            <v>476BPR0110</v>
          </cell>
          <cell r="D4685" t="str">
            <v>ENTR PR-427</v>
          </cell>
          <cell r="E4685" t="str">
            <v>ENTR PR-281(A) (P/ANTÔNIO OLINTO)</v>
          </cell>
          <cell r="F4685">
            <v>197.7</v>
          </cell>
          <cell r="G4685">
            <v>257.7</v>
          </cell>
          <cell r="H4685">
            <v>60</v>
          </cell>
          <cell r="I4685" t="str">
            <v>PAV</v>
          </cell>
          <cell r="J4685" t="str">
            <v>*</v>
          </cell>
          <cell r="L4685">
            <v>0</v>
          </cell>
          <cell r="M4685">
            <v>0</v>
          </cell>
          <cell r="O4685">
            <v>0</v>
          </cell>
          <cell r="P4685" t="str">
            <v>2005</v>
          </cell>
        </row>
        <row r="4686">
          <cell r="C4686" t="str">
            <v>476BPR0120</v>
          </cell>
          <cell r="D4686" t="str">
            <v>ENTR PR-281(A) (P/ANTÔNIO OLINTO)</v>
          </cell>
          <cell r="E4686" t="str">
            <v>ENTR PR-151(A) (P/LAJEADO)</v>
          </cell>
          <cell r="F4686">
            <v>257.7</v>
          </cell>
          <cell r="G4686">
            <v>273.8</v>
          </cell>
          <cell r="H4686">
            <v>16.100000000000001</v>
          </cell>
          <cell r="I4686" t="str">
            <v>PAV</v>
          </cell>
          <cell r="J4686" t="str">
            <v>*</v>
          </cell>
          <cell r="L4686">
            <v>0</v>
          </cell>
          <cell r="M4686">
            <v>0</v>
          </cell>
          <cell r="O4686">
            <v>0</v>
          </cell>
          <cell r="P4686" t="str">
            <v>2003</v>
          </cell>
        </row>
        <row r="4687">
          <cell r="C4687" t="str">
            <v>476BPR0125</v>
          </cell>
          <cell r="D4687" t="str">
            <v>ENTR PR-151(A) (P/LAJEADO)</v>
          </cell>
          <cell r="E4687" t="str">
            <v>ENTR PR-151(B)/364 (SÃO MATEUS DO SUL)</v>
          </cell>
          <cell r="F4687">
            <v>273.8</v>
          </cell>
          <cell r="G4687">
            <v>277.89999999999998</v>
          </cell>
          <cell r="H4687">
            <v>4.0999999999999996</v>
          </cell>
          <cell r="I4687" t="str">
            <v>PAV</v>
          </cell>
          <cell r="J4687" t="str">
            <v>*</v>
          </cell>
          <cell r="L4687">
            <v>0</v>
          </cell>
          <cell r="M4687">
            <v>0</v>
          </cell>
          <cell r="O4687">
            <v>0</v>
          </cell>
          <cell r="P4687" t="str">
            <v>2005</v>
          </cell>
        </row>
        <row r="4688">
          <cell r="C4688" t="str">
            <v>476BPR0130</v>
          </cell>
          <cell r="D4688" t="str">
            <v>ENTR PR-151(B)/364 (SÃO MATEUS DO SUL)</v>
          </cell>
          <cell r="E4688" t="str">
            <v>ENTR PR-281(B) (P/RIO CLARO DO SUL)</v>
          </cell>
          <cell r="F4688">
            <v>277.89999999999998</v>
          </cell>
          <cell r="G4688">
            <v>306.10000000000002</v>
          </cell>
          <cell r="H4688">
            <v>28.2</v>
          </cell>
          <cell r="I4688" t="str">
            <v>PAV</v>
          </cell>
          <cell r="J4688" t="str">
            <v>*</v>
          </cell>
          <cell r="L4688">
            <v>0</v>
          </cell>
          <cell r="M4688">
            <v>0</v>
          </cell>
          <cell r="O4688">
            <v>0</v>
          </cell>
          <cell r="P4688" t="str">
            <v>2003</v>
          </cell>
        </row>
        <row r="4689">
          <cell r="C4689" t="str">
            <v>476BPR0140</v>
          </cell>
          <cell r="D4689" t="str">
            <v>ENTR PR-281(B) (P/RIO CLARO DO SUL)</v>
          </cell>
          <cell r="E4689" t="str">
            <v>ENTR PR-160 (P/PAULO FRONTIN)</v>
          </cell>
          <cell r="F4689">
            <v>306.10000000000002</v>
          </cell>
          <cell r="G4689">
            <v>325.39999999999998</v>
          </cell>
          <cell r="H4689">
            <v>19.3</v>
          </cell>
          <cell r="I4689" t="str">
            <v>PAV</v>
          </cell>
          <cell r="J4689" t="str">
            <v>*</v>
          </cell>
          <cell r="L4689">
            <v>0</v>
          </cell>
          <cell r="M4689">
            <v>0</v>
          </cell>
          <cell r="O4689">
            <v>0</v>
          </cell>
          <cell r="P4689" t="str">
            <v>2003</v>
          </cell>
        </row>
        <row r="4690">
          <cell r="C4690" t="str">
            <v>476BPR0145</v>
          </cell>
          <cell r="D4690" t="str">
            <v>ENTR PR-160 (P/PAULO FRONTIN)</v>
          </cell>
          <cell r="E4690" t="str">
            <v>ENTR BR-153(A)</v>
          </cell>
          <cell r="F4690">
            <v>325.39999999999998</v>
          </cell>
          <cell r="G4690">
            <v>342.4</v>
          </cell>
          <cell r="H4690">
            <v>17</v>
          </cell>
          <cell r="I4690" t="str">
            <v>PAV</v>
          </cell>
          <cell r="J4690" t="str">
            <v>*</v>
          </cell>
          <cell r="L4690">
            <v>0</v>
          </cell>
          <cell r="M4690">
            <v>0</v>
          </cell>
          <cell r="O4690">
            <v>0</v>
          </cell>
          <cell r="P4690" t="str">
            <v>2003</v>
          </cell>
        </row>
        <row r="4691">
          <cell r="C4691" t="str">
            <v>476BPR0150</v>
          </cell>
          <cell r="D4691" t="str">
            <v>ENTR BR-153(A)</v>
          </cell>
          <cell r="E4691" t="str">
            <v>ENTR BR-153(B)</v>
          </cell>
          <cell r="F4691">
            <v>342.4</v>
          </cell>
          <cell r="G4691">
            <v>359.2</v>
          </cell>
          <cell r="H4691">
            <v>16.8</v>
          </cell>
          <cell r="I4691" t="str">
            <v>PAV</v>
          </cell>
          <cell r="J4691">
            <v>0</v>
          </cell>
          <cell r="K4691" t="str">
            <v>153BPR1450</v>
          </cell>
          <cell r="L4691">
            <v>0</v>
          </cell>
          <cell r="M4691">
            <v>0</v>
          </cell>
          <cell r="O4691">
            <v>0</v>
          </cell>
          <cell r="P4691">
            <v>0</v>
          </cell>
        </row>
        <row r="4692">
          <cell r="C4692" t="str">
            <v>476BPR0153</v>
          </cell>
          <cell r="D4692" t="str">
            <v>ENTR BR-153(B)</v>
          </cell>
          <cell r="E4692" t="str">
            <v>ACESSO PONTE DOMICIO SCARAMELLA</v>
          </cell>
          <cell r="F4692">
            <v>359.2</v>
          </cell>
          <cell r="G4692">
            <v>361.5</v>
          </cell>
          <cell r="H4692">
            <v>2.2999999999999998</v>
          </cell>
          <cell r="I4692" t="str">
            <v>PAV</v>
          </cell>
          <cell r="J4692" t="str">
            <v>*</v>
          </cell>
          <cell r="L4692">
            <v>0</v>
          </cell>
          <cell r="M4692">
            <v>0</v>
          </cell>
          <cell r="O4692">
            <v>0</v>
          </cell>
          <cell r="P4692" t="str">
            <v>2004</v>
          </cell>
        </row>
        <row r="4693">
          <cell r="C4693" t="str">
            <v>476BPR0157</v>
          </cell>
          <cell r="D4693" t="str">
            <v>ACESSO PONTE DOMICIO SCARAMELLA</v>
          </cell>
          <cell r="E4693" t="str">
            <v>ENTR BR-466(A) (PONTE MANOEL RIBAS)</v>
          </cell>
          <cell r="F4693">
            <v>361.5</v>
          </cell>
          <cell r="G4693">
            <v>364.2</v>
          </cell>
          <cell r="H4693">
            <v>2.7</v>
          </cell>
          <cell r="I4693" t="str">
            <v>PAV</v>
          </cell>
          <cell r="J4693" t="str">
            <v>*</v>
          </cell>
          <cell r="L4693">
            <v>0</v>
          </cell>
          <cell r="M4693">
            <v>0</v>
          </cell>
          <cell r="O4693">
            <v>0</v>
          </cell>
          <cell r="P4693" t="str">
            <v>2004</v>
          </cell>
        </row>
        <row r="4694">
          <cell r="C4694" t="str">
            <v>476BPR0160</v>
          </cell>
          <cell r="D4694" t="str">
            <v>ENTR BR-466(A) (PONTE MANOEL RIBAS)</v>
          </cell>
          <cell r="E4694" t="str">
            <v>ENTR BR-466(B) (DIV PR/SC) (UNIÃO DA VITÓRIA/PORTO UNIÃO) *TRECHO MUNICIPAL*</v>
          </cell>
          <cell r="F4694">
            <v>364.2</v>
          </cell>
          <cell r="G4694">
            <v>366.4</v>
          </cell>
          <cell r="H4694">
            <v>2.2000000000000002</v>
          </cell>
          <cell r="I4694" t="str">
            <v>PAV</v>
          </cell>
          <cell r="J4694">
            <v>0</v>
          </cell>
          <cell r="K4694" t="str">
            <v>466BPR0170</v>
          </cell>
          <cell r="L4694">
            <v>0</v>
          </cell>
          <cell r="M4694">
            <v>0</v>
          </cell>
          <cell r="O4694">
            <v>0</v>
          </cell>
          <cell r="P4694" t="str">
            <v>2005</v>
          </cell>
        </row>
        <row r="4695">
          <cell r="C4695" t="str">
            <v>476BPR9000</v>
          </cell>
          <cell r="D4695" t="str">
            <v>ACESSO PONTE DOMICIO SCARAMELLA</v>
          </cell>
          <cell r="E4695" t="str">
            <v>PONTE DOMICIO SCARAMELLA</v>
          </cell>
          <cell r="F4695">
            <v>0</v>
          </cell>
          <cell r="G4695">
            <v>0.7</v>
          </cell>
          <cell r="H4695">
            <v>0.7</v>
          </cell>
          <cell r="I4695" t="str">
            <v>PLA</v>
          </cell>
          <cell r="J4695">
            <v>0</v>
          </cell>
          <cell r="L4695">
            <v>0</v>
          </cell>
          <cell r="M4695">
            <v>0</v>
          </cell>
          <cell r="N4695" t="str">
            <v xml:space="preserve">PR-835 </v>
          </cell>
          <cell r="O4695" t="str">
            <v>PAV</v>
          </cell>
          <cell r="P4695">
            <v>0</v>
          </cell>
        </row>
        <row r="4696">
          <cell r="J4696">
            <v>0</v>
          </cell>
        </row>
        <row r="4697">
          <cell r="C4697" t="str">
            <v>480BPR0010</v>
          </cell>
          <cell r="D4697" t="str">
            <v>ENTR BR-158(A) (PATO BRANCO)</v>
          </cell>
          <cell r="E4697" t="str">
            <v>ENTR BR-280(A)</v>
          </cell>
          <cell r="F4697">
            <v>0</v>
          </cell>
          <cell r="G4697">
            <v>8.4</v>
          </cell>
          <cell r="H4697">
            <v>8.4</v>
          </cell>
          <cell r="I4697" t="str">
            <v>PAV</v>
          </cell>
          <cell r="J4697">
            <v>0</v>
          </cell>
          <cell r="K4697" t="str">
            <v>158BPR0990</v>
          </cell>
          <cell r="L4697">
            <v>0</v>
          </cell>
          <cell r="M4697">
            <v>0</v>
          </cell>
          <cell r="O4697">
            <v>0</v>
          </cell>
          <cell r="P4697" t="str">
            <v>2006</v>
          </cell>
        </row>
        <row r="4698">
          <cell r="C4698" t="str">
            <v>480BPR0030</v>
          </cell>
          <cell r="D4698" t="str">
            <v>ENTR BR-280(A)</v>
          </cell>
          <cell r="E4698" t="str">
            <v>ENTR BR-280(B) (VITORINO)</v>
          </cell>
          <cell r="F4698">
            <v>8.4</v>
          </cell>
          <cell r="G4698">
            <v>17</v>
          </cell>
          <cell r="H4698">
            <v>8.6</v>
          </cell>
          <cell r="I4698" t="str">
            <v>PLA</v>
          </cell>
          <cell r="J4698">
            <v>0</v>
          </cell>
          <cell r="K4698" t="str">
            <v>158BPR1010</v>
          </cell>
          <cell r="L4698" t="str">
            <v>280BPR0290</v>
          </cell>
          <cell r="M4698">
            <v>0</v>
          </cell>
          <cell r="N4698" t="str">
            <v>PRT-480</v>
          </cell>
          <cell r="O4698" t="str">
            <v>PAV</v>
          </cell>
          <cell r="P4698">
            <v>0</v>
          </cell>
        </row>
        <row r="4699">
          <cell r="C4699" t="str">
            <v>480BPR0050</v>
          </cell>
          <cell r="D4699" t="str">
            <v>ENTR BR-280(B) (VITORINO)</v>
          </cell>
          <cell r="E4699" t="str">
            <v>ENTR BR-158(B) (DIV PR/SC)</v>
          </cell>
          <cell r="F4699">
            <v>17</v>
          </cell>
          <cell r="G4699">
            <v>30.6</v>
          </cell>
          <cell r="H4699">
            <v>13.6</v>
          </cell>
          <cell r="I4699" t="str">
            <v>PLA</v>
          </cell>
          <cell r="J4699">
            <v>0</v>
          </cell>
          <cell r="K4699" t="str">
            <v>158BPR1030</v>
          </cell>
          <cell r="L4699">
            <v>0</v>
          </cell>
          <cell r="M4699">
            <v>0</v>
          </cell>
          <cell r="N4699" t="str">
            <v>PRT-480</v>
          </cell>
          <cell r="O4699" t="str">
            <v>PAV</v>
          </cell>
          <cell r="P4699">
            <v>0</v>
          </cell>
        </row>
        <row r="4700">
          <cell r="J4700">
            <v>0</v>
          </cell>
        </row>
        <row r="4701">
          <cell r="C4701" t="str">
            <v>487BPR0070</v>
          </cell>
          <cell r="D4701" t="str">
            <v>DIV MS/PR</v>
          </cell>
          <cell r="E4701" t="str">
            <v>PORTO CAMARGO</v>
          </cell>
          <cell r="F4701">
            <v>0</v>
          </cell>
          <cell r="G4701">
            <v>12</v>
          </cell>
          <cell r="H4701">
            <v>12</v>
          </cell>
          <cell r="I4701" t="str">
            <v>PAV</v>
          </cell>
          <cell r="J4701" t="str">
            <v>*</v>
          </cell>
          <cell r="L4701">
            <v>0</v>
          </cell>
          <cell r="M4701">
            <v>0</v>
          </cell>
          <cell r="O4701">
            <v>0</v>
          </cell>
          <cell r="P4701" t="str">
            <v>2005</v>
          </cell>
        </row>
        <row r="4702">
          <cell r="C4702" t="str">
            <v>487BPR0072</v>
          </cell>
          <cell r="D4702" t="str">
            <v>PORTO CAMARGO</v>
          </cell>
          <cell r="E4702" t="str">
            <v>PONTAL DO TIGRE</v>
          </cell>
          <cell r="F4702">
            <v>12</v>
          </cell>
          <cell r="G4702">
            <v>22</v>
          </cell>
          <cell r="H4702">
            <v>10</v>
          </cell>
          <cell r="I4702" t="str">
            <v>PLA</v>
          </cell>
          <cell r="J4702">
            <v>0</v>
          </cell>
          <cell r="L4702">
            <v>0</v>
          </cell>
          <cell r="M4702">
            <v>0</v>
          </cell>
          <cell r="O4702">
            <v>0</v>
          </cell>
          <cell r="P4702">
            <v>0</v>
          </cell>
        </row>
        <row r="4703">
          <cell r="C4703" t="str">
            <v>487BPR0073</v>
          </cell>
          <cell r="D4703" t="str">
            <v>PONTAL DO TIGRE</v>
          </cell>
          <cell r="E4703" t="str">
            <v>ENTR PR-082(A)/485 (ICARAIMA)</v>
          </cell>
          <cell r="F4703">
            <v>22</v>
          </cell>
          <cell r="G4703">
            <v>36</v>
          </cell>
          <cell r="H4703">
            <v>14</v>
          </cell>
          <cell r="I4703" t="str">
            <v>PLA</v>
          </cell>
          <cell r="J4703">
            <v>0</v>
          </cell>
          <cell r="L4703">
            <v>0</v>
          </cell>
          <cell r="M4703">
            <v>0</v>
          </cell>
          <cell r="N4703" t="str">
            <v>PRT-487</v>
          </cell>
          <cell r="O4703" t="str">
            <v>LEN</v>
          </cell>
          <cell r="P4703">
            <v>0</v>
          </cell>
        </row>
        <row r="4704">
          <cell r="C4704" t="str">
            <v>487BPR0075</v>
          </cell>
          <cell r="D4704" t="str">
            <v>ENTR PR-082(A)/485 (ICARAIMA)</v>
          </cell>
          <cell r="E4704" t="str">
            <v>ENTR PR-082(B) (P/IVATÉ)</v>
          </cell>
          <cell r="F4704">
            <v>36</v>
          </cell>
          <cell r="G4704">
            <v>39.799999999999997</v>
          </cell>
          <cell r="H4704">
            <v>3.8</v>
          </cell>
          <cell r="I4704" t="str">
            <v>PLA</v>
          </cell>
          <cell r="J4704">
            <v>0</v>
          </cell>
          <cell r="L4704">
            <v>0</v>
          </cell>
          <cell r="M4704">
            <v>0</v>
          </cell>
          <cell r="N4704" t="str">
            <v>PRT-487</v>
          </cell>
          <cell r="O4704" t="str">
            <v>PAV</v>
          </cell>
          <cell r="P4704">
            <v>0</v>
          </cell>
        </row>
        <row r="4705">
          <cell r="C4705" t="str">
            <v>487BPR0080</v>
          </cell>
          <cell r="D4705" t="str">
            <v>ENTR PR-082(B) (P/IVATÉ)</v>
          </cell>
          <cell r="E4705" t="str">
            <v>INÍCIO PERÍMETRO URBANO SANTA ELISA</v>
          </cell>
          <cell r="F4705">
            <v>39.799999999999997</v>
          </cell>
          <cell r="G4705">
            <v>57.2</v>
          </cell>
          <cell r="H4705">
            <v>17.399999999999999</v>
          </cell>
          <cell r="I4705" t="str">
            <v>PLA</v>
          </cell>
          <cell r="J4705">
            <v>0</v>
          </cell>
          <cell r="L4705">
            <v>0</v>
          </cell>
          <cell r="M4705">
            <v>0</v>
          </cell>
          <cell r="N4705" t="str">
            <v>PRT-487</v>
          </cell>
          <cell r="O4705" t="str">
            <v>LEN</v>
          </cell>
          <cell r="P4705">
            <v>0</v>
          </cell>
        </row>
        <row r="4706">
          <cell r="C4706" t="str">
            <v>487BPR0082</v>
          </cell>
          <cell r="D4706" t="str">
            <v>INÍCIO PERÍMETRO URBANO SANTA ELISA</v>
          </cell>
          <cell r="E4706" t="str">
            <v>FIM PERÍMETRO URBANO SANTA ELISA *TRECHO URBANO*</v>
          </cell>
          <cell r="F4706">
            <v>57.2</v>
          </cell>
          <cell r="G4706">
            <v>58</v>
          </cell>
          <cell r="H4706">
            <v>0.8</v>
          </cell>
          <cell r="I4706" t="str">
            <v>PLA</v>
          </cell>
          <cell r="J4706">
            <v>0</v>
          </cell>
          <cell r="L4706">
            <v>0</v>
          </cell>
          <cell r="M4706">
            <v>0</v>
          </cell>
          <cell r="N4706" t="str">
            <v>PRT-487</v>
          </cell>
          <cell r="O4706" t="str">
            <v>DUP</v>
          </cell>
          <cell r="P4706">
            <v>0</v>
          </cell>
        </row>
        <row r="4707">
          <cell r="C4707" t="str">
            <v>487BPR0085</v>
          </cell>
          <cell r="D4707" t="str">
            <v>FIM PERÍMETRO URBANO SANTA ELISA</v>
          </cell>
          <cell r="E4707" t="str">
            <v>ACESSO SANTA ELISA</v>
          </cell>
          <cell r="F4707">
            <v>58</v>
          </cell>
          <cell r="G4707">
            <v>59.4</v>
          </cell>
          <cell r="H4707">
            <v>1.4</v>
          </cell>
          <cell r="I4707" t="str">
            <v>PLA</v>
          </cell>
          <cell r="J4707">
            <v>0</v>
          </cell>
          <cell r="L4707">
            <v>0</v>
          </cell>
          <cell r="M4707">
            <v>0</v>
          </cell>
          <cell r="N4707" t="str">
            <v>PRT-487</v>
          </cell>
          <cell r="O4707" t="str">
            <v>PAV</v>
          </cell>
          <cell r="P4707">
            <v>0</v>
          </cell>
        </row>
        <row r="4708">
          <cell r="C4708" t="str">
            <v>487BPR0090</v>
          </cell>
          <cell r="D4708" t="str">
            <v>ACESSO SANTA ELISA</v>
          </cell>
          <cell r="E4708" t="str">
            <v>ENTR PR-182(A)</v>
          </cell>
          <cell r="F4708">
            <v>59.4</v>
          </cell>
          <cell r="G4708">
            <v>68</v>
          </cell>
          <cell r="H4708">
            <v>8.6</v>
          </cell>
          <cell r="I4708" t="str">
            <v>PLA</v>
          </cell>
          <cell r="J4708">
            <v>0</v>
          </cell>
          <cell r="L4708">
            <v>0</v>
          </cell>
          <cell r="M4708">
            <v>0</v>
          </cell>
          <cell r="N4708" t="str">
            <v>PRT-487</v>
          </cell>
          <cell r="O4708" t="str">
            <v>LEN</v>
          </cell>
          <cell r="P4708">
            <v>0</v>
          </cell>
        </row>
        <row r="4709">
          <cell r="C4709" t="str">
            <v>487BPR0095</v>
          </cell>
          <cell r="D4709" t="str">
            <v>ENTR PR-182(A)</v>
          </cell>
          <cell r="E4709" t="str">
            <v>INÍCIO PERÍM URBANO SERRA DOS DOURADOS</v>
          </cell>
          <cell r="F4709">
            <v>68</v>
          </cell>
          <cell r="G4709">
            <v>70.8</v>
          </cell>
          <cell r="H4709">
            <v>2.8</v>
          </cell>
          <cell r="I4709" t="str">
            <v>PLA</v>
          </cell>
          <cell r="J4709">
            <v>0</v>
          </cell>
          <cell r="L4709">
            <v>0</v>
          </cell>
          <cell r="M4709">
            <v>0</v>
          </cell>
          <cell r="N4709" t="str">
            <v>PRT-487</v>
          </cell>
          <cell r="O4709" t="str">
            <v>PAV</v>
          </cell>
          <cell r="P4709">
            <v>0</v>
          </cell>
        </row>
        <row r="4710">
          <cell r="C4710" t="str">
            <v>487BPR0100</v>
          </cell>
          <cell r="D4710" t="str">
            <v>INÍCIO PERÍM URBANO SERRA DOS DOURADOS</v>
          </cell>
          <cell r="E4710" t="str">
            <v>ENTR PR-182(B)</v>
          </cell>
          <cell r="F4710">
            <v>70.8</v>
          </cell>
          <cell r="G4710">
            <v>73.3</v>
          </cell>
          <cell r="H4710">
            <v>2.5</v>
          </cell>
          <cell r="I4710" t="str">
            <v>PLA</v>
          </cell>
          <cell r="J4710">
            <v>0</v>
          </cell>
          <cell r="L4710">
            <v>0</v>
          </cell>
          <cell r="M4710">
            <v>0</v>
          </cell>
          <cell r="N4710" t="str">
            <v>PRT-487</v>
          </cell>
          <cell r="O4710" t="str">
            <v>PAV</v>
          </cell>
          <cell r="P4710">
            <v>0</v>
          </cell>
        </row>
        <row r="4711">
          <cell r="C4711" t="str">
            <v>487BPR0105</v>
          </cell>
          <cell r="D4711" t="str">
            <v>ENTR PR-182(B)</v>
          </cell>
          <cell r="E4711" t="str">
            <v>ACESSO UMUARAMA</v>
          </cell>
          <cell r="F4711">
            <v>73.3</v>
          </cell>
          <cell r="G4711">
            <v>88.3</v>
          </cell>
          <cell r="H4711">
            <v>15</v>
          </cell>
          <cell r="I4711" t="str">
            <v>PLA</v>
          </cell>
          <cell r="J4711">
            <v>0</v>
          </cell>
          <cell r="L4711">
            <v>0</v>
          </cell>
          <cell r="M4711">
            <v>0</v>
          </cell>
          <cell r="N4711" t="str">
            <v xml:space="preserve">PR-580 </v>
          </cell>
          <cell r="O4711" t="str">
            <v>PAV</v>
          </cell>
          <cell r="P4711">
            <v>0</v>
          </cell>
        </row>
        <row r="4712">
          <cell r="C4712" t="str">
            <v>487BPR0110</v>
          </cell>
          <cell r="D4712" t="str">
            <v>ACESSO UMUARAMA</v>
          </cell>
          <cell r="E4712" t="str">
            <v>ENTR PR-482(A)</v>
          </cell>
          <cell r="F4712">
            <v>88.3</v>
          </cell>
          <cell r="G4712">
            <v>91.8</v>
          </cell>
          <cell r="H4712">
            <v>3.5</v>
          </cell>
          <cell r="I4712" t="str">
            <v>PLA</v>
          </cell>
          <cell r="J4712">
            <v>0</v>
          </cell>
          <cell r="L4712">
            <v>0</v>
          </cell>
          <cell r="M4712">
            <v>0</v>
          </cell>
          <cell r="O4712">
            <v>0</v>
          </cell>
          <cell r="P4712">
            <v>0</v>
          </cell>
        </row>
        <row r="4713">
          <cell r="C4713" t="str">
            <v>487BPR0115</v>
          </cell>
          <cell r="D4713" t="str">
            <v>ENTR PR-482(A)</v>
          </cell>
          <cell r="E4713" t="str">
            <v>ENTR PR-482(B)</v>
          </cell>
          <cell r="F4713">
            <v>91.8</v>
          </cell>
          <cell r="G4713">
            <v>93.3</v>
          </cell>
          <cell r="H4713">
            <v>1.5</v>
          </cell>
          <cell r="I4713" t="str">
            <v>PLA</v>
          </cell>
          <cell r="J4713">
            <v>0</v>
          </cell>
          <cell r="L4713">
            <v>0</v>
          </cell>
          <cell r="M4713">
            <v>0</v>
          </cell>
          <cell r="N4713" t="str">
            <v xml:space="preserve">PR-482 </v>
          </cell>
          <cell r="O4713" t="str">
            <v>PAV</v>
          </cell>
          <cell r="P4713">
            <v>0</v>
          </cell>
        </row>
        <row r="4714">
          <cell r="C4714" t="str">
            <v>487BPR0120</v>
          </cell>
          <cell r="D4714" t="str">
            <v>ENTR PR-482(B)</v>
          </cell>
          <cell r="E4714" t="str">
            <v>ENTR PR-323(A)</v>
          </cell>
          <cell r="F4714">
            <v>93.3</v>
          </cell>
          <cell r="G4714">
            <v>99.3</v>
          </cell>
          <cell r="H4714">
            <v>6</v>
          </cell>
          <cell r="I4714" t="str">
            <v>PLA</v>
          </cell>
          <cell r="J4714">
            <v>0</v>
          </cell>
          <cell r="L4714">
            <v>0</v>
          </cell>
          <cell r="M4714">
            <v>0</v>
          </cell>
          <cell r="O4714">
            <v>0</v>
          </cell>
          <cell r="P4714">
            <v>0</v>
          </cell>
        </row>
        <row r="4715">
          <cell r="C4715" t="str">
            <v>487BPR0122</v>
          </cell>
          <cell r="D4715" t="str">
            <v>ENTR PR-323(A)</v>
          </cell>
          <cell r="E4715" t="str">
            <v>ACESSO LOVAT</v>
          </cell>
          <cell r="F4715">
            <v>99.3</v>
          </cell>
          <cell r="G4715">
            <v>100.3</v>
          </cell>
          <cell r="H4715">
            <v>1</v>
          </cell>
          <cell r="I4715" t="str">
            <v>PLA</v>
          </cell>
          <cell r="J4715">
            <v>0</v>
          </cell>
          <cell r="L4715">
            <v>0</v>
          </cell>
          <cell r="M4715">
            <v>0</v>
          </cell>
          <cell r="N4715" t="str">
            <v xml:space="preserve">PR-323 </v>
          </cell>
          <cell r="O4715" t="str">
            <v>PAV</v>
          </cell>
          <cell r="P4715">
            <v>0</v>
          </cell>
        </row>
        <row r="4716">
          <cell r="C4716" t="str">
            <v>487BPR0125</v>
          </cell>
          <cell r="D4716" t="str">
            <v>ACESSO LOVAT</v>
          </cell>
          <cell r="E4716" t="str">
            <v>ENTR PR-487</v>
          </cell>
          <cell r="F4716">
            <v>100.3</v>
          </cell>
          <cell r="G4716">
            <v>106.3</v>
          </cell>
          <cell r="H4716">
            <v>6</v>
          </cell>
          <cell r="I4716" t="str">
            <v>PLA</v>
          </cell>
          <cell r="J4716">
            <v>0</v>
          </cell>
          <cell r="L4716">
            <v>0</v>
          </cell>
          <cell r="M4716">
            <v>0</v>
          </cell>
          <cell r="N4716" t="str">
            <v xml:space="preserve">PR-323 </v>
          </cell>
          <cell r="O4716" t="str">
            <v>PAV</v>
          </cell>
          <cell r="P4716">
            <v>0</v>
          </cell>
        </row>
        <row r="4717">
          <cell r="C4717" t="str">
            <v>487BPR0130</v>
          </cell>
          <cell r="D4717" t="str">
            <v>ENTR PR-487</v>
          </cell>
          <cell r="E4717" t="str">
            <v>ENTR PR-180/323(B) (CRUZEIRO DO OESTE)</v>
          </cell>
          <cell r="F4717">
            <v>106.3</v>
          </cell>
          <cell r="G4717">
            <v>117.7</v>
          </cell>
          <cell r="H4717">
            <v>11.4</v>
          </cell>
          <cell r="I4717" t="str">
            <v>PLA</v>
          </cell>
          <cell r="J4717">
            <v>0</v>
          </cell>
          <cell r="L4717">
            <v>0</v>
          </cell>
          <cell r="M4717">
            <v>0</v>
          </cell>
          <cell r="N4717" t="str">
            <v>PRT-487</v>
          </cell>
          <cell r="O4717" t="str">
            <v>PAV</v>
          </cell>
          <cell r="P4717">
            <v>0</v>
          </cell>
        </row>
        <row r="4718">
          <cell r="C4718" t="str">
            <v>487BPR0150</v>
          </cell>
          <cell r="D4718" t="str">
            <v>ENTR PR-180/323(B) (CRUZEIRO DO OESTE)</v>
          </cell>
          <cell r="E4718" t="str">
            <v>ENTR PR-479 (TUNEIRAS DO OESTE)</v>
          </cell>
          <cell r="F4718">
            <v>117.7</v>
          </cell>
          <cell r="G4718">
            <v>137.19999999999999</v>
          </cell>
          <cell r="H4718">
            <v>19.5</v>
          </cell>
          <cell r="I4718" t="str">
            <v>EOP</v>
          </cell>
          <cell r="J4718">
            <v>0</v>
          </cell>
          <cell r="L4718">
            <v>0</v>
          </cell>
          <cell r="M4718">
            <v>0</v>
          </cell>
          <cell r="O4718">
            <v>0</v>
          </cell>
          <cell r="P4718" t="str">
            <v>2004</v>
          </cell>
        </row>
        <row r="4719">
          <cell r="C4719" t="str">
            <v>487BPR0151</v>
          </cell>
          <cell r="D4719" t="str">
            <v>ENTR PR-479 (TUNEIRAS DO OESTE)</v>
          </cell>
          <cell r="E4719" t="str">
            <v>GUARITAVA</v>
          </cell>
          <cell r="F4719">
            <v>137.19999999999999</v>
          </cell>
          <cell r="G4719">
            <v>146.1</v>
          </cell>
          <cell r="H4719">
            <v>8.9</v>
          </cell>
          <cell r="I4719" t="str">
            <v>PAV</v>
          </cell>
          <cell r="J4719" t="str">
            <v>*</v>
          </cell>
          <cell r="L4719">
            <v>0</v>
          </cell>
          <cell r="M4719">
            <v>0</v>
          </cell>
          <cell r="O4719">
            <v>0</v>
          </cell>
          <cell r="P4719" t="str">
            <v>2004</v>
          </cell>
        </row>
        <row r="4720">
          <cell r="C4720" t="str">
            <v>487BPR0152</v>
          </cell>
          <cell r="D4720" t="str">
            <v>GUARITAVA</v>
          </cell>
          <cell r="E4720" t="str">
            <v>ENTR PR-465 (NOVA BRASÍLIA)</v>
          </cell>
          <cell r="F4720">
            <v>146.1</v>
          </cell>
          <cell r="G4720">
            <v>165.3</v>
          </cell>
          <cell r="H4720">
            <v>19.2</v>
          </cell>
          <cell r="I4720" t="str">
            <v>EOP</v>
          </cell>
          <cell r="J4720">
            <v>0</v>
          </cell>
          <cell r="L4720">
            <v>0</v>
          </cell>
          <cell r="M4720">
            <v>0</v>
          </cell>
          <cell r="O4720">
            <v>0</v>
          </cell>
          <cell r="P4720" t="str">
            <v>2004</v>
          </cell>
        </row>
        <row r="4721">
          <cell r="C4721" t="str">
            <v>487BPR0154</v>
          </cell>
          <cell r="D4721" t="str">
            <v>ENTR PR-465 (NOVA BRASÍLIA)</v>
          </cell>
          <cell r="E4721" t="str">
            <v>ENTR BR-272(A) (ANEL VIÁRIO DE CAMPO MOURÃO)</v>
          </cell>
          <cell r="F4721">
            <v>165.3</v>
          </cell>
          <cell r="G4721">
            <v>186.9</v>
          </cell>
          <cell r="H4721">
            <v>21.6</v>
          </cell>
          <cell r="I4721" t="str">
            <v>EOP</v>
          </cell>
          <cell r="J4721">
            <v>0</v>
          </cell>
          <cell r="L4721">
            <v>0</v>
          </cell>
          <cell r="M4721">
            <v>0</v>
          </cell>
          <cell r="O4721">
            <v>0</v>
          </cell>
          <cell r="P4721" t="str">
            <v>2004</v>
          </cell>
        </row>
        <row r="4722">
          <cell r="C4722" t="str">
            <v>487BPR0155</v>
          </cell>
          <cell r="D4722" t="str">
            <v>ENTR BR-272(A) (ANEL VIÁRIO DE CAMPO MOURÃO)</v>
          </cell>
          <cell r="E4722" t="str">
            <v>AVENIDA PERIMETRAL TANCREDO NEVES</v>
          </cell>
          <cell r="F4722">
            <v>186.9</v>
          </cell>
          <cell r="G4722">
            <v>190</v>
          </cell>
          <cell r="H4722">
            <v>3.1</v>
          </cell>
          <cell r="I4722" t="str">
            <v>PAV</v>
          </cell>
          <cell r="J4722">
            <v>0</v>
          </cell>
          <cell r="K4722" t="str">
            <v>272BPR0455</v>
          </cell>
          <cell r="L4722">
            <v>0</v>
          </cell>
          <cell r="M4722">
            <v>0</v>
          </cell>
          <cell r="O4722">
            <v>0</v>
          </cell>
          <cell r="P4722">
            <v>0</v>
          </cell>
        </row>
        <row r="4723">
          <cell r="C4723" t="str">
            <v>487BPR0158</v>
          </cell>
          <cell r="D4723" t="str">
            <v>AVENIDA PERIMETRAL TANCREDO NEVES</v>
          </cell>
          <cell r="E4723" t="str">
            <v>ENTR BR-272(B)</v>
          </cell>
          <cell r="F4723">
            <v>190</v>
          </cell>
          <cell r="G4723">
            <v>190.2</v>
          </cell>
          <cell r="H4723">
            <v>0.2</v>
          </cell>
          <cell r="I4723" t="str">
            <v>DUP</v>
          </cell>
          <cell r="J4723">
            <v>0</v>
          </cell>
          <cell r="K4723" t="str">
            <v>272BPR0458</v>
          </cell>
          <cell r="L4723">
            <v>0</v>
          </cell>
          <cell r="M4723">
            <v>0</v>
          </cell>
          <cell r="O4723">
            <v>0</v>
          </cell>
          <cell r="P4723">
            <v>0</v>
          </cell>
        </row>
        <row r="4724">
          <cell r="C4724" t="str">
            <v>487BPR0160</v>
          </cell>
          <cell r="D4724" t="str">
            <v>ENTR BR-272(B)</v>
          </cell>
          <cell r="E4724" t="str">
            <v>ACESSO OESTE CAMPO MOURÃO</v>
          </cell>
          <cell r="F4724">
            <v>190.2</v>
          </cell>
          <cell r="G4724">
            <v>191.9</v>
          </cell>
          <cell r="H4724">
            <v>1.7</v>
          </cell>
          <cell r="I4724" t="str">
            <v>PLA</v>
          </cell>
          <cell r="J4724">
            <v>0</v>
          </cell>
          <cell r="L4724">
            <v>0</v>
          </cell>
          <cell r="M4724">
            <v>0</v>
          </cell>
          <cell r="N4724" t="str">
            <v>PRT-487</v>
          </cell>
          <cell r="O4724" t="str">
            <v>DUP</v>
          </cell>
          <cell r="P4724">
            <v>0</v>
          </cell>
        </row>
        <row r="4725">
          <cell r="C4725" t="str">
            <v>487BPR0165</v>
          </cell>
          <cell r="D4725" t="str">
            <v>ACESSO OESTE CAMPO MOURÃO</v>
          </cell>
          <cell r="E4725" t="str">
            <v>ENTR BR-158/369 (ANEL VIÁRIO CAMPO MOURÃO)</v>
          </cell>
          <cell r="F4725">
            <v>191.9</v>
          </cell>
          <cell r="G4725">
            <v>194.9</v>
          </cell>
          <cell r="H4725">
            <v>3</v>
          </cell>
          <cell r="I4725" t="str">
            <v>PAV</v>
          </cell>
          <cell r="J4725" t="str">
            <v>*</v>
          </cell>
          <cell r="L4725">
            <v>0</v>
          </cell>
          <cell r="M4725">
            <v>0</v>
          </cell>
          <cell r="O4725">
            <v>0</v>
          </cell>
          <cell r="P4725" t="str">
            <v>2005</v>
          </cell>
        </row>
        <row r="4726">
          <cell r="C4726" t="str">
            <v>487BPR0170</v>
          </cell>
          <cell r="D4726" t="str">
            <v>ENTR BR-158/369 (ANEL VIÁRIO CAMPO MOURÃO)</v>
          </cell>
          <cell r="E4726" t="str">
            <v>LAGO AZUL</v>
          </cell>
          <cell r="F4726">
            <v>194.9</v>
          </cell>
          <cell r="G4726">
            <v>200</v>
          </cell>
          <cell r="H4726">
            <v>5.0999999999999996</v>
          </cell>
          <cell r="I4726" t="str">
            <v>PAV</v>
          </cell>
          <cell r="J4726" t="str">
            <v>*</v>
          </cell>
          <cell r="L4726">
            <v>0</v>
          </cell>
          <cell r="M4726">
            <v>0</v>
          </cell>
          <cell r="O4726">
            <v>0</v>
          </cell>
          <cell r="P4726" t="str">
            <v>2004</v>
          </cell>
        </row>
        <row r="4727">
          <cell r="C4727" t="str">
            <v>487BPR0175</v>
          </cell>
          <cell r="D4727" t="str">
            <v>LAGO AZUL</v>
          </cell>
          <cell r="E4727" t="str">
            <v>ENTR PR-549 (P/LUIZIANA)</v>
          </cell>
          <cell r="F4727">
            <v>200</v>
          </cell>
          <cell r="G4727">
            <v>216.1</v>
          </cell>
          <cell r="H4727">
            <v>16.100000000000001</v>
          </cell>
          <cell r="I4727" t="str">
            <v>PAV</v>
          </cell>
          <cell r="J4727" t="str">
            <v>*</v>
          </cell>
          <cell r="L4727">
            <v>0</v>
          </cell>
          <cell r="M4727">
            <v>0</v>
          </cell>
          <cell r="O4727">
            <v>0</v>
          </cell>
          <cell r="P4727" t="str">
            <v>2004</v>
          </cell>
        </row>
        <row r="4728">
          <cell r="C4728" t="str">
            <v>487BPR0180</v>
          </cell>
          <cell r="D4728" t="str">
            <v>ENTR PR-549 (P/LUIZIANA)</v>
          </cell>
          <cell r="E4728" t="str">
            <v>ENTR PR-462 (P/IRETAMA)</v>
          </cell>
          <cell r="F4728">
            <v>216.1</v>
          </cell>
          <cell r="G4728">
            <v>247.8</v>
          </cell>
          <cell r="H4728">
            <v>31.7</v>
          </cell>
          <cell r="I4728" t="str">
            <v>PAV</v>
          </cell>
          <cell r="J4728" t="str">
            <v>*</v>
          </cell>
          <cell r="L4728">
            <v>0</v>
          </cell>
          <cell r="M4728">
            <v>0</v>
          </cell>
          <cell r="O4728">
            <v>0</v>
          </cell>
          <cell r="P4728" t="str">
            <v>2005</v>
          </cell>
        </row>
        <row r="4729">
          <cell r="C4729" t="str">
            <v>487BPR0190</v>
          </cell>
          <cell r="D4729" t="str">
            <v>ENTR PR-462 (P/IRETAMA)</v>
          </cell>
          <cell r="E4729" t="str">
            <v>RIO MUGUILÃO</v>
          </cell>
          <cell r="F4729">
            <v>247.8</v>
          </cell>
          <cell r="G4729">
            <v>253.3</v>
          </cell>
          <cell r="H4729">
            <v>5.5</v>
          </cell>
          <cell r="I4729" t="str">
            <v>PAV</v>
          </cell>
          <cell r="J4729" t="str">
            <v>*</v>
          </cell>
          <cell r="L4729">
            <v>0</v>
          </cell>
          <cell r="M4729">
            <v>0</v>
          </cell>
          <cell r="O4729">
            <v>0</v>
          </cell>
          <cell r="P4729" t="str">
            <v>2005</v>
          </cell>
        </row>
        <row r="4730">
          <cell r="C4730" t="str">
            <v>487BPR0195</v>
          </cell>
          <cell r="D4730" t="str">
            <v>RIO MUGUILÃO</v>
          </cell>
          <cell r="E4730" t="str">
            <v>ENTR PR-460 (BELA VISTA)</v>
          </cell>
          <cell r="F4730">
            <v>253.3</v>
          </cell>
          <cell r="G4730">
            <v>267.8</v>
          </cell>
          <cell r="H4730">
            <v>14.5</v>
          </cell>
          <cell r="I4730" t="str">
            <v>PLA</v>
          </cell>
          <cell r="J4730">
            <v>0</v>
          </cell>
          <cell r="L4730">
            <v>0</v>
          </cell>
          <cell r="M4730">
            <v>0</v>
          </cell>
          <cell r="N4730" t="str">
            <v>PRT-487</v>
          </cell>
          <cell r="O4730" t="str">
            <v>PAV</v>
          </cell>
          <cell r="P4730">
            <v>0</v>
          </cell>
        </row>
        <row r="4731">
          <cell r="C4731" t="str">
            <v>487BPR0210</v>
          </cell>
          <cell r="D4731" t="str">
            <v>ENTR PR-460 (BELA VISTA)</v>
          </cell>
          <cell r="E4731" t="str">
            <v>ENTR BR-466</v>
          </cell>
          <cell r="F4731">
            <v>267.8</v>
          </cell>
          <cell r="G4731">
            <v>296.3</v>
          </cell>
          <cell r="H4731">
            <v>28.5</v>
          </cell>
          <cell r="I4731" t="str">
            <v>PLA</v>
          </cell>
          <cell r="J4731">
            <v>0</v>
          </cell>
          <cell r="L4731">
            <v>0</v>
          </cell>
          <cell r="M4731">
            <v>0</v>
          </cell>
          <cell r="N4731" t="str">
            <v>PRT-487</v>
          </cell>
          <cell r="O4731" t="str">
            <v>PAV</v>
          </cell>
          <cell r="P4731">
            <v>0</v>
          </cell>
        </row>
        <row r="4732">
          <cell r="C4732" t="str">
            <v>487BPR0230</v>
          </cell>
          <cell r="D4732" t="str">
            <v>ENTR BR-466</v>
          </cell>
          <cell r="E4732" t="str">
            <v>MANOEL RIBAS</v>
          </cell>
          <cell r="F4732">
            <v>296.3</v>
          </cell>
          <cell r="G4732">
            <v>299.8</v>
          </cell>
          <cell r="H4732">
            <v>3.5</v>
          </cell>
          <cell r="I4732" t="str">
            <v>PLA</v>
          </cell>
          <cell r="J4732">
            <v>0</v>
          </cell>
          <cell r="L4732">
            <v>0</v>
          </cell>
          <cell r="M4732">
            <v>0</v>
          </cell>
          <cell r="N4732" t="str">
            <v>PRT-487</v>
          </cell>
          <cell r="O4732" t="str">
            <v>PAV</v>
          </cell>
          <cell r="P4732">
            <v>0</v>
          </cell>
        </row>
        <row r="4733">
          <cell r="C4733" t="str">
            <v>487BPR0231</v>
          </cell>
          <cell r="D4733" t="str">
            <v>MANOEL RIBAS</v>
          </cell>
          <cell r="E4733" t="str">
            <v>CÂNDIDO DE ABREU</v>
          </cell>
          <cell r="F4733">
            <v>299.8</v>
          </cell>
          <cell r="G4733">
            <v>345.2</v>
          </cell>
          <cell r="H4733">
            <v>45.4</v>
          </cell>
          <cell r="I4733" t="str">
            <v>PLA</v>
          </cell>
          <cell r="J4733">
            <v>0</v>
          </cell>
          <cell r="L4733">
            <v>0</v>
          </cell>
          <cell r="M4733">
            <v>0</v>
          </cell>
          <cell r="N4733" t="str">
            <v>PRT-487</v>
          </cell>
          <cell r="O4733" t="str">
            <v>PAV</v>
          </cell>
          <cell r="P4733">
            <v>0</v>
          </cell>
        </row>
        <row r="4734">
          <cell r="C4734" t="str">
            <v>487BPR0250</v>
          </cell>
          <cell r="D4734" t="str">
            <v>CÂNDIDO DE ABREU</v>
          </cell>
          <cell r="E4734" t="str">
            <v>ENTR PR-239 (TRÊS BICOS)</v>
          </cell>
          <cell r="F4734">
            <v>345.2</v>
          </cell>
          <cell r="G4734">
            <v>371.7</v>
          </cell>
          <cell r="H4734">
            <v>26.5</v>
          </cell>
          <cell r="I4734" t="str">
            <v>PLA</v>
          </cell>
          <cell r="J4734">
            <v>0</v>
          </cell>
          <cell r="L4734">
            <v>0</v>
          </cell>
          <cell r="M4734">
            <v>0</v>
          </cell>
          <cell r="N4734" t="str">
            <v>PRT-487</v>
          </cell>
          <cell r="O4734" t="str">
            <v>PAV</v>
          </cell>
          <cell r="P4734">
            <v>0</v>
          </cell>
        </row>
        <row r="4735">
          <cell r="C4735" t="str">
            <v>487BPR0270</v>
          </cell>
          <cell r="D4735" t="str">
            <v>ENTR PR-239 (TRÊS BICOS)</v>
          </cell>
          <cell r="E4735" t="str">
            <v>ENTR PR-160 (IVAÍ)</v>
          </cell>
          <cell r="F4735">
            <v>371.7</v>
          </cell>
          <cell r="G4735">
            <v>450.7</v>
          </cell>
          <cell r="H4735">
            <v>79</v>
          </cell>
          <cell r="I4735" t="str">
            <v>PLA</v>
          </cell>
          <cell r="J4735">
            <v>0</v>
          </cell>
          <cell r="L4735">
            <v>0</v>
          </cell>
          <cell r="M4735">
            <v>0</v>
          </cell>
          <cell r="N4735" t="str">
            <v>PRT-487</v>
          </cell>
          <cell r="O4735" t="str">
            <v>IMP</v>
          </cell>
          <cell r="P4735">
            <v>0</v>
          </cell>
        </row>
        <row r="4736">
          <cell r="C4736" t="str">
            <v>487BPR0290</v>
          </cell>
          <cell r="D4736" t="str">
            <v>ENTR PR-160 (IVAÍ)</v>
          </cell>
          <cell r="E4736" t="str">
            <v>ENTR PR-522</v>
          </cell>
          <cell r="F4736">
            <v>450.7</v>
          </cell>
          <cell r="G4736">
            <v>462.1</v>
          </cell>
          <cell r="H4736">
            <v>11.4</v>
          </cell>
          <cell r="I4736" t="str">
            <v>PLA</v>
          </cell>
          <cell r="J4736">
            <v>0</v>
          </cell>
          <cell r="L4736">
            <v>0</v>
          </cell>
          <cell r="M4736">
            <v>0</v>
          </cell>
          <cell r="N4736" t="str">
            <v>PRT-487</v>
          </cell>
          <cell r="O4736" t="str">
            <v>PAV</v>
          </cell>
          <cell r="P4736">
            <v>0</v>
          </cell>
        </row>
        <row r="4737">
          <cell r="C4737" t="str">
            <v>487BPR0291</v>
          </cell>
          <cell r="D4737" t="str">
            <v>ENTR PR-522</v>
          </cell>
          <cell r="E4737" t="str">
            <v>ENTR BR-153 (IPIRANGA)</v>
          </cell>
          <cell r="F4737">
            <v>462.1</v>
          </cell>
          <cell r="G4737">
            <v>486.3</v>
          </cell>
          <cell r="H4737">
            <v>24.2</v>
          </cell>
          <cell r="I4737" t="str">
            <v>PLA</v>
          </cell>
          <cell r="J4737">
            <v>0</v>
          </cell>
          <cell r="L4737">
            <v>0</v>
          </cell>
          <cell r="M4737">
            <v>0</v>
          </cell>
          <cell r="N4737" t="str">
            <v>PRT-487</v>
          </cell>
          <cell r="O4737" t="str">
            <v>IMP</v>
          </cell>
          <cell r="P4737">
            <v>0</v>
          </cell>
        </row>
        <row r="4738">
          <cell r="C4738" t="str">
            <v>487BPR0310</v>
          </cell>
          <cell r="D4738" t="str">
            <v>ENTR BR-153 (IPIRANGA)</v>
          </cell>
          <cell r="E4738" t="str">
            <v>ENTR BR-373(A) (UVAIA)</v>
          </cell>
          <cell r="F4738">
            <v>486.3</v>
          </cell>
          <cell r="G4738">
            <v>508.3</v>
          </cell>
          <cell r="H4738">
            <v>22</v>
          </cell>
          <cell r="I4738" t="str">
            <v>PLA</v>
          </cell>
          <cell r="J4738">
            <v>0</v>
          </cell>
          <cell r="L4738">
            <v>0</v>
          </cell>
          <cell r="M4738">
            <v>0</v>
          </cell>
          <cell r="N4738" t="str">
            <v>PRT-487</v>
          </cell>
          <cell r="O4738" t="str">
            <v>PAV</v>
          </cell>
          <cell r="P4738">
            <v>0</v>
          </cell>
        </row>
        <row r="4739">
          <cell r="C4739" t="str">
            <v>487BPR0330</v>
          </cell>
          <cell r="D4739" t="str">
            <v>ENTR BR-373(A) (UVAIA)</v>
          </cell>
          <cell r="E4739" t="str">
            <v>ENTR BR-376(A) (CAETANO)</v>
          </cell>
          <cell r="F4739">
            <v>508.3</v>
          </cell>
          <cell r="G4739">
            <v>524.5</v>
          </cell>
          <cell r="H4739">
            <v>16.2</v>
          </cell>
          <cell r="I4739" t="str">
            <v>PAV</v>
          </cell>
          <cell r="J4739">
            <v>0</v>
          </cell>
          <cell r="K4739" t="str">
            <v>373BPR0330</v>
          </cell>
          <cell r="L4739">
            <v>0</v>
          </cell>
          <cell r="M4739">
            <v>0</v>
          </cell>
          <cell r="O4739">
            <v>0</v>
          </cell>
          <cell r="P4739">
            <v>0</v>
          </cell>
          <cell r="Q4739" t="str">
            <v>Estadual</v>
          </cell>
        </row>
        <row r="4740">
          <cell r="C4740" t="str">
            <v>487BPR0340</v>
          </cell>
          <cell r="D4740" t="str">
            <v>ENTR BR-376(A) (CAETANO)</v>
          </cell>
          <cell r="E4740" t="str">
            <v>ENTR BR-376(B)</v>
          </cell>
          <cell r="F4740">
            <v>524.5</v>
          </cell>
          <cell r="G4740">
            <v>536</v>
          </cell>
          <cell r="H4740">
            <v>11.5</v>
          </cell>
          <cell r="I4740" t="str">
            <v>DUP</v>
          </cell>
          <cell r="J4740">
            <v>0</v>
          </cell>
          <cell r="K4740" t="str">
            <v>373BPR0320</v>
          </cell>
          <cell r="L4740" t="str">
            <v>376BPR0390</v>
          </cell>
          <cell r="M4740">
            <v>0</v>
          </cell>
          <cell r="O4740">
            <v>0</v>
          </cell>
          <cell r="P4740">
            <v>0</v>
          </cell>
          <cell r="Q4740" t="str">
            <v>Estadual</v>
          </cell>
        </row>
        <row r="4741">
          <cell r="C4741" t="str">
            <v>487BPR0350</v>
          </cell>
          <cell r="D4741" t="str">
            <v>ENTR BR-376(B)</v>
          </cell>
          <cell r="E4741" t="str">
            <v>ENTR BR-373(B)/PR-151 (PONTA GROSSA)</v>
          </cell>
          <cell r="F4741">
            <v>536</v>
          </cell>
          <cell r="G4741">
            <v>543.79999999999995</v>
          </cell>
          <cell r="H4741">
            <v>7.8</v>
          </cell>
          <cell r="I4741" t="str">
            <v>PLA</v>
          </cell>
          <cell r="J4741">
            <v>0</v>
          </cell>
          <cell r="K4741" t="str">
            <v>373BPR0310</v>
          </cell>
          <cell r="L4741">
            <v>0</v>
          </cell>
          <cell r="M4741">
            <v>0</v>
          </cell>
          <cell r="N4741" t="str">
            <v>PRT-487</v>
          </cell>
          <cell r="O4741" t="str">
            <v>DUP</v>
          </cell>
          <cell r="P4741">
            <v>0</v>
          </cell>
          <cell r="Q4741" t="str">
            <v>Estadual</v>
          </cell>
        </row>
        <row r="4742">
          <cell r="J4742">
            <v>0</v>
          </cell>
        </row>
        <row r="4743">
          <cell r="J4743">
            <v>0</v>
          </cell>
        </row>
        <row r="4744">
          <cell r="C4744" t="str">
            <v>101BSC3810</v>
          </cell>
          <cell r="D4744" t="str">
            <v>DIV PR/SC (ENTR BR-376)</v>
          </cell>
          <cell r="E4744" t="str">
            <v>GARUVA</v>
          </cell>
          <cell r="F4744">
            <v>0</v>
          </cell>
          <cell r="G4744">
            <v>6.4</v>
          </cell>
          <cell r="H4744">
            <v>6.4</v>
          </cell>
          <cell r="I4744" t="str">
            <v>DUP</v>
          </cell>
          <cell r="J4744">
            <v>0</v>
          </cell>
          <cell r="K4744" t="str">
            <v>376BSC0510</v>
          </cell>
          <cell r="L4744">
            <v>0</v>
          </cell>
          <cell r="M4744">
            <v>0</v>
          </cell>
          <cell r="O4744">
            <v>0</v>
          </cell>
          <cell r="P4744">
            <v>0</v>
          </cell>
          <cell r="Q4744" t="str">
            <v>Federal</v>
          </cell>
        </row>
        <row r="4745">
          <cell r="C4745" t="str">
            <v>101BSC3830</v>
          </cell>
          <cell r="D4745" t="str">
            <v>GARUVA</v>
          </cell>
          <cell r="E4745" t="str">
            <v>ENTR SC-301 (PIRABEIRABA)</v>
          </cell>
          <cell r="F4745">
            <v>6.4</v>
          </cell>
          <cell r="G4745">
            <v>27.5</v>
          </cell>
          <cell r="H4745">
            <v>21.1</v>
          </cell>
          <cell r="I4745" t="str">
            <v>DUP</v>
          </cell>
          <cell r="J4745">
            <v>0</v>
          </cell>
          <cell r="L4745">
            <v>0</v>
          </cell>
          <cell r="M4745">
            <v>0</v>
          </cell>
          <cell r="O4745">
            <v>0</v>
          </cell>
          <cell r="P4745">
            <v>0</v>
          </cell>
          <cell r="Q4745" t="str">
            <v>Federal</v>
          </cell>
        </row>
        <row r="4746">
          <cell r="C4746" t="str">
            <v>101BSC3850</v>
          </cell>
          <cell r="D4746" t="str">
            <v>ENTR SC-301 (PIRABEIRABA)</v>
          </cell>
          <cell r="E4746" t="str">
            <v>ENTR SC-413 (P/JOINVILE)</v>
          </cell>
          <cell r="F4746">
            <v>27.5</v>
          </cell>
          <cell r="G4746">
            <v>39.1</v>
          </cell>
          <cell r="H4746">
            <v>11.6</v>
          </cell>
          <cell r="I4746" t="str">
            <v>DUP</v>
          </cell>
          <cell r="J4746">
            <v>0</v>
          </cell>
          <cell r="L4746">
            <v>0</v>
          </cell>
          <cell r="M4746">
            <v>0</v>
          </cell>
          <cell r="O4746">
            <v>0</v>
          </cell>
          <cell r="P4746">
            <v>0</v>
          </cell>
          <cell r="Q4746" t="str">
            <v>Federal</v>
          </cell>
        </row>
        <row r="4747">
          <cell r="C4747" t="str">
            <v>101BSC3870</v>
          </cell>
          <cell r="D4747" t="str">
            <v>ENTR SC-413 (P/JOINVILE)</v>
          </cell>
          <cell r="E4747" t="str">
            <v>ENTR BR-280</v>
          </cell>
          <cell r="F4747">
            <v>39.1</v>
          </cell>
          <cell r="G4747">
            <v>57.8</v>
          </cell>
          <cell r="H4747">
            <v>18.7</v>
          </cell>
          <cell r="I4747" t="str">
            <v>DUP</v>
          </cell>
          <cell r="J4747">
            <v>0</v>
          </cell>
          <cell r="L4747">
            <v>0</v>
          </cell>
          <cell r="M4747">
            <v>0</v>
          </cell>
          <cell r="O4747">
            <v>0</v>
          </cell>
          <cell r="P4747">
            <v>0</v>
          </cell>
          <cell r="Q4747" t="str">
            <v>Federal</v>
          </cell>
        </row>
        <row r="4748">
          <cell r="C4748" t="str">
            <v>101BSC3890</v>
          </cell>
          <cell r="D4748" t="str">
            <v>ENTR BR-280</v>
          </cell>
          <cell r="E4748" t="str">
            <v>ENTR SC-474</v>
          </cell>
          <cell r="F4748">
            <v>57.8</v>
          </cell>
          <cell r="G4748">
            <v>83.6</v>
          </cell>
          <cell r="H4748">
            <v>25.8</v>
          </cell>
          <cell r="I4748" t="str">
            <v>DUP</v>
          </cell>
          <cell r="J4748">
            <v>0</v>
          </cell>
          <cell r="L4748">
            <v>0</v>
          </cell>
          <cell r="M4748">
            <v>0</v>
          </cell>
          <cell r="O4748">
            <v>0</v>
          </cell>
          <cell r="P4748">
            <v>0</v>
          </cell>
          <cell r="Q4748" t="str">
            <v>Federal</v>
          </cell>
        </row>
        <row r="4749">
          <cell r="C4749" t="str">
            <v>101BSC3895</v>
          </cell>
          <cell r="D4749" t="str">
            <v>ENTR SC-474</v>
          </cell>
          <cell r="E4749" t="str">
            <v>BARRA VELHA</v>
          </cell>
          <cell r="F4749">
            <v>83.6</v>
          </cell>
          <cell r="G4749">
            <v>87.8</v>
          </cell>
          <cell r="H4749">
            <v>4.2</v>
          </cell>
          <cell r="I4749" t="str">
            <v>DUP</v>
          </cell>
          <cell r="J4749">
            <v>0</v>
          </cell>
          <cell r="L4749">
            <v>0</v>
          </cell>
          <cell r="M4749">
            <v>0</v>
          </cell>
          <cell r="O4749">
            <v>0</v>
          </cell>
          <cell r="P4749">
            <v>0</v>
          </cell>
          <cell r="Q4749" t="str">
            <v>Federal</v>
          </cell>
        </row>
        <row r="4750">
          <cell r="C4750" t="str">
            <v>101BSC3900</v>
          </cell>
          <cell r="D4750" t="str">
            <v>BARRA VELHA</v>
          </cell>
          <cell r="E4750" t="str">
            <v>ENTR SC-414 (P/PENHA)</v>
          </cell>
          <cell r="F4750">
            <v>87.8</v>
          </cell>
          <cell r="G4750">
            <v>105.4</v>
          </cell>
          <cell r="H4750">
            <v>17.600000000000001</v>
          </cell>
          <cell r="I4750" t="str">
            <v>DUP</v>
          </cell>
          <cell r="J4750">
            <v>0</v>
          </cell>
          <cell r="L4750">
            <v>0</v>
          </cell>
          <cell r="M4750">
            <v>0</v>
          </cell>
          <cell r="O4750">
            <v>0</v>
          </cell>
          <cell r="P4750">
            <v>0</v>
          </cell>
          <cell r="Q4750" t="str">
            <v>Federal</v>
          </cell>
        </row>
        <row r="4751">
          <cell r="C4751" t="str">
            <v>101BSC3910</v>
          </cell>
          <cell r="D4751" t="str">
            <v>ENTR SC-414 (P/PENHA)</v>
          </cell>
          <cell r="E4751" t="str">
            <v>ENTR BR-470 (P/NAVEGANTES)</v>
          </cell>
          <cell r="F4751">
            <v>105.4</v>
          </cell>
          <cell r="G4751">
            <v>112.4</v>
          </cell>
          <cell r="H4751">
            <v>7</v>
          </cell>
          <cell r="I4751" t="str">
            <v>DUP</v>
          </cell>
          <cell r="J4751">
            <v>0</v>
          </cell>
          <cell r="L4751">
            <v>0</v>
          </cell>
          <cell r="M4751">
            <v>0</v>
          </cell>
          <cell r="O4751">
            <v>0</v>
          </cell>
          <cell r="P4751">
            <v>0</v>
          </cell>
          <cell r="Q4751" t="str">
            <v>Federal</v>
          </cell>
        </row>
        <row r="4752">
          <cell r="C4752" t="str">
            <v>101BSC3931</v>
          </cell>
          <cell r="D4752" t="str">
            <v>ENTR BR-470 (P/NAVEGANTES)</v>
          </cell>
          <cell r="E4752" t="str">
            <v>ENTR SC-470 (P/ILHOTA)</v>
          </cell>
          <cell r="F4752">
            <v>112.4</v>
          </cell>
          <cell r="G4752">
            <v>118.3</v>
          </cell>
          <cell r="H4752">
            <v>5.9</v>
          </cell>
          <cell r="I4752" t="str">
            <v>DUP</v>
          </cell>
          <cell r="J4752">
            <v>0</v>
          </cell>
          <cell r="L4752">
            <v>0</v>
          </cell>
          <cell r="M4752">
            <v>0</v>
          </cell>
          <cell r="O4752">
            <v>0</v>
          </cell>
          <cell r="P4752">
            <v>0</v>
          </cell>
          <cell r="Q4752" t="str">
            <v>Federal</v>
          </cell>
        </row>
        <row r="4753">
          <cell r="C4753" t="str">
            <v>101BSC3950</v>
          </cell>
          <cell r="D4753" t="str">
            <v>ENTR SC-470 (P/ILHOTA)</v>
          </cell>
          <cell r="E4753" t="str">
            <v>ENTR BR-486(A) (P/ITAJAÍ)</v>
          </cell>
          <cell r="F4753">
            <v>118.3</v>
          </cell>
          <cell r="G4753">
            <v>121.8</v>
          </cell>
          <cell r="H4753">
            <v>3.5</v>
          </cell>
          <cell r="I4753" t="str">
            <v>DUP</v>
          </cell>
          <cell r="J4753">
            <v>0</v>
          </cell>
          <cell r="L4753">
            <v>0</v>
          </cell>
          <cell r="M4753">
            <v>0</v>
          </cell>
          <cell r="O4753">
            <v>0</v>
          </cell>
          <cell r="P4753">
            <v>0</v>
          </cell>
          <cell r="Q4753" t="str">
            <v>Federal</v>
          </cell>
        </row>
        <row r="4754">
          <cell r="C4754" t="str">
            <v>101BSC3970</v>
          </cell>
          <cell r="D4754" t="str">
            <v>ENTR BR-486(A) (P/ITAJAÍ)</v>
          </cell>
          <cell r="E4754" t="str">
            <v>ENTR BR-486(B) (P/BRUSQUE)</v>
          </cell>
          <cell r="F4754">
            <v>121.8</v>
          </cell>
          <cell r="G4754">
            <v>124.2</v>
          </cell>
          <cell r="H4754">
            <v>2.4</v>
          </cell>
          <cell r="I4754" t="str">
            <v>DUP</v>
          </cell>
          <cell r="J4754">
            <v>0</v>
          </cell>
          <cell r="K4754" t="str">
            <v>486BSC0030</v>
          </cell>
          <cell r="L4754">
            <v>0</v>
          </cell>
          <cell r="M4754">
            <v>0</v>
          </cell>
          <cell r="O4754">
            <v>0</v>
          </cell>
          <cell r="P4754">
            <v>0</v>
          </cell>
          <cell r="Q4754" t="str">
            <v>Federal</v>
          </cell>
        </row>
        <row r="4755">
          <cell r="C4755" t="str">
            <v>101BSC3990</v>
          </cell>
          <cell r="D4755" t="str">
            <v>ENTR BR-486(B) (P/BRUSQUE)</v>
          </cell>
          <cell r="E4755" t="str">
            <v>BALNEÁRIO DE CAMBORIÚ</v>
          </cell>
          <cell r="F4755">
            <v>124.2</v>
          </cell>
          <cell r="G4755">
            <v>133.9</v>
          </cell>
          <cell r="H4755">
            <v>9.6999999999999993</v>
          </cell>
          <cell r="I4755" t="str">
            <v>DUP</v>
          </cell>
          <cell r="J4755">
            <v>0</v>
          </cell>
          <cell r="L4755">
            <v>0</v>
          </cell>
          <cell r="M4755">
            <v>0</v>
          </cell>
          <cell r="O4755">
            <v>0</v>
          </cell>
          <cell r="P4755">
            <v>0</v>
          </cell>
          <cell r="Q4755" t="str">
            <v>Federal</v>
          </cell>
        </row>
        <row r="4756">
          <cell r="C4756" t="str">
            <v>101BSC4010</v>
          </cell>
          <cell r="D4756" t="str">
            <v>BALNEÁRIO DE CAMBORIÚ</v>
          </cell>
          <cell r="E4756" t="str">
            <v>ENTR SC-412 (P/PORTO BELO)</v>
          </cell>
          <cell r="F4756">
            <v>133.9</v>
          </cell>
          <cell r="G4756">
            <v>156.69999999999999</v>
          </cell>
          <cell r="H4756">
            <v>22.8</v>
          </cell>
          <cell r="I4756" t="str">
            <v>DUP</v>
          </cell>
          <cell r="J4756">
            <v>0</v>
          </cell>
          <cell r="L4756">
            <v>0</v>
          </cell>
          <cell r="M4756">
            <v>0</v>
          </cell>
          <cell r="O4756">
            <v>0</v>
          </cell>
          <cell r="P4756">
            <v>0</v>
          </cell>
          <cell r="Q4756" t="str">
            <v>Federal</v>
          </cell>
        </row>
        <row r="4757">
          <cell r="C4757" t="str">
            <v>101BSC4020</v>
          </cell>
          <cell r="D4757" t="str">
            <v>ENTR SC-412 (P/PORTO BELO)</v>
          </cell>
          <cell r="E4757" t="str">
            <v>ENTR SC-411 (TIJUCAS)</v>
          </cell>
          <cell r="F4757">
            <v>156.69999999999999</v>
          </cell>
          <cell r="G4757">
            <v>165.4</v>
          </cell>
          <cell r="H4757">
            <v>8.6999999999999993</v>
          </cell>
          <cell r="I4757" t="str">
            <v>DUP</v>
          </cell>
          <cell r="J4757">
            <v>0</v>
          </cell>
          <cell r="L4757">
            <v>0</v>
          </cell>
          <cell r="M4757">
            <v>0</v>
          </cell>
          <cell r="O4757">
            <v>0</v>
          </cell>
          <cell r="P4757">
            <v>0</v>
          </cell>
          <cell r="Q4757" t="str">
            <v>Federal</v>
          </cell>
        </row>
        <row r="4758">
          <cell r="C4758" t="str">
            <v>101BSC4030</v>
          </cell>
          <cell r="D4758" t="str">
            <v>ENTR SC-411 (TIJUCAS)</v>
          </cell>
          <cell r="E4758" t="str">
            <v>ENTR SC-410 (P/GOVERNADOR  CELSO RAMOS)</v>
          </cell>
          <cell r="F4758">
            <v>165.4</v>
          </cell>
          <cell r="G4758">
            <v>181.3</v>
          </cell>
          <cell r="H4758">
            <v>15.9</v>
          </cell>
          <cell r="I4758" t="str">
            <v>DUP</v>
          </cell>
          <cell r="J4758">
            <v>0</v>
          </cell>
          <cell r="L4758">
            <v>0</v>
          </cell>
          <cell r="M4758">
            <v>0</v>
          </cell>
          <cell r="O4758">
            <v>0</v>
          </cell>
          <cell r="P4758">
            <v>0</v>
          </cell>
          <cell r="Q4758" t="str">
            <v>Federal</v>
          </cell>
        </row>
        <row r="4759">
          <cell r="C4759" t="str">
            <v>101BSC4040</v>
          </cell>
          <cell r="D4759" t="str">
            <v>ENTR SC-410 (P/GOVERNADOR  CELSO RAMOS)</v>
          </cell>
          <cell r="E4759" t="str">
            <v>ENTR SC-410 (P/ARMAÇÃO DA PIEDADE)</v>
          </cell>
          <cell r="F4759">
            <v>181.3</v>
          </cell>
          <cell r="G4759">
            <v>184.3</v>
          </cell>
          <cell r="H4759">
            <v>3</v>
          </cell>
          <cell r="I4759" t="str">
            <v>DUP</v>
          </cell>
          <cell r="J4759">
            <v>0</v>
          </cell>
          <cell r="L4759">
            <v>0</v>
          </cell>
          <cell r="M4759">
            <v>0</v>
          </cell>
          <cell r="O4759">
            <v>0</v>
          </cell>
          <cell r="P4759">
            <v>0</v>
          </cell>
          <cell r="Q4759" t="str">
            <v>Federal</v>
          </cell>
        </row>
        <row r="4760">
          <cell r="C4760" t="str">
            <v>101BSC4043</v>
          </cell>
          <cell r="D4760" t="str">
            <v>ENTR SC-410 (P/ARMAÇÃO DA PIEDADE)</v>
          </cell>
          <cell r="E4760" t="str">
            <v>ENTR SC-408 (BIGUAÇÚ)</v>
          </cell>
          <cell r="F4760">
            <v>184.3</v>
          </cell>
          <cell r="G4760">
            <v>196.1</v>
          </cell>
          <cell r="H4760">
            <v>11.8</v>
          </cell>
          <cell r="I4760" t="str">
            <v>DUP</v>
          </cell>
          <cell r="J4760">
            <v>0</v>
          </cell>
          <cell r="L4760">
            <v>0</v>
          </cell>
          <cell r="M4760">
            <v>0</v>
          </cell>
          <cell r="O4760">
            <v>0</v>
          </cell>
          <cell r="P4760">
            <v>0</v>
          </cell>
          <cell r="Q4760" t="str">
            <v>Federal</v>
          </cell>
        </row>
        <row r="4761">
          <cell r="C4761" t="str">
            <v>101BSC4050</v>
          </cell>
          <cell r="D4761" t="str">
            <v>ENTR SC-408 (BIGUAÇÚ)</v>
          </cell>
          <cell r="E4761" t="str">
            <v>ACESSO NORTE FLORIANÓPOLIS</v>
          </cell>
          <cell r="F4761">
            <v>196.1</v>
          </cell>
          <cell r="G4761">
            <v>204.8</v>
          </cell>
          <cell r="H4761">
            <v>8.6999999999999993</v>
          </cell>
          <cell r="I4761" t="str">
            <v>DUP</v>
          </cell>
          <cell r="J4761">
            <v>0</v>
          </cell>
          <cell r="L4761">
            <v>0</v>
          </cell>
          <cell r="M4761">
            <v>0</v>
          </cell>
          <cell r="O4761">
            <v>0</v>
          </cell>
          <cell r="P4761">
            <v>0</v>
          </cell>
          <cell r="Q4761" t="str">
            <v>Federal</v>
          </cell>
        </row>
        <row r="4762">
          <cell r="C4762" t="str">
            <v>101BSC4070</v>
          </cell>
          <cell r="D4762" t="str">
            <v>ACESSO NORTE FLORIANÓPOLIS</v>
          </cell>
          <cell r="E4762" t="str">
            <v>ENTR BR-282(A)</v>
          </cell>
          <cell r="F4762">
            <v>204.8</v>
          </cell>
          <cell r="G4762">
            <v>207.4</v>
          </cell>
          <cell r="H4762">
            <v>2.6</v>
          </cell>
          <cell r="I4762" t="str">
            <v>DUP</v>
          </cell>
          <cell r="J4762">
            <v>0</v>
          </cell>
          <cell r="L4762">
            <v>0</v>
          </cell>
          <cell r="M4762">
            <v>0</v>
          </cell>
          <cell r="O4762">
            <v>0</v>
          </cell>
          <cell r="P4762">
            <v>0</v>
          </cell>
          <cell r="Q4762" t="str">
            <v>Federal</v>
          </cell>
        </row>
        <row r="4763">
          <cell r="C4763" t="str">
            <v>101BSC4090</v>
          </cell>
          <cell r="D4763" t="str">
            <v>ENTR BR-282(A)</v>
          </cell>
          <cell r="E4763" t="str">
            <v>ENTR SC-407 (SÃO JOSÉ)</v>
          </cell>
          <cell r="F4763">
            <v>207.4</v>
          </cell>
          <cell r="G4763">
            <v>210.5</v>
          </cell>
          <cell r="H4763">
            <v>3.1</v>
          </cell>
          <cell r="I4763" t="str">
            <v>DUP</v>
          </cell>
          <cell r="J4763">
            <v>0</v>
          </cell>
          <cell r="K4763" t="str">
            <v>282BSC0020</v>
          </cell>
          <cell r="L4763">
            <v>0</v>
          </cell>
          <cell r="M4763">
            <v>0</v>
          </cell>
          <cell r="O4763">
            <v>0</v>
          </cell>
          <cell r="P4763">
            <v>0</v>
          </cell>
          <cell r="Q4763" t="str">
            <v>Federal</v>
          </cell>
        </row>
        <row r="4764">
          <cell r="C4764" t="str">
            <v>101BSC4100</v>
          </cell>
          <cell r="D4764" t="str">
            <v>ENTR SC-407 (SÃO JOSÉ)</v>
          </cell>
          <cell r="E4764" t="str">
            <v>ENTR BR-282(B) (PALHOÇA)</v>
          </cell>
          <cell r="F4764">
            <v>210.5</v>
          </cell>
          <cell r="G4764">
            <v>218.5</v>
          </cell>
          <cell r="H4764">
            <v>8</v>
          </cell>
          <cell r="I4764" t="str">
            <v>DUP</v>
          </cell>
          <cell r="J4764">
            <v>0</v>
          </cell>
          <cell r="K4764" t="str">
            <v>282BSC0025</v>
          </cell>
          <cell r="L4764">
            <v>0</v>
          </cell>
          <cell r="M4764">
            <v>0</v>
          </cell>
          <cell r="O4764">
            <v>0</v>
          </cell>
          <cell r="P4764">
            <v>0</v>
          </cell>
          <cell r="Q4764" t="str">
            <v>Federal</v>
          </cell>
        </row>
        <row r="4765">
          <cell r="C4765" t="str">
            <v>101BSC4110</v>
          </cell>
          <cell r="D4765" t="str">
            <v>ENTR BR-282(B) (PALHOÇA)</v>
          </cell>
          <cell r="E4765" t="str">
            <v>ENTR SC-433 (P/PINHEIRA)</v>
          </cell>
          <cell r="F4765">
            <v>218.5</v>
          </cell>
          <cell r="G4765">
            <v>244.4</v>
          </cell>
          <cell r="H4765">
            <v>25.9</v>
          </cell>
          <cell r="I4765" t="str">
            <v>EOD</v>
          </cell>
          <cell r="J4765" t="str">
            <v>*</v>
          </cell>
          <cell r="L4765">
            <v>0</v>
          </cell>
          <cell r="M4765">
            <v>0</v>
          </cell>
          <cell r="O4765">
            <v>0</v>
          </cell>
          <cell r="P4765">
            <v>0</v>
          </cell>
          <cell r="Q4765" t="str">
            <v>Federal</v>
          </cell>
        </row>
        <row r="4766">
          <cell r="C4766" t="str">
            <v>101BSC4115</v>
          </cell>
          <cell r="D4766" t="str">
            <v>ENTR SC-433 (P/PINHEIRA)</v>
          </cell>
          <cell r="E4766" t="str">
            <v>ENTR SC-434 (P/GAROPABA)</v>
          </cell>
          <cell r="F4766">
            <v>244.4</v>
          </cell>
          <cell r="G4766">
            <v>274.5</v>
          </cell>
          <cell r="H4766">
            <v>30.1</v>
          </cell>
          <cell r="I4766" t="str">
            <v>EOD</v>
          </cell>
          <cell r="J4766" t="str">
            <v>*</v>
          </cell>
          <cell r="L4766">
            <v>0</v>
          </cell>
          <cell r="M4766">
            <v>0</v>
          </cell>
          <cell r="O4766">
            <v>0</v>
          </cell>
          <cell r="P4766">
            <v>0</v>
          </cell>
        </row>
        <row r="4767">
          <cell r="C4767" t="str">
            <v>101BSC4125</v>
          </cell>
          <cell r="D4767" t="str">
            <v>ENTR SC-434 (P/GAROPABA)</v>
          </cell>
          <cell r="E4767" t="str">
            <v>ENTR SC-437 (P/IMBITUBA)</v>
          </cell>
          <cell r="F4767">
            <v>274.5</v>
          </cell>
          <cell r="G4767">
            <v>284.10000000000002</v>
          </cell>
          <cell r="H4767">
            <v>9.6</v>
          </cell>
          <cell r="I4767" t="str">
            <v>EOD</v>
          </cell>
          <cell r="J4767" t="str">
            <v>*</v>
          </cell>
          <cell r="L4767">
            <v>0</v>
          </cell>
          <cell r="M4767">
            <v>0</v>
          </cell>
          <cell r="O4767">
            <v>0</v>
          </cell>
          <cell r="P4767">
            <v>0</v>
          </cell>
        </row>
        <row r="4768">
          <cell r="C4768" t="str">
            <v>101BSC4130</v>
          </cell>
          <cell r="D4768" t="str">
            <v>ENTR SC-437 (P/IMBITUBA)</v>
          </cell>
          <cell r="E4768" t="str">
            <v>ENTR SC-436 (P/LAGUNA)</v>
          </cell>
          <cell r="F4768">
            <v>284.10000000000002</v>
          </cell>
          <cell r="G4768">
            <v>312.8</v>
          </cell>
          <cell r="H4768">
            <v>28.7</v>
          </cell>
          <cell r="I4768" t="str">
            <v>EOD</v>
          </cell>
          <cell r="J4768" t="str">
            <v>*</v>
          </cell>
          <cell r="L4768">
            <v>0</v>
          </cell>
          <cell r="M4768">
            <v>0</v>
          </cell>
          <cell r="O4768">
            <v>0</v>
          </cell>
          <cell r="P4768">
            <v>0</v>
          </cell>
        </row>
        <row r="4769">
          <cell r="C4769" t="str">
            <v>101BSC4150</v>
          </cell>
          <cell r="D4769" t="str">
            <v>ENTR SC-436 (P/LAGUNA)</v>
          </cell>
          <cell r="E4769" t="str">
            <v>ENTR SC-437 (P/PESCARIA BRAVA)</v>
          </cell>
          <cell r="F4769">
            <v>312.8</v>
          </cell>
          <cell r="G4769">
            <v>321.89999999999998</v>
          </cell>
          <cell r="H4769">
            <v>9.1</v>
          </cell>
          <cell r="I4769" t="str">
            <v>EOD</v>
          </cell>
          <cell r="J4769" t="str">
            <v>*</v>
          </cell>
          <cell r="L4769">
            <v>0</v>
          </cell>
          <cell r="M4769">
            <v>0</v>
          </cell>
          <cell r="O4769">
            <v>0</v>
          </cell>
          <cell r="P4769">
            <v>0</v>
          </cell>
        </row>
        <row r="4770">
          <cell r="C4770" t="str">
            <v>101BSC4170</v>
          </cell>
          <cell r="D4770" t="str">
            <v>ENTR SC-437 (P/PESCARIA BRAVA)</v>
          </cell>
          <cell r="E4770" t="str">
            <v>ENTR BR-475(A)</v>
          </cell>
          <cell r="F4770">
            <v>321.89999999999998</v>
          </cell>
          <cell r="G4770">
            <v>323.89999999999998</v>
          </cell>
          <cell r="H4770">
            <v>2</v>
          </cell>
          <cell r="I4770" t="str">
            <v>EOD</v>
          </cell>
          <cell r="J4770" t="str">
            <v>*</v>
          </cell>
          <cell r="L4770">
            <v>0</v>
          </cell>
          <cell r="M4770">
            <v>0</v>
          </cell>
          <cell r="O4770">
            <v>0</v>
          </cell>
          <cell r="P4770">
            <v>0</v>
          </cell>
        </row>
        <row r="4771">
          <cell r="C4771" t="str">
            <v>101BSC4175</v>
          </cell>
          <cell r="D4771" t="str">
            <v>ENTR BR-475(A)</v>
          </cell>
          <cell r="E4771" t="str">
            <v>ENTR BR-475(B) (TUBARÃO)</v>
          </cell>
          <cell r="F4771">
            <v>323.89999999999998</v>
          </cell>
          <cell r="G4771">
            <v>335.6</v>
          </cell>
          <cell r="H4771">
            <v>11.7</v>
          </cell>
          <cell r="I4771" t="str">
            <v>EOD</v>
          </cell>
          <cell r="J4771" t="str">
            <v>*</v>
          </cell>
          <cell r="K4771" t="str">
            <v>475BSC0150</v>
          </cell>
          <cell r="L4771">
            <v>0</v>
          </cell>
          <cell r="M4771">
            <v>0</v>
          </cell>
          <cell r="O4771">
            <v>0</v>
          </cell>
          <cell r="P4771">
            <v>0</v>
          </cell>
        </row>
        <row r="4772">
          <cell r="C4772" t="str">
            <v>101BSC4190</v>
          </cell>
          <cell r="D4772" t="str">
            <v>ENTR BR-475(B) (TUBARÃO)</v>
          </cell>
          <cell r="E4772" t="str">
            <v>ENTR SC-440 (P/GUARDA)</v>
          </cell>
          <cell r="F4772">
            <v>335.6</v>
          </cell>
          <cell r="G4772">
            <v>338.6</v>
          </cell>
          <cell r="H4772">
            <v>3</v>
          </cell>
          <cell r="I4772" t="str">
            <v>EOD</v>
          </cell>
          <cell r="J4772" t="str">
            <v>*</v>
          </cell>
          <cell r="L4772">
            <v>0</v>
          </cell>
          <cell r="M4772">
            <v>0</v>
          </cell>
          <cell r="O4772">
            <v>0</v>
          </cell>
          <cell r="P4772">
            <v>0</v>
          </cell>
        </row>
        <row r="4773">
          <cell r="C4773" t="str">
            <v>101BSC4193</v>
          </cell>
          <cell r="D4773" t="str">
            <v>ENTR SC-440 (P/GUARDA)</v>
          </cell>
          <cell r="E4773" t="str">
            <v>ENTR SC-441 (P/TREZE DE MAIO)</v>
          </cell>
          <cell r="F4773">
            <v>338.6</v>
          </cell>
          <cell r="G4773">
            <v>349.3</v>
          </cell>
          <cell r="H4773">
            <v>10.7</v>
          </cell>
          <cell r="I4773" t="str">
            <v>EOD</v>
          </cell>
          <cell r="J4773" t="str">
            <v>*</v>
          </cell>
          <cell r="L4773">
            <v>0</v>
          </cell>
          <cell r="M4773">
            <v>0</v>
          </cell>
          <cell r="O4773">
            <v>0</v>
          </cell>
          <cell r="P4773">
            <v>0</v>
          </cell>
        </row>
        <row r="4774">
          <cell r="C4774" t="str">
            <v>101BSC4200</v>
          </cell>
          <cell r="D4774" t="str">
            <v>ENTR SC-441 (P/TREZE DE MAIO)</v>
          </cell>
          <cell r="E4774" t="str">
            <v>ENTR SC-442 (P/JAGUARUNA)</v>
          </cell>
          <cell r="F4774">
            <v>349.3</v>
          </cell>
          <cell r="G4774">
            <v>352.5</v>
          </cell>
          <cell r="H4774">
            <v>3.2</v>
          </cell>
          <cell r="I4774" t="str">
            <v>EOD</v>
          </cell>
          <cell r="J4774" t="str">
            <v>*</v>
          </cell>
          <cell r="L4774">
            <v>0</v>
          </cell>
          <cell r="M4774">
            <v>0</v>
          </cell>
          <cell r="O4774">
            <v>0</v>
          </cell>
          <cell r="P4774">
            <v>0</v>
          </cell>
        </row>
        <row r="4775">
          <cell r="C4775" t="str">
            <v>101BSC4203</v>
          </cell>
          <cell r="D4775" t="str">
            <v>ENTR SC-442 (P/JAGUARUNA)</v>
          </cell>
          <cell r="E4775" t="str">
            <v>ENTR SC-443 (P/SANGÃO)</v>
          </cell>
          <cell r="F4775">
            <v>352.5</v>
          </cell>
          <cell r="G4775">
            <v>359.3</v>
          </cell>
          <cell r="H4775">
            <v>6.8</v>
          </cell>
          <cell r="I4775" t="str">
            <v>EOD</v>
          </cell>
          <cell r="J4775" t="str">
            <v>*</v>
          </cell>
          <cell r="L4775">
            <v>0</v>
          </cell>
          <cell r="M4775">
            <v>0</v>
          </cell>
          <cell r="O4775">
            <v>0</v>
          </cell>
          <cell r="P4775">
            <v>0</v>
          </cell>
        </row>
        <row r="4776">
          <cell r="C4776" t="str">
            <v>101BSC4210</v>
          </cell>
          <cell r="D4776" t="str">
            <v>ENTR SC-443 (P/SANGÃO)</v>
          </cell>
          <cell r="E4776" t="str">
            <v>ENTR SC-445 (P/MORRO DA FUMAÇA)</v>
          </cell>
          <cell r="F4776">
            <v>359.3</v>
          </cell>
          <cell r="G4776">
            <v>370.6</v>
          </cell>
          <cell r="H4776">
            <v>11.3</v>
          </cell>
          <cell r="I4776" t="str">
            <v>EOD</v>
          </cell>
          <cell r="J4776" t="str">
            <v>*</v>
          </cell>
          <cell r="L4776">
            <v>0</v>
          </cell>
          <cell r="M4776">
            <v>0</v>
          </cell>
          <cell r="O4776">
            <v>0</v>
          </cell>
          <cell r="P4776">
            <v>0</v>
          </cell>
        </row>
        <row r="4777">
          <cell r="C4777" t="str">
            <v>101BSC4220</v>
          </cell>
          <cell r="D4777" t="str">
            <v>ENTR SC-445 (P/MORRO DA FUMAÇA)</v>
          </cell>
          <cell r="E4777" t="str">
            <v>ENTR SC-444 (P/CRICIÚMA)</v>
          </cell>
          <cell r="F4777">
            <v>370.6</v>
          </cell>
          <cell r="G4777">
            <v>381.3</v>
          </cell>
          <cell r="H4777">
            <v>10.7</v>
          </cell>
          <cell r="I4777" t="str">
            <v>EOD</v>
          </cell>
          <cell r="J4777" t="str">
            <v>*</v>
          </cell>
          <cell r="L4777">
            <v>0</v>
          </cell>
          <cell r="M4777">
            <v>0</v>
          </cell>
          <cell r="O4777">
            <v>0</v>
          </cell>
          <cell r="P4777">
            <v>0</v>
          </cell>
        </row>
        <row r="4778">
          <cell r="C4778" t="str">
            <v>101BSC4230</v>
          </cell>
          <cell r="D4778" t="str">
            <v>ENTR SC-444 (P/CRICIÚMA)</v>
          </cell>
          <cell r="E4778" t="str">
            <v>ENTR SC-446 (P/MARACAJÁ)</v>
          </cell>
          <cell r="F4778">
            <v>381.3</v>
          </cell>
          <cell r="G4778">
            <v>402.7</v>
          </cell>
          <cell r="H4778">
            <v>21.4</v>
          </cell>
          <cell r="I4778" t="str">
            <v>EOD</v>
          </cell>
          <cell r="J4778" t="str">
            <v>*</v>
          </cell>
          <cell r="L4778">
            <v>0</v>
          </cell>
          <cell r="M4778">
            <v>0</v>
          </cell>
          <cell r="O4778">
            <v>0</v>
          </cell>
          <cell r="P4778">
            <v>0</v>
          </cell>
        </row>
        <row r="4779">
          <cell r="C4779" t="str">
            <v>101BSC4250</v>
          </cell>
          <cell r="D4779" t="str">
            <v>ENTR SC-446 (P/MARACAJÁ)</v>
          </cell>
          <cell r="E4779" t="str">
            <v>ENTR BR-285(A)/SC-449 (ARARANGUÁ)</v>
          </cell>
          <cell r="F4779">
            <v>402.7</v>
          </cell>
          <cell r="G4779">
            <v>412.3</v>
          </cell>
          <cell r="H4779">
            <v>9.6</v>
          </cell>
          <cell r="I4779" t="str">
            <v>EOD</v>
          </cell>
          <cell r="J4779" t="str">
            <v>*</v>
          </cell>
          <cell r="L4779">
            <v>0</v>
          </cell>
          <cell r="M4779">
            <v>0</v>
          </cell>
          <cell r="O4779">
            <v>0</v>
          </cell>
          <cell r="P4779">
            <v>0</v>
          </cell>
        </row>
        <row r="4780">
          <cell r="C4780" t="str">
            <v>101BSC4270</v>
          </cell>
          <cell r="D4780" t="str">
            <v>ENTR BR-285(A)/SC-449 (ARARANGUÁ)</v>
          </cell>
          <cell r="E4780" t="str">
            <v>ENTR BR-285(B)/SC-448 (P/ERMO)</v>
          </cell>
          <cell r="F4780">
            <v>412.3</v>
          </cell>
          <cell r="G4780">
            <v>426.4</v>
          </cell>
          <cell r="H4780">
            <v>14.1</v>
          </cell>
          <cell r="I4780" t="str">
            <v>EOD</v>
          </cell>
          <cell r="J4780" t="str">
            <v>*</v>
          </cell>
          <cell r="K4780" t="str">
            <v>285BSC0010</v>
          </cell>
          <cell r="L4780">
            <v>0</v>
          </cell>
          <cell r="M4780">
            <v>0</v>
          </cell>
          <cell r="O4780">
            <v>0</v>
          </cell>
          <cell r="P4780">
            <v>0</v>
          </cell>
        </row>
        <row r="4781">
          <cell r="C4781" t="str">
            <v>101BSC4275</v>
          </cell>
          <cell r="D4781" t="str">
            <v>ENTR BR-285(B)/SC-448 (P/ERMO)</v>
          </cell>
          <cell r="E4781" t="str">
            <v>ENTR SC-485 (SOMBRIO)</v>
          </cell>
          <cell r="F4781">
            <v>426.4</v>
          </cell>
          <cell r="G4781">
            <v>436.7</v>
          </cell>
          <cell r="H4781">
            <v>10.3</v>
          </cell>
          <cell r="I4781" t="str">
            <v>EOD</v>
          </cell>
          <cell r="J4781" t="str">
            <v>*</v>
          </cell>
          <cell r="L4781">
            <v>0</v>
          </cell>
          <cell r="M4781">
            <v>0</v>
          </cell>
          <cell r="O4781">
            <v>0</v>
          </cell>
          <cell r="P4781">
            <v>0</v>
          </cell>
        </row>
        <row r="4782">
          <cell r="C4782" t="str">
            <v>101BSC4280</v>
          </cell>
          <cell r="D4782" t="str">
            <v>ENTR SC-485 (SOMBRIO)</v>
          </cell>
          <cell r="E4782" t="str">
            <v>ENTR SC-450 (P/SÃO JOÃO DO SUL)</v>
          </cell>
          <cell r="F4782">
            <v>436.7</v>
          </cell>
          <cell r="G4782">
            <v>456.9</v>
          </cell>
          <cell r="H4782">
            <v>20.2</v>
          </cell>
          <cell r="I4782" t="str">
            <v>EOD</v>
          </cell>
          <cell r="J4782" t="str">
            <v>*</v>
          </cell>
          <cell r="L4782">
            <v>0</v>
          </cell>
          <cell r="M4782">
            <v>0</v>
          </cell>
          <cell r="O4782">
            <v>0</v>
          </cell>
          <cell r="P4782">
            <v>0</v>
          </cell>
        </row>
        <row r="4783">
          <cell r="C4783" t="str">
            <v>101BSC4290</v>
          </cell>
          <cell r="D4783" t="str">
            <v>ENTR SC-450 (P/SÃO JOÃO DO SUL)</v>
          </cell>
          <cell r="E4783" t="str">
            <v>DIV SC/RS</v>
          </cell>
          <cell r="F4783">
            <v>456.9</v>
          </cell>
          <cell r="G4783">
            <v>465.9</v>
          </cell>
          <cell r="H4783">
            <v>9</v>
          </cell>
          <cell r="I4783" t="str">
            <v>EOD</v>
          </cell>
          <cell r="J4783" t="str">
            <v>*</v>
          </cell>
          <cell r="L4783">
            <v>0</v>
          </cell>
          <cell r="M4783">
            <v>0</v>
          </cell>
          <cell r="O4783">
            <v>0</v>
          </cell>
          <cell r="P4783">
            <v>0</v>
          </cell>
        </row>
        <row r="4784">
          <cell r="C4784" t="str">
            <v>101BSC9010</v>
          </cell>
          <cell r="D4784" t="str">
            <v>ENTR BR-101 (JUNTO AO CANAL ITAJAÍ MIRIM)</v>
          </cell>
          <cell r="E4784" t="str">
            <v>PORTO DE ITAJAÍ *TRECHO URBANO*</v>
          </cell>
          <cell r="F4784">
            <v>0</v>
          </cell>
          <cell r="G4784">
            <v>6.3</v>
          </cell>
          <cell r="H4784">
            <v>6.3</v>
          </cell>
          <cell r="I4784" t="str">
            <v>PAV</v>
          </cell>
          <cell r="J4784" t="str">
            <v>*</v>
          </cell>
          <cell r="L4784">
            <v>0</v>
          </cell>
          <cell r="M4784">
            <v>0</v>
          </cell>
          <cell r="O4784">
            <v>0</v>
          </cell>
          <cell r="P4784">
            <v>0</v>
          </cell>
        </row>
        <row r="4785">
          <cell r="J4785">
            <v>0</v>
          </cell>
        </row>
        <row r="4786">
          <cell r="C4786" t="str">
            <v>116BSC2830</v>
          </cell>
          <cell r="D4786" t="str">
            <v>DIV PR/SC (RIO NEGRO/MAFRA)</v>
          </cell>
          <cell r="E4786" t="str">
            <v>ENTR BR-280(A)</v>
          </cell>
          <cell r="F4786">
            <v>0</v>
          </cell>
          <cell r="G4786">
            <v>4.5</v>
          </cell>
          <cell r="H4786">
            <v>4.5</v>
          </cell>
          <cell r="I4786" t="str">
            <v>PAV</v>
          </cell>
          <cell r="J4786">
            <v>0</v>
          </cell>
          <cell r="L4786">
            <v>0</v>
          </cell>
          <cell r="M4786">
            <v>0</v>
          </cell>
          <cell r="O4786">
            <v>0</v>
          </cell>
          <cell r="P4786">
            <v>0</v>
          </cell>
          <cell r="Q4786" t="str">
            <v>Federal</v>
          </cell>
        </row>
        <row r="4787">
          <cell r="C4787" t="str">
            <v>116BSC2850</v>
          </cell>
          <cell r="D4787" t="str">
            <v>ENTR BR-280(A)</v>
          </cell>
          <cell r="E4787" t="str">
            <v>ENTR BR-280(B) (P/CANOINHAS)</v>
          </cell>
          <cell r="F4787">
            <v>4.5</v>
          </cell>
          <cell r="G4787">
            <v>12.3</v>
          </cell>
          <cell r="H4787">
            <v>7.8</v>
          </cell>
          <cell r="I4787" t="str">
            <v>PAV</v>
          </cell>
          <cell r="J4787">
            <v>0</v>
          </cell>
          <cell r="K4787" t="str">
            <v>280BSC0100</v>
          </cell>
          <cell r="L4787">
            <v>0</v>
          </cell>
          <cell r="M4787">
            <v>0</v>
          </cell>
          <cell r="O4787">
            <v>0</v>
          </cell>
          <cell r="P4787">
            <v>0</v>
          </cell>
          <cell r="Q4787" t="str">
            <v>Federal</v>
          </cell>
        </row>
        <row r="4788">
          <cell r="C4788" t="str">
            <v>116BSC2870</v>
          </cell>
          <cell r="D4788" t="str">
            <v>ENTR BR-280(B) (P/CANOINHAS)</v>
          </cell>
          <cell r="E4788" t="str">
            <v>ENTR SC-419 (P/ITAIÓPOLIS)</v>
          </cell>
          <cell r="F4788">
            <v>12.3</v>
          </cell>
          <cell r="G4788">
            <v>23.6</v>
          </cell>
          <cell r="H4788">
            <v>11.3</v>
          </cell>
          <cell r="I4788" t="str">
            <v>PAV</v>
          </cell>
          <cell r="J4788">
            <v>0</v>
          </cell>
          <cell r="L4788">
            <v>0</v>
          </cell>
          <cell r="M4788">
            <v>0</v>
          </cell>
          <cell r="O4788">
            <v>0</v>
          </cell>
          <cell r="P4788">
            <v>0</v>
          </cell>
          <cell r="Q4788" t="str">
            <v>Federal</v>
          </cell>
        </row>
        <row r="4789">
          <cell r="C4789" t="str">
            <v>116BSC2875</v>
          </cell>
          <cell r="D4789" t="str">
            <v>ENTR SC-419 (P/ITAIÓPOLIS)</v>
          </cell>
          <cell r="E4789" t="str">
            <v>ENTR BR-477(A) (P/PAPANDUVA)</v>
          </cell>
          <cell r="F4789">
            <v>23.6</v>
          </cell>
          <cell r="G4789">
            <v>53.9</v>
          </cell>
          <cell r="H4789">
            <v>30.3</v>
          </cell>
          <cell r="I4789" t="str">
            <v>PAV</v>
          </cell>
          <cell r="J4789">
            <v>0</v>
          </cell>
          <cell r="L4789">
            <v>0</v>
          </cell>
          <cell r="M4789">
            <v>0</v>
          </cell>
          <cell r="O4789">
            <v>0</v>
          </cell>
          <cell r="P4789">
            <v>0</v>
          </cell>
          <cell r="Q4789" t="str">
            <v>Federal</v>
          </cell>
        </row>
        <row r="4790">
          <cell r="C4790" t="str">
            <v>116BSC2890</v>
          </cell>
          <cell r="D4790" t="str">
            <v>ENTR BR-477(A) (P/PAPANDUVA)</v>
          </cell>
          <cell r="E4790" t="str">
            <v>ENTR BR-477(B) (P/MAJOR VIEIRA)</v>
          </cell>
          <cell r="F4790">
            <v>53.9</v>
          </cell>
          <cell r="G4790">
            <v>61</v>
          </cell>
          <cell r="H4790">
            <v>7.1</v>
          </cell>
          <cell r="I4790" t="str">
            <v>PAV</v>
          </cell>
          <cell r="J4790">
            <v>0</v>
          </cell>
          <cell r="K4790" t="str">
            <v>477BSC0020</v>
          </cell>
          <cell r="L4790">
            <v>0</v>
          </cell>
          <cell r="M4790">
            <v>0</v>
          </cell>
          <cell r="O4790">
            <v>0</v>
          </cell>
          <cell r="P4790">
            <v>0</v>
          </cell>
          <cell r="Q4790" t="str">
            <v>Federal</v>
          </cell>
        </row>
        <row r="4791">
          <cell r="C4791" t="str">
            <v>116BSC2891</v>
          </cell>
          <cell r="D4791" t="str">
            <v>ENTR BR-477(B) (P/MAJOR VIEIRA)</v>
          </cell>
          <cell r="E4791" t="str">
            <v>ENTR SC-478 (P/TIMBÓ GRANDE)</v>
          </cell>
          <cell r="F4791">
            <v>61</v>
          </cell>
          <cell r="G4791">
            <v>113</v>
          </cell>
          <cell r="H4791">
            <v>52</v>
          </cell>
          <cell r="I4791" t="str">
            <v>PAV</v>
          </cell>
          <cell r="J4791">
            <v>0</v>
          </cell>
          <cell r="L4791">
            <v>0</v>
          </cell>
          <cell r="M4791">
            <v>0</v>
          </cell>
          <cell r="O4791">
            <v>0</v>
          </cell>
          <cell r="P4791">
            <v>0</v>
          </cell>
          <cell r="Q4791" t="str">
            <v>Federal</v>
          </cell>
        </row>
        <row r="4792">
          <cell r="C4792" t="str">
            <v>116BSC2895</v>
          </cell>
          <cell r="D4792" t="str">
            <v>ENTR SC-478 (P/TIMBÓ GRANDE)</v>
          </cell>
          <cell r="E4792" t="str">
            <v>ENTR SC-302(A) (P/LEBON RÉGIS)</v>
          </cell>
          <cell r="F4792">
            <v>113</v>
          </cell>
          <cell r="G4792">
            <v>134.30000000000001</v>
          </cell>
          <cell r="H4792">
            <v>21.3</v>
          </cell>
          <cell r="I4792" t="str">
            <v>PAV</v>
          </cell>
          <cell r="J4792">
            <v>0</v>
          </cell>
          <cell r="L4792">
            <v>0</v>
          </cell>
          <cell r="M4792">
            <v>0</v>
          </cell>
          <cell r="O4792">
            <v>0</v>
          </cell>
          <cell r="P4792">
            <v>0</v>
          </cell>
          <cell r="Q4792" t="str">
            <v>Federal</v>
          </cell>
        </row>
        <row r="4793">
          <cell r="C4793" t="str">
            <v>116BSC2897</v>
          </cell>
          <cell r="D4793" t="str">
            <v>ENTR SC-302(A) (P/LEBON RÉGIS)</v>
          </cell>
          <cell r="E4793" t="str">
            <v>SANTA CECÍLIA</v>
          </cell>
          <cell r="F4793">
            <v>134.30000000000001</v>
          </cell>
          <cell r="G4793">
            <v>140.80000000000001</v>
          </cell>
          <cell r="H4793">
            <v>6.5</v>
          </cell>
          <cell r="I4793" t="str">
            <v>PAV</v>
          </cell>
          <cell r="J4793">
            <v>0</v>
          </cell>
          <cell r="L4793">
            <v>0</v>
          </cell>
          <cell r="M4793">
            <v>0</v>
          </cell>
          <cell r="O4793">
            <v>0</v>
          </cell>
          <cell r="P4793">
            <v>0</v>
          </cell>
          <cell r="Q4793" t="str">
            <v>Federal</v>
          </cell>
        </row>
        <row r="4794">
          <cell r="C4794" t="str">
            <v>116BSC2899</v>
          </cell>
          <cell r="D4794" t="str">
            <v>SANTA CECÍLIA</v>
          </cell>
          <cell r="E4794" t="str">
            <v>ENTR SC-302(B) (P/TAIÓ)</v>
          </cell>
          <cell r="F4794">
            <v>140.80000000000001</v>
          </cell>
          <cell r="G4794">
            <v>144.5</v>
          </cell>
          <cell r="H4794">
            <v>3.7</v>
          </cell>
          <cell r="I4794" t="str">
            <v>PAV</v>
          </cell>
          <cell r="J4794">
            <v>0</v>
          </cell>
          <cell r="L4794">
            <v>0</v>
          </cell>
          <cell r="M4794">
            <v>0</v>
          </cell>
          <cell r="O4794">
            <v>0</v>
          </cell>
          <cell r="P4794">
            <v>0</v>
          </cell>
          <cell r="Q4794" t="str">
            <v>Federal</v>
          </cell>
        </row>
        <row r="4795">
          <cell r="C4795" t="str">
            <v>116BSC2910</v>
          </cell>
          <cell r="D4795" t="str">
            <v>ENTR SC-302(B) (P/TAIÓ)</v>
          </cell>
          <cell r="E4795" t="str">
            <v>SÃO CRISTOVÃO DO SUL</v>
          </cell>
          <cell r="F4795">
            <v>144.5</v>
          </cell>
          <cell r="G4795">
            <v>185.9</v>
          </cell>
          <cell r="H4795">
            <v>41.4</v>
          </cell>
          <cell r="I4795" t="str">
            <v>PAV</v>
          </cell>
          <cell r="J4795">
            <v>0</v>
          </cell>
          <cell r="L4795">
            <v>0</v>
          </cell>
          <cell r="M4795">
            <v>0</v>
          </cell>
          <cell r="O4795">
            <v>0</v>
          </cell>
          <cell r="P4795">
            <v>0</v>
          </cell>
          <cell r="Q4795" t="str">
            <v>Federal</v>
          </cell>
        </row>
        <row r="4796">
          <cell r="C4796" t="str">
            <v>116BSC2920</v>
          </cell>
          <cell r="D4796" t="str">
            <v>SÃO CRISTOVÃO DO SUL</v>
          </cell>
          <cell r="E4796" t="str">
            <v>ENTR BR-470</v>
          </cell>
          <cell r="F4796">
            <v>185.9</v>
          </cell>
          <cell r="G4796">
            <v>189.9</v>
          </cell>
          <cell r="H4796">
            <v>4</v>
          </cell>
          <cell r="I4796" t="str">
            <v>PAV</v>
          </cell>
          <cell r="J4796">
            <v>0</v>
          </cell>
          <cell r="L4796">
            <v>0</v>
          </cell>
          <cell r="M4796">
            <v>0</v>
          </cell>
          <cell r="O4796">
            <v>0</v>
          </cell>
          <cell r="P4796">
            <v>0</v>
          </cell>
          <cell r="Q4796" t="str">
            <v>Federal</v>
          </cell>
        </row>
        <row r="4797">
          <cell r="C4797" t="str">
            <v>116BSC2930</v>
          </cell>
          <cell r="D4797" t="str">
            <v>ENTR BR-470</v>
          </cell>
          <cell r="E4797" t="str">
            <v>ENTR SC-424 (PONTE ALTA)</v>
          </cell>
          <cell r="F4797">
            <v>189.9</v>
          </cell>
          <cell r="G4797">
            <v>212.8</v>
          </cell>
          <cell r="H4797">
            <v>22.9</v>
          </cell>
          <cell r="I4797" t="str">
            <v>PAV</v>
          </cell>
          <cell r="J4797">
            <v>0</v>
          </cell>
          <cell r="L4797">
            <v>0</v>
          </cell>
          <cell r="M4797">
            <v>0</v>
          </cell>
          <cell r="O4797">
            <v>0</v>
          </cell>
          <cell r="P4797">
            <v>0</v>
          </cell>
          <cell r="Q4797" t="str">
            <v>Federal</v>
          </cell>
        </row>
        <row r="4798">
          <cell r="C4798" t="str">
            <v>116BSC2940</v>
          </cell>
          <cell r="D4798" t="str">
            <v>ENTR SC-424 (PONTE ALTA)</v>
          </cell>
          <cell r="E4798" t="str">
            <v>CORREIA PINTO</v>
          </cell>
          <cell r="F4798">
            <v>212.8</v>
          </cell>
          <cell r="G4798">
            <v>226</v>
          </cell>
          <cell r="H4798">
            <v>13.2</v>
          </cell>
          <cell r="I4798" t="str">
            <v>PAV</v>
          </cell>
          <cell r="J4798">
            <v>0</v>
          </cell>
          <cell r="L4798">
            <v>0</v>
          </cell>
          <cell r="M4798">
            <v>0</v>
          </cell>
          <cell r="O4798">
            <v>0</v>
          </cell>
          <cell r="P4798">
            <v>0</v>
          </cell>
          <cell r="Q4798" t="str">
            <v>Federal</v>
          </cell>
        </row>
        <row r="4799">
          <cell r="C4799" t="str">
            <v>116BSC2950</v>
          </cell>
          <cell r="D4799" t="str">
            <v>CORREIA PINTO</v>
          </cell>
          <cell r="E4799" t="str">
            <v>ENTR BR-282 (P/LAJES)</v>
          </cell>
          <cell r="F4799">
            <v>226</v>
          </cell>
          <cell r="G4799">
            <v>251.1</v>
          </cell>
          <cell r="H4799">
            <v>25.1</v>
          </cell>
          <cell r="I4799" t="str">
            <v>PAV</v>
          </cell>
          <cell r="J4799">
            <v>0</v>
          </cell>
          <cell r="L4799">
            <v>0</v>
          </cell>
          <cell r="M4799">
            <v>0</v>
          </cell>
          <cell r="O4799">
            <v>0</v>
          </cell>
          <cell r="P4799">
            <v>0</v>
          </cell>
          <cell r="Q4799" t="str">
            <v>Federal</v>
          </cell>
        </row>
        <row r="4800">
          <cell r="C4800" t="str">
            <v>116BSC2970</v>
          </cell>
          <cell r="D4800" t="str">
            <v>ENTR BR-282 (P/LAJES)</v>
          </cell>
          <cell r="E4800" t="str">
            <v>ENTR SC-458 (P/CAMPO BELO DO SUL)</v>
          </cell>
          <cell r="F4800">
            <v>251.1</v>
          </cell>
          <cell r="G4800">
            <v>273.39999999999998</v>
          </cell>
          <cell r="H4800">
            <v>22.3</v>
          </cell>
          <cell r="I4800" t="str">
            <v>PAV</v>
          </cell>
          <cell r="J4800">
            <v>0</v>
          </cell>
          <cell r="L4800">
            <v>0</v>
          </cell>
          <cell r="M4800">
            <v>0</v>
          </cell>
          <cell r="O4800">
            <v>0</v>
          </cell>
          <cell r="P4800">
            <v>0</v>
          </cell>
          <cell r="Q4800" t="str">
            <v>Federal</v>
          </cell>
        </row>
        <row r="4801">
          <cell r="C4801" t="str">
            <v>116BSC2990</v>
          </cell>
          <cell r="D4801" t="str">
            <v>ENTR SC-458 (P/CAMPO BELO DO SUL)</v>
          </cell>
          <cell r="E4801" t="str">
            <v>DIV SC/RS</v>
          </cell>
          <cell r="F4801">
            <v>273.39999999999998</v>
          </cell>
          <cell r="G4801">
            <v>315.89999999999998</v>
          </cell>
          <cell r="H4801">
            <v>42.5</v>
          </cell>
          <cell r="I4801" t="str">
            <v>PAV</v>
          </cell>
          <cell r="J4801">
            <v>0</v>
          </cell>
          <cell r="L4801">
            <v>0</v>
          </cell>
          <cell r="M4801">
            <v>0</v>
          </cell>
          <cell r="O4801">
            <v>0</v>
          </cell>
          <cell r="P4801">
            <v>0</v>
          </cell>
          <cell r="Q4801" t="str">
            <v>Federal</v>
          </cell>
        </row>
        <row r="4802">
          <cell r="J4802">
            <v>0</v>
          </cell>
        </row>
        <row r="4803">
          <cell r="C4803" t="str">
            <v>153BSC1530</v>
          </cell>
          <cell r="D4803" t="str">
            <v>DIV PR/SC</v>
          </cell>
          <cell r="E4803" t="str">
            <v>ENTR SC-451/452</v>
          </cell>
          <cell r="F4803">
            <v>0</v>
          </cell>
          <cell r="G4803">
            <v>11.6</v>
          </cell>
          <cell r="H4803">
            <v>11.6</v>
          </cell>
          <cell r="I4803" t="str">
            <v>PAV</v>
          </cell>
          <cell r="J4803" t="str">
            <v>*</v>
          </cell>
          <cell r="L4803">
            <v>0</v>
          </cell>
          <cell r="M4803">
            <v>0</v>
          </cell>
          <cell r="O4803">
            <v>0</v>
          </cell>
          <cell r="P4803">
            <v>0</v>
          </cell>
        </row>
        <row r="4804">
          <cell r="C4804" t="str">
            <v>153BSC1550</v>
          </cell>
          <cell r="D4804" t="str">
            <v>ENTR SC-451/452</v>
          </cell>
          <cell r="E4804" t="str">
            <v>P/CAMPINA DA ALEGRIA</v>
          </cell>
          <cell r="F4804">
            <v>11.6</v>
          </cell>
          <cell r="G4804">
            <v>48.2</v>
          </cell>
          <cell r="H4804">
            <v>36.6</v>
          </cell>
          <cell r="I4804" t="str">
            <v>PAV</v>
          </cell>
          <cell r="J4804" t="str">
            <v>*</v>
          </cell>
          <cell r="L4804">
            <v>0</v>
          </cell>
          <cell r="M4804">
            <v>0</v>
          </cell>
          <cell r="O4804">
            <v>0</v>
          </cell>
          <cell r="P4804">
            <v>0</v>
          </cell>
        </row>
        <row r="4805">
          <cell r="C4805" t="str">
            <v>153BSC1565</v>
          </cell>
          <cell r="D4805" t="str">
            <v>P/CAMPINA DA ALEGRIA</v>
          </cell>
          <cell r="E4805" t="str">
            <v>ENTR BR-282 (P/PONTE SERRADA)</v>
          </cell>
          <cell r="F4805">
            <v>48.2</v>
          </cell>
          <cell r="G4805">
            <v>59.2</v>
          </cell>
          <cell r="H4805">
            <v>11</v>
          </cell>
          <cell r="I4805" t="str">
            <v>PAV</v>
          </cell>
          <cell r="J4805" t="str">
            <v>*</v>
          </cell>
          <cell r="L4805">
            <v>0</v>
          </cell>
          <cell r="M4805">
            <v>0</v>
          </cell>
          <cell r="O4805">
            <v>0</v>
          </cell>
          <cell r="P4805">
            <v>0</v>
          </cell>
        </row>
        <row r="4806">
          <cell r="C4806" t="str">
            <v>153BSC1570</v>
          </cell>
          <cell r="D4806" t="str">
            <v>ENTR BR-282 (P/PONTE SERRADA)</v>
          </cell>
          <cell r="E4806" t="str">
            <v>ENTR SC-463 (P/JABORÁ)</v>
          </cell>
          <cell r="F4806">
            <v>59.2</v>
          </cell>
          <cell r="G4806">
            <v>90.5</v>
          </cell>
          <cell r="H4806">
            <v>31.3</v>
          </cell>
          <cell r="I4806" t="str">
            <v>PAV</v>
          </cell>
          <cell r="J4806" t="str">
            <v>*</v>
          </cell>
          <cell r="L4806">
            <v>0</v>
          </cell>
          <cell r="M4806">
            <v>0</v>
          </cell>
          <cell r="O4806">
            <v>0</v>
          </cell>
          <cell r="P4806">
            <v>0</v>
          </cell>
        </row>
        <row r="4807">
          <cell r="C4807" t="str">
            <v>153BSC1590</v>
          </cell>
          <cell r="D4807" t="str">
            <v>ENTR SC-463 (P/JABORÁ)</v>
          </cell>
          <cell r="E4807" t="str">
            <v>ENTR BR-283 (P/CONCÓRDIA)</v>
          </cell>
          <cell r="F4807">
            <v>90.5</v>
          </cell>
          <cell r="G4807">
            <v>97.6</v>
          </cell>
          <cell r="H4807">
            <v>7.1</v>
          </cell>
          <cell r="I4807" t="str">
            <v>PAV</v>
          </cell>
          <cell r="J4807" t="str">
            <v>*</v>
          </cell>
          <cell r="L4807">
            <v>0</v>
          </cell>
          <cell r="M4807">
            <v>0</v>
          </cell>
          <cell r="O4807">
            <v>0</v>
          </cell>
          <cell r="P4807">
            <v>0</v>
          </cell>
        </row>
        <row r="4808">
          <cell r="C4808" t="str">
            <v>153BSC1610</v>
          </cell>
          <cell r="D4808" t="str">
            <v>ENTR BR-283 (P/CONCÓRDIA)</v>
          </cell>
          <cell r="E4808" t="str">
            <v>ENTR SC-461(A)</v>
          </cell>
          <cell r="F4808">
            <v>97.6</v>
          </cell>
          <cell r="G4808">
            <v>110.5</v>
          </cell>
          <cell r="H4808">
            <v>12.9</v>
          </cell>
          <cell r="I4808" t="str">
            <v>PAV</v>
          </cell>
          <cell r="J4808" t="str">
            <v>*</v>
          </cell>
          <cell r="L4808">
            <v>0</v>
          </cell>
          <cell r="M4808">
            <v>0</v>
          </cell>
          <cell r="O4808">
            <v>0</v>
          </cell>
          <cell r="P4808">
            <v>0</v>
          </cell>
        </row>
        <row r="4809">
          <cell r="C4809" t="str">
            <v>153BSC1620</v>
          </cell>
          <cell r="D4809" t="str">
            <v>ENTR SC-461(A)</v>
          </cell>
          <cell r="E4809" t="str">
            <v>ENTR SC-461(B)</v>
          </cell>
          <cell r="F4809">
            <v>110.5</v>
          </cell>
          <cell r="G4809">
            <v>112.3</v>
          </cell>
          <cell r="H4809">
            <v>1.8</v>
          </cell>
          <cell r="I4809" t="str">
            <v>PAV</v>
          </cell>
          <cell r="J4809" t="str">
            <v>*</v>
          </cell>
          <cell r="L4809">
            <v>0</v>
          </cell>
          <cell r="M4809">
            <v>0</v>
          </cell>
          <cell r="O4809">
            <v>0</v>
          </cell>
          <cell r="P4809">
            <v>0</v>
          </cell>
        </row>
        <row r="4810">
          <cell r="C4810" t="str">
            <v>153BSC1630</v>
          </cell>
          <cell r="D4810" t="str">
            <v>ENTR SC-461(B)</v>
          </cell>
          <cell r="E4810" t="str">
            <v>DIV SC/RS</v>
          </cell>
          <cell r="F4810">
            <v>112.3</v>
          </cell>
          <cell r="G4810">
            <v>119.8</v>
          </cell>
          <cell r="H4810">
            <v>7.5</v>
          </cell>
          <cell r="I4810" t="str">
            <v>PAV</v>
          </cell>
          <cell r="J4810" t="str">
            <v>*</v>
          </cell>
          <cell r="L4810">
            <v>0</v>
          </cell>
          <cell r="M4810">
            <v>0</v>
          </cell>
          <cell r="O4810">
            <v>0</v>
          </cell>
          <cell r="P4810">
            <v>0</v>
          </cell>
        </row>
        <row r="4811">
          <cell r="J4811">
            <v>0</v>
          </cell>
        </row>
        <row r="4812">
          <cell r="C4812" t="str">
            <v>158BSC1050</v>
          </cell>
          <cell r="D4812" t="str">
            <v>ENTR BR-480(B)/SC-468 (DIV PR/SC) (SÃO LOURENÇO DO OESTE)</v>
          </cell>
          <cell r="E4812" t="str">
            <v>ENTR SC-473 (CAMPO ERÊ)</v>
          </cell>
          <cell r="F4812">
            <v>0</v>
          </cell>
          <cell r="G4812">
            <v>30</v>
          </cell>
          <cell r="H4812">
            <v>30</v>
          </cell>
          <cell r="I4812" t="str">
            <v>PLA</v>
          </cell>
          <cell r="J4812">
            <v>0</v>
          </cell>
          <cell r="L4812">
            <v>0</v>
          </cell>
          <cell r="M4812">
            <v>0</v>
          </cell>
          <cell r="O4812">
            <v>0</v>
          </cell>
          <cell r="P4812">
            <v>0</v>
          </cell>
        </row>
        <row r="4813">
          <cell r="C4813" t="str">
            <v>158BSC1055</v>
          </cell>
          <cell r="D4813" t="str">
            <v>ENTR SC-473 (CAMPO ERÊ)</v>
          </cell>
          <cell r="E4813" t="str">
            <v>MARAVILHA</v>
          </cell>
          <cell r="F4813">
            <v>30</v>
          </cell>
          <cell r="G4813">
            <v>92.7</v>
          </cell>
          <cell r="H4813">
            <v>62.7</v>
          </cell>
          <cell r="I4813" t="str">
            <v>PLA</v>
          </cell>
          <cell r="J4813">
            <v>0</v>
          </cell>
          <cell r="L4813">
            <v>0</v>
          </cell>
          <cell r="M4813">
            <v>0</v>
          </cell>
          <cell r="O4813">
            <v>0</v>
          </cell>
          <cell r="P4813">
            <v>0</v>
          </cell>
        </row>
        <row r="4814">
          <cell r="C4814" t="str">
            <v>158BSC1060</v>
          </cell>
          <cell r="D4814" t="str">
            <v>MARAVILHA</v>
          </cell>
          <cell r="E4814" t="str">
            <v>ENTR BR-282(A)</v>
          </cell>
          <cell r="F4814">
            <v>92.7</v>
          </cell>
          <cell r="G4814">
            <v>95.7</v>
          </cell>
          <cell r="H4814">
            <v>3</v>
          </cell>
          <cell r="I4814" t="str">
            <v>PLA</v>
          </cell>
          <cell r="J4814">
            <v>0</v>
          </cell>
          <cell r="L4814">
            <v>0</v>
          </cell>
          <cell r="M4814">
            <v>0</v>
          </cell>
          <cell r="N4814" t="str">
            <v>SCT-158</v>
          </cell>
          <cell r="O4814" t="str">
            <v>PAV</v>
          </cell>
          <cell r="P4814">
            <v>0</v>
          </cell>
        </row>
        <row r="4815">
          <cell r="C4815" t="str">
            <v>158BSC1065</v>
          </cell>
          <cell r="D4815" t="str">
            <v>ENTR BR-282(A)</v>
          </cell>
          <cell r="E4815" t="str">
            <v>ENTR BR-282(B)</v>
          </cell>
          <cell r="F4815">
            <v>95.7</v>
          </cell>
          <cell r="G4815">
            <v>98.9</v>
          </cell>
          <cell r="H4815">
            <v>3.2</v>
          </cell>
          <cell r="I4815" t="str">
            <v>PAV</v>
          </cell>
          <cell r="J4815" t="str">
            <v>*</v>
          </cell>
          <cell r="K4815" t="str">
            <v>282BSC0379</v>
          </cell>
          <cell r="L4815">
            <v>0</v>
          </cell>
          <cell r="M4815">
            <v>0</v>
          </cell>
          <cell r="O4815">
            <v>0</v>
          </cell>
          <cell r="P4815">
            <v>0</v>
          </cell>
        </row>
        <row r="4816">
          <cell r="C4816" t="str">
            <v>158BSC1067</v>
          </cell>
          <cell r="D4816" t="str">
            <v>ENTR BR-282(B)</v>
          </cell>
          <cell r="E4816" t="str">
            <v>CUNHA PORÃ</v>
          </cell>
          <cell r="F4816">
            <v>98.9</v>
          </cell>
          <cell r="G4816">
            <v>109.4</v>
          </cell>
          <cell r="H4816">
            <v>10.5</v>
          </cell>
          <cell r="I4816" t="str">
            <v>PAV</v>
          </cell>
          <cell r="J4816" t="str">
            <v>*</v>
          </cell>
          <cell r="L4816">
            <v>0</v>
          </cell>
          <cell r="M4816">
            <v>0</v>
          </cell>
          <cell r="O4816">
            <v>0</v>
          </cell>
          <cell r="P4816">
            <v>0</v>
          </cell>
        </row>
        <row r="4817">
          <cell r="C4817" t="str">
            <v>158BSC1070</v>
          </cell>
          <cell r="D4817" t="str">
            <v>CUNHA PORÃ</v>
          </cell>
          <cell r="E4817" t="str">
            <v>ENTR BR-283(A) (P/CAIBI)</v>
          </cell>
          <cell r="F4817">
            <v>109.4</v>
          </cell>
          <cell r="G4817">
            <v>134.6</v>
          </cell>
          <cell r="H4817">
            <v>25.2</v>
          </cell>
          <cell r="I4817" t="str">
            <v>PAV</v>
          </cell>
          <cell r="J4817" t="str">
            <v>*</v>
          </cell>
          <cell r="L4817">
            <v>0</v>
          </cell>
          <cell r="M4817">
            <v>0</v>
          </cell>
          <cell r="O4817">
            <v>0</v>
          </cell>
          <cell r="P4817">
            <v>0</v>
          </cell>
        </row>
        <row r="4818">
          <cell r="C4818" t="str">
            <v>158BSC1080</v>
          </cell>
          <cell r="D4818" t="str">
            <v>ENTR BR-283(A) (P/CAIBI)</v>
          </cell>
          <cell r="E4818" t="str">
            <v>ENTR BR-283(B) (P/PALMITOS)</v>
          </cell>
          <cell r="F4818">
            <v>134.6</v>
          </cell>
          <cell r="G4818">
            <v>135.9</v>
          </cell>
          <cell r="H4818">
            <v>1.3</v>
          </cell>
          <cell r="I4818" t="str">
            <v>PAV</v>
          </cell>
          <cell r="J4818" t="str">
            <v>*</v>
          </cell>
          <cell r="K4818" t="str">
            <v>283BSC0160</v>
          </cell>
          <cell r="L4818">
            <v>0</v>
          </cell>
          <cell r="M4818">
            <v>0</v>
          </cell>
          <cell r="O4818">
            <v>0</v>
          </cell>
          <cell r="P4818">
            <v>0</v>
          </cell>
        </row>
        <row r="4819">
          <cell r="C4819" t="str">
            <v>158BSC1090</v>
          </cell>
          <cell r="D4819" t="str">
            <v>ENTR BR-283(B) (P/PALMITOS)</v>
          </cell>
          <cell r="E4819" t="str">
            <v>ENTR BR-386(A) (DIV SC/RS)</v>
          </cell>
          <cell r="F4819">
            <v>135.9</v>
          </cell>
          <cell r="G4819">
            <v>147.30000000000001</v>
          </cell>
          <cell r="H4819">
            <v>11.4</v>
          </cell>
          <cell r="I4819" t="str">
            <v>PAV</v>
          </cell>
          <cell r="J4819" t="str">
            <v>*</v>
          </cell>
          <cell r="L4819">
            <v>0</v>
          </cell>
          <cell r="M4819">
            <v>0</v>
          </cell>
          <cell r="O4819">
            <v>0</v>
          </cell>
          <cell r="P4819">
            <v>0</v>
          </cell>
        </row>
        <row r="4820">
          <cell r="J4820">
            <v>0</v>
          </cell>
        </row>
        <row r="4821">
          <cell r="C4821" t="str">
            <v>163BSC0020</v>
          </cell>
          <cell r="D4821" t="str">
            <v>ENTR BR-283 (DIV RS/SC) (ITAPIRANGA)</v>
          </cell>
          <cell r="E4821" t="str">
            <v>ENTR SC-493(A) (P/SÃO JOSÉ DO OESTE)</v>
          </cell>
          <cell r="F4821">
            <v>0</v>
          </cell>
          <cell r="G4821">
            <v>22.6</v>
          </cell>
          <cell r="H4821">
            <v>22.6</v>
          </cell>
          <cell r="I4821" t="str">
            <v>PLA</v>
          </cell>
          <cell r="J4821">
            <v>0</v>
          </cell>
          <cell r="L4821">
            <v>0</v>
          </cell>
          <cell r="M4821">
            <v>0</v>
          </cell>
          <cell r="N4821" t="str">
            <v xml:space="preserve">SC-472 </v>
          </cell>
          <cell r="O4821" t="str">
            <v>PAV</v>
          </cell>
          <cell r="P4821">
            <v>0</v>
          </cell>
        </row>
        <row r="4822">
          <cell r="C4822" t="str">
            <v>163BSC0021</v>
          </cell>
          <cell r="D4822" t="str">
            <v>ENTR SC-493(A) (P/SÃO JOSÉ DO OESTE)</v>
          </cell>
          <cell r="E4822" t="str">
            <v>ENTR BR-386(A) (MONDAI)</v>
          </cell>
          <cell r="F4822">
            <v>22.6</v>
          </cell>
          <cell r="G4822">
            <v>30.6</v>
          </cell>
          <cell r="H4822">
            <v>8</v>
          </cell>
          <cell r="I4822" t="str">
            <v>PLA</v>
          </cell>
          <cell r="J4822">
            <v>0</v>
          </cell>
          <cell r="L4822">
            <v>0</v>
          </cell>
          <cell r="M4822">
            <v>0</v>
          </cell>
          <cell r="N4822" t="str">
            <v xml:space="preserve">SC-472 </v>
          </cell>
          <cell r="O4822" t="str">
            <v>PAV</v>
          </cell>
          <cell r="P4822">
            <v>0</v>
          </cell>
        </row>
        <row r="4823">
          <cell r="C4823" t="str">
            <v>163BSC0022</v>
          </cell>
          <cell r="D4823" t="str">
            <v>ENTR BR-386(A) (MONDAI)</v>
          </cell>
          <cell r="E4823" t="str">
            <v>ENTR SC-386(B) (IPORÃ DO OESTE)</v>
          </cell>
          <cell r="F4823">
            <v>30.6</v>
          </cell>
          <cell r="G4823">
            <v>32.6</v>
          </cell>
          <cell r="H4823">
            <v>2</v>
          </cell>
          <cell r="I4823" t="str">
            <v>PLA</v>
          </cell>
          <cell r="J4823">
            <v>0</v>
          </cell>
          <cell r="K4823" t="str">
            <v>386BSC0025</v>
          </cell>
          <cell r="L4823">
            <v>0</v>
          </cell>
          <cell r="M4823">
            <v>0</v>
          </cell>
          <cell r="N4823" t="str">
            <v xml:space="preserve">SC-472 </v>
          </cell>
          <cell r="O4823" t="str">
            <v>PAV</v>
          </cell>
          <cell r="P4823">
            <v>0</v>
          </cell>
        </row>
        <row r="4824">
          <cell r="C4824" t="str">
            <v>163BSC0023</v>
          </cell>
          <cell r="D4824" t="str">
            <v>ENTR SC-386(B) (IPORÃ DO OESTE)</v>
          </cell>
          <cell r="E4824" t="str">
            <v>ENTR BR-282/386(B) (P/SÃO MIGUEL DO OESTE)</v>
          </cell>
          <cell r="F4824">
            <v>32.6</v>
          </cell>
          <cell r="G4824">
            <v>64.099999999999994</v>
          </cell>
          <cell r="H4824">
            <v>31.5</v>
          </cell>
          <cell r="I4824" t="str">
            <v>PLA</v>
          </cell>
          <cell r="J4824">
            <v>0</v>
          </cell>
          <cell r="K4824" t="str">
            <v>386BSC0010</v>
          </cell>
          <cell r="L4824">
            <v>0</v>
          </cell>
          <cell r="M4824">
            <v>0</v>
          </cell>
          <cell r="N4824" t="str">
            <v>SCT-163</v>
          </cell>
          <cell r="O4824" t="str">
            <v>PAV</v>
          </cell>
          <cell r="P4824">
            <v>0</v>
          </cell>
        </row>
        <row r="4825">
          <cell r="C4825" t="str">
            <v>163BSC0025</v>
          </cell>
          <cell r="D4825" t="str">
            <v>ENTR BR-282/386(B) (P/SÃO MIGUEL DO OESTE)</v>
          </cell>
          <cell r="E4825" t="str">
            <v>GUARACIABA</v>
          </cell>
          <cell r="F4825">
            <v>64.099999999999994</v>
          </cell>
          <cell r="G4825">
            <v>82.6</v>
          </cell>
          <cell r="H4825">
            <v>18.5</v>
          </cell>
          <cell r="I4825" t="str">
            <v>PAV</v>
          </cell>
          <cell r="J4825" t="str">
            <v>*</v>
          </cell>
          <cell r="L4825">
            <v>0</v>
          </cell>
          <cell r="M4825">
            <v>0</v>
          </cell>
          <cell r="O4825">
            <v>0</v>
          </cell>
          <cell r="P4825">
            <v>0</v>
          </cell>
        </row>
        <row r="4826">
          <cell r="C4826" t="str">
            <v>163BSC0026</v>
          </cell>
          <cell r="D4826" t="str">
            <v>GUARACIABA</v>
          </cell>
          <cell r="E4826" t="str">
            <v>ENTR SC-473 (P/ANCHIETA)</v>
          </cell>
          <cell r="F4826">
            <v>82.6</v>
          </cell>
          <cell r="G4826">
            <v>87.4</v>
          </cell>
          <cell r="H4826">
            <v>4.8</v>
          </cell>
          <cell r="I4826" t="str">
            <v>PAV</v>
          </cell>
          <cell r="J4826" t="str">
            <v>*</v>
          </cell>
          <cell r="L4826">
            <v>0</v>
          </cell>
          <cell r="M4826">
            <v>0</v>
          </cell>
          <cell r="O4826">
            <v>0</v>
          </cell>
          <cell r="P4826">
            <v>0</v>
          </cell>
        </row>
        <row r="4827">
          <cell r="C4827" t="str">
            <v>163BSC0027</v>
          </cell>
          <cell r="D4827" t="str">
            <v>ENTR SC-473 (P/ANCHIETA)</v>
          </cell>
          <cell r="E4827" t="str">
            <v>SÃO JOSÉ DO CEDRO</v>
          </cell>
          <cell r="F4827">
            <v>87.4</v>
          </cell>
          <cell r="G4827">
            <v>101.3</v>
          </cell>
          <cell r="H4827">
            <v>13.9</v>
          </cell>
          <cell r="I4827" t="str">
            <v>PAV</v>
          </cell>
          <cell r="J4827" t="str">
            <v>*</v>
          </cell>
          <cell r="L4827">
            <v>0</v>
          </cell>
          <cell r="M4827">
            <v>0</v>
          </cell>
          <cell r="O4827">
            <v>0</v>
          </cell>
          <cell r="P4827">
            <v>0</v>
          </cell>
        </row>
        <row r="4828">
          <cell r="C4828" t="str">
            <v>163BSC0028</v>
          </cell>
          <cell r="D4828" t="str">
            <v>SÃO JOSÉ DO CEDRO</v>
          </cell>
          <cell r="E4828" t="str">
            <v>GUARUJÁ DO SUL</v>
          </cell>
          <cell r="F4828">
            <v>101.3</v>
          </cell>
          <cell r="G4828">
            <v>110.3</v>
          </cell>
          <cell r="H4828">
            <v>9</v>
          </cell>
          <cell r="I4828" t="str">
            <v>PAV</v>
          </cell>
          <cell r="J4828" t="str">
            <v>*</v>
          </cell>
          <cell r="L4828">
            <v>0</v>
          </cell>
          <cell r="M4828">
            <v>0</v>
          </cell>
          <cell r="O4828">
            <v>0</v>
          </cell>
          <cell r="P4828">
            <v>0</v>
          </cell>
        </row>
        <row r="4829">
          <cell r="C4829" t="str">
            <v>163BSC0029</v>
          </cell>
          <cell r="D4829" t="str">
            <v>GUARUJÁ DO SUL</v>
          </cell>
          <cell r="E4829" t="str">
            <v>ENTR BR-280(A)/373(A) (DIV SC/PR) (IDAMAR)</v>
          </cell>
          <cell r="F4829">
            <v>110.3</v>
          </cell>
          <cell r="G4829">
            <v>122.6</v>
          </cell>
          <cell r="H4829">
            <v>12.3</v>
          </cell>
          <cell r="I4829" t="str">
            <v>PAV</v>
          </cell>
          <cell r="J4829" t="str">
            <v>*</v>
          </cell>
          <cell r="L4829">
            <v>0</v>
          </cell>
          <cell r="M4829">
            <v>0</v>
          </cell>
          <cell r="O4829">
            <v>0</v>
          </cell>
          <cell r="P4829">
            <v>0</v>
          </cell>
        </row>
        <row r="4830">
          <cell r="C4830" t="str">
            <v>163BSC9000</v>
          </cell>
          <cell r="D4830" t="str">
            <v>ENTR BR-163</v>
          </cell>
          <cell r="E4830" t="str">
            <v>DIONÍSIO CERQUEIRA (ACS P INTER CARGAS)</v>
          </cell>
          <cell r="F4830">
            <v>0</v>
          </cell>
          <cell r="G4830">
            <v>3.6</v>
          </cell>
          <cell r="H4830">
            <v>3.6</v>
          </cell>
          <cell r="I4830" t="str">
            <v>PAV</v>
          </cell>
          <cell r="J4830" t="str">
            <v>*</v>
          </cell>
          <cell r="L4830">
            <v>0</v>
          </cell>
          <cell r="M4830">
            <v>0</v>
          </cell>
          <cell r="O4830">
            <v>0</v>
          </cell>
          <cell r="P4830">
            <v>0</v>
          </cell>
        </row>
        <row r="4831">
          <cell r="J4831">
            <v>0</v>
          </cell>
        </row>
        <row r="4832">
          <cell r="C4832" t="str">
            <v>280BSC0005</v>
          </cell>
          <cell r="D4832" t="str">
            <v>PORTO SÃO FRANCISCO DO SUL</v>
          </cell>
          <cell r="E4832" t="str">
            <v>ENTR SC-301(A) (SÃO FRANCISCO DO SUL)</v>
          </cell>
          <cell r="F4832">
            <v>0</v>
          </cell>
          <cell r="G4832">
            <v>3.9</v>
          </cell>
          <cell r="H4832">
            <v>3.9</v>
          </cell>
          <cell r="I4832" t="str">
            <v>PAV</v>
          </cell>
          <cell r="J4832" t="str">
            <v>*</v>
          </cell>
          <cell r="L4832">
            <v>0</v>
          </cell>
          <cell r="M4832">
            <v>0</v>
          </cell>
          <cell r="O4832">
            <v>0</v>
          </cell>
          <cell r="P4832">
            <v>0</v>
          </cell>
        </row>
        <row r="4833">
          <cell r="C4833" t="str">
            <v>280BSC0010</v>
          </cell>
          <cell r="D4833" t="str">
            <v>ENTR SC-301(A) (SÃO FRANCISCO DO SUL)</v>
          </cell>
          <cell r="E4833" t="str">
            <v>ARAQUARI</v>
          </cell>
          <cell r="F4833">
            <v>3.9</v>
          </cell>
          <cell r="G4833">
            <v>23.7</v>
          </cell>
          <cell r="H4833">
            <v>19.8</v>
          </cell>
          <cell r="I4833" t="str">
            <v>PAV</v>
          </cell>
          <cell r="J4833" t="str">
            <v>*</v>
          </cell>
          <cell r="L4833">
            <v>0</v>
          </cell>
          <cell r="M4833">
            <v>0</v>
          </cell>
          <cell r="O4833">
            <v>0</v>
          </cell>
          <cell r="P4833">
            <v>0</v>
          </cell>
        </row>
        <row r="4834">
          <cell r="C4834" t="str">
            <v>280BSC0020</v>
          </cell>
          <cell r="D4834" t="str">
            <v>ARAQUARI</v>
          </cell>
          <cell r="E4834" t="str">
            <v>ENTR SC-301(B) (P/JOINVILE)</v>
          </cell>
          <cell r="F4834">
            <v>23.7</v>
          </cell>
          <cell r="G4834">
            <v>32.5</v>
          </cell>
          <cell r="H4834">
            <v>8.8000000000000007</v>
          </cell>
          <cell r="I4834" t="str">
            <v>PAV</v>
          </cell>
          <cell r="J4834" t="str">
            <v>*</v>
          </cell>
          <cell r="L4834">
            <v>0</v>
          </cell>
          <cell r="M4834">
            <v>0</v>
          </cell>
          <cell r="O4834">
            <v>0</v>
          </cell>
          <cell r="P4834">
            <v>0</v>
          </cell>
        </row>
        <row r="4835">
          <cell r="C4835" t="str">
            <v>280BSC0030</v>
          </cell>
          <cell r="D4835" t="str">
            <v>ENTR SC-301(B) (P/JOINVILE)</v>
          </cell>
          <cell r="E4835" t="str">
            <v>ENTR BR-101</v>
          </cell>
          <cell r="F4835">
            <v>32.5</v>
          </cell>
          <cell r="G4835">
            <v>36.200000000000003</v>
          </cell>
          <cell r="H4835">
            <v>3.7</v>
          </cell>
          <cell r="I4835" t="str">
            <v>PAV</v>
          </cell>
          <cell r="J4835" t="str">
            <v>*</v>
          </cell>
          <cell r="L4835">
            <v>0</v>
          </cell>
          <cell r="M4835">
            <v>0</v>
          </cell>
          <cell r="O4835">
            <v>0</v>
          </cell>
          <cell r="P4835">
            <v>0</v>
          </cell>
        </row>
        <row r="4836">
          <cell r="C4836" t="str">
            <v>280BSC0050</v>
          </cell>
          <cell r="D4836" t="str">
            <v>ENTR BR-101</v>
          </cell>
          <cell r="E4836" t="str">
            <v>ENTR SC-413 (GUARAMIRIM)</v>
          </cell>
          <cell r="F4836">
            <v>36.200000000000003</v>
          </cell>
          <cell r="G4836">
            <v>56.9</v>
          </cell>
          <cell r="H4836">
            <v>20.7</v>
          </cell>
          <cell r="I4836" t="str">
            <v>PAV</v>
          </cell>
          <cell r="J4836" t="str">
            <v>*</v>
          </cell>
          <cell r="L4836">
            <v>0</v>
          </cell>
          <cell r="M4836">
            <v>0</v>
          </cell>
          <cell r="O4836">
            <v>0</v>
          </cell>
          <cell r="P4836">
            <v>0</v>
          </cell>
        </row>
        <row r="4837">
          <cell r="C4837" t="str">
            <v>280BSC0055</v>
          </cell>
          <cell r="D4837" t="str">
            <v>ENTR SC-413 (GUARAMIRIM)</v>
          </cell>
          <cell r="E4837" t="str">
            <v>ENTR SC-416(A) (P/SCHROEDER)</v>
          </cell>
          <cell r="F4837">
            <v>56.9</v>
          </cell>
          <cell r="G4837">
            <v>61.2</v>
          </cell>
          <cell r="H4837">
            <v>4.3</v>
          </cell>
          <cell r="I4837" t="str">
            <v>PAV</v>
          </cell>
          <cell r="J4837" t="str">
            <v>*</v>
          </cell>
          <cell r="L4837">
            <v>0</v>
          </cell>
          <cell r="M4837">
            <v>0</v>
          </cell>
          <cell r="O4837">
            <v>0</v>
          </cell>
          <cell r="P4837">
            <v>0</v>
          </cell>
        </row>
        <row r="4838">
          <cell r="C4838" t="str">
            <v>280BSC0060</v>
          </cell>
          <cell r="D4838" t="str">
            <v>ENTR SC-416(A) (P/SCHROEDER)</v>
          </cell>
          <cell r="E4838" t="str">
            <v>ENTR SC-416(B) (JARAGUÁ DO SUL)</v>
          </cell>
          <cell r="F4838">
            <v>61.2</v>
          </cell>
          <cell r="G4838">
            <v>65.3</v>
          </cell>
          <cell r="H4838">
            <v>4.0999999999999996</v>
          </cell>
          <cell r="I4838" t="str">
            <v>PAV</v>
          </cell>
          <cell r="J4838" t="str">
            <v>*</v>
          </cell>
          <cell r="L4838">
            <v>0</v>
          </cell>
          <cell r="M4838">
            <v>0</v>
          </cell>
          <cell r="O4838">
            <v>0</v>
          </cell>
          <cell r="P4838">
            <v>0</v>
          </cell>
        </row>
        <row r="4839">
          <cell r="C4839" t="str">
            <v>280BSC0065</v>
          </cell>
          <cell r="D4839" t="str">
            <v>ENTR SC-416(B) (JARAGUÁ DO SUL)</v>
          </cell>
          <cell r="E4839" t="str">
            <v>CORUPÁ</v>
          </cell>
          <cell r="F4839">
            <v>65.3</v>
          </cell>
          <cell r="G4839">
            <v>86.4</v>
          </cell>
          <cell r="H4839">
            <v>21.1</v>
          </cell>
          <cell r="I4839" t="str">
            <v>PAV</v>
          </cell>
          <cell r="J4839" t="str">
            <v>*</v>
          </cell>
          <cell r="L4839">
            <v>0</v>
          </cell>
          <cell r="M4839">
            <v>0</v>
          </cell>
          <cell r="O4839">
            <v>0</v>
          </cell>
          <cell r="P4839">
            <v>0</v>
          </cell>
        </row>
        <row r="4840">
          <cell r="C4840" t="str">
            <v>280BSC0070</v>
          </cell>
          <cell r="D4840" t="str">
            <v>CORUPÁ</v>
          </cell>
          <cell r="E4840" t="str">
            <v>ENTR. ACESSO SUL SÃO BENTO DO SUL</v>
          </cell>
          <cell r="F4840">
            <v>86.4</v>
          </cell>
          <cell r="G4840">
            <v>112</v>
          </cell>
          <cell r="H4840">
            <v>25.6</v>
          </cell>
          <cell r="I4840" t="str">
            <v>PAV</v>
          </cell>
          <cell r="J4840" t="str">
            <v>*</v>
          </cell>
          <cell r="L4840">
            <v>0</v>
          </cell>
          <cell r="M4840">
            <v>0</v>
          </cell>
          <cell r="O4840">
            <v>0</v>
          </cell>
          <cell r="P4840">
            <v>0</v>
          </cell>
        </row>
        <row r="4841">
          <cell r="C4841" t="str">
            <v>280BSC0085</v>
          </cell>
          <cell r="D4841" t="str">
            <v>ENTR. ACESSO SUL SÃO BENTO DO SUL</v>
          </cell>
          <cell r="E4841" t="str">
            <v>ACESSO OSTE SÃO BENTO DO SUL</v>
          </cell>
          <cell r="F4841">
            <v>112</v>
          </cell>
          <cell r="G4841">
            <v>123.2</v>
          </cell>
          <cell r="H4841">
            <v>11.2</v>
          </cell>
          <cell r="I4841" t="str">
            <v>PAV</v>
          </cell>
          <cell r="J4841" t="str">
            <v>*</v>
          </cell>
          <cell r="L4841">
            <v>0</v>
          </cell>
          <cell r="M4841">
            <v>0</v>
          </cell>
          <cell r="O4841">
            <v>0</v>
          </cell>
          <cell r="P4841">
            <v>0</v>
          </cell>
        </row>
        <row r="4842">
          <cell r="C4842" t="str">
            <v>280BSC0090</v>
          </cell>
          <cell r="D4842" t="str">
            <v>ACESSO OSTE SÃO BENTO DO SUL</v>
          </cell>
          <cell r="E4842" t="str">
            <v>ENTR SC-422 (RIO NEGRINHO)</v>
          </cell>
          <cell r="F4842">
            <v>123.2</v>
          </cell>
          <cell r="G4842">
            <v>129.1</v>
          </cell>
          <cell r="H4842">
            <v>5.9</v>
          </cell>
          <cell r="I4842" t="str">
            <v>PAV</v>
          </cell>
          <cell r="J4842" t="str">
            <v>*</v>
          </cell>
          <cell r="L4842">
            <v>0</v>
          </cell>
          <cell r="M4842">
            <v>0</v>
          </cell>
          <cell r="O4842">
            <v>0</v>
          </cell>
          <cell r="P4842">
            <v>0</v>
          </cell>
        </row>
        <row r="4843">
          <cell r="C4843" t="str">
            <v>280BSC0095</v>
          </cell>
          <cell r="D4843" t="str">
            <v>ENTR SC-422 (RIO NEGRINHO)</v>
          </cell>
          <cell r="E4843" t="str">
            <v>ENTR BR-116(A) (P/MAFRA)</v>
          </cell>
          <cell r="F4843">
            <v>129.1</v>
          </cell>
          <cell r="G4843">
            <v>166.7</v>
          </cell>
          <cell r="H4843">
            <v>37.6</v>
          </cell>
          <cell r="I4843" t="str">
            <v>PAV</v>
          </cell>
          <cell r="J4843" t="str">
            <v>*</v>
          </cell>
          <cell r="L4843">
            <v>0</v>
          </cell>
          <cell r="M4843">
            <v>0</v>
          </cell>
          <cell r="O4843">
            <v>0</v>
          </cell>
          <cell r="P4843">
            <v>0</v>
          </cell>
        </row>
        <row r="4844">
          <cell r="C4844" t="str">
            <v>280BSC0100</v>
          </cell>
          <cell r="D4844" t="str">
            <v>ENTR BR-116(A) (P/MAFRA)</v>
          </cell>
          <cell r="E4844" t="str">
            <v>ENTR BR-116(B)</v>
          </cell>
          <cell r="F4844">
            <v>166.7</v>
          </cell>
          <cell r="G4844">
            <v>174.5</v>
          </cell>
          <cell r="H4844">
            <v>7.8</v>
          </cell>
          <cell r="I4844" t="str">
            <v>PAV</v>
          </cell>
          <cell r="J4844">
            <v>0</v>
          </cell>
          <cell r="K4844" t="str">
            <v>116BSC2850</v>
          </cell>
          <cell r="L4844">
            <v>0</v>
          </cell>
          <cell r="M4844">
            <v>0</v>
          </cell>
          <cell r="O4844">
            <v>0</v>
          </cell>
          <cell r="P4844">
            <v>0</v>
          </cell>
        </row>
        <row r="4845">
          <cell r="C4845" t="str">
            <v>280BSC0110</v>
          </cell>
          <cell r="D4845" t="str">
            <v>ENTR BR-116(B)</v>
          </cell>
          <cell r="E4845" t="str">
            <v>ENTR SC-303 (P/TRES BARRAS)</v>
          </cell>
          <cell r="F4845">
            <v>174.5</v>
          </cell>
          <cell r="G4845">
            <v>217.5</v>
          </cell>
          <cell r="H4845">
            <v>43</v>
          </cell>
          <cell r="I4845" t="str">
            <v>PAV</v>
          </cell>
          <cell r="J4845" t="str">
            <v>*</v>
          </cell>
          <cell r="L4845">
            <v>0</v>
          </cell>
          <cell r="M4845">
            <v>0</v>
          </cell>
          <cell r="O4845">
            <v>0</v>
          </cell>
          <cell r="P4845">
            <v>0</v>
          </cell>
        </row>
        <row r="4846">
          <cell r="C4846" t="str">
            <v>280BSC0115</v>
          </cell>
          <cell r="D4846" t="str">
            <v>ENTR SC-303 (P/TRES BARRAS)</v>
          </cell>
          <cell r="E4846" t="str">
            <v>ENTR BR-477 (CANOINHAS)</v>
          </cell>
          <cell r="F4846">
            <v>217.5</v>
          </cell>
          <cell r="G4846">
            <v>228.2</v>
          </cell>
          <cell r="H4846">
            <v>10.7</v>
          </cell>
          <cell r="I4846" t="str">
            <v>PAV</v>
          </cell>
          <cell r="J4846" t="str">
            <v>*</v>
          </cell>
          <cell r="L4846">
            <v>0</v>
          </cell>
          <cell r="M4846">
            <v>0</v>
          </cell>
          <cell r="O4846">
            <v>0</v>
          </cell>
          <cell r="P4846">
            <v>0</v>
          </cell>
        </row>
        <row r="4847">
          <cell r="C4847" t="str">
            <v>280BSC0117</v>
          </cell>
          <cell r="D4847" t="str">
            <v>ENTR BR-477 (CANOINHAS)</v>
          </cell>
          <cell r="E4847" t="str">
            <v>ENTR SC-303(B) (P/CAÇADOR)</v>
          </cell>
          <cell r="F4847">
            <v>228.2</v>
          </cell>
          <cell r="G4847">
            <v>242.5</v>
          </cell>
          <cell r="H4847">
            <v>14.3</v>
          </cell>
          <cell r="I4847" t="str">
            <v>PLA</v>
          </cell>
          <cell r="J4847">
            <v>0</v>
          </cell>
          <cell r="L4847">
            <v>0</v>
          </cell>
          <cell r="M4847">
            <v>0</v>
          </cell>
          <cell r="N4847" t="str">
            <v>SCT-280</v>
          </cell>
          <cell r="O4847" t="str">
            <v>PAV</v>
          </cell>
          <cell r="P4847">
            <v>0</v>
          </cell>
        </row>
        <row r="4848">
          <cell r="C4848" t="str">
            <v>280BSC0120</v>
          </cell>
          <cell r="D4848" t="str">
            <v>ENTR SC-303(B) (P/CAÇADOR)</v>
          </cell>
          <cell r="E4848" t="str">
            <v>ENTR SC-460 (P/IRINEÓPOLIS)</v>
          </cell>
          <cell r="F4848">
            <v>242.5</v>
          </cell>
          <cell r="G4848">
            <v>272.39999999999998</v>
          </cell>
          <cell r="H4848">
            <v>29.9</v>
          </cell>
          <cell r="I4848" t="str">
            <v>PLA</v>
          </cell>
          <cell r="J4848">
            <v>0</v>
          </cell>
          <cell r="L4848">
            <v>0</v>
          </cell>
          <cell r="M4848">
            <v>0</v>
          </cell>
          <cell r="N4848" t="str">
            <v>SCT-280</v>
          </cell>
          <cell r="O4848" t="str">
            <v>PAV</v>
          </cell>
          <cell r="P4848">
            <v>0</v>
          </cell>
        </row>
        <row r="4849">
          <cell r="C4849" t="str">
            <v>280BSC0125</v>
          </cell>
          <cell r="D4849" t="str">
            <v>ENTR SC-460 (P/IRINEÓPOLIS)</v>
          </cell>
          <cell r="E4849" t="str">
            <v>POÇO PRETO</v>
          </cell>
          <cell r="F4849">
            <v>272.39999999999998</v>
          </cell>
          <cell r="G4849">
            <v>286.8</v>
          </cell>
          <cell r="H4849">
            <v>14.4</v>
          </cell>
          <cell r="I4849" t="str">
            <v>PLA</v>
          </cell>
          <cell r="J4849">
            <v>0</v>
          </cell>
          <cell r="L4849">
            <v>0</v>
          </cell>
          <cell r="M4849">
            <v>0</v>
          </cell>
          <cell r="N4849" t="str">
            <v>SCT-280</v>
          </cell>
          <cell r="O4849" t="str">
            <v>PAV</v>
          </cell>
          <cell r="P4849">
            <v>0</v>
          </cell>
        </row>
        <row r="4850">
          <cell r="C4850" t="str">
            <v>280BSC0127</v>
          </cell>
          <cell r="D4850" t="str">
            <v>POÇO PRETO</v>
          </cell>
          <cell r="E4850" t="str">
            <v>ENTR SC-302 (P/MATOS COSTA)</v>
          </cell>
          <cell r="F4850">
            <v>286.8</v>
          </cell>
          <cell r="G4850">
            <v>299.89999999999998</v>
          </cell>
          <cell r="H4850">
            <v>13.1</v>
          </cell>
          <cell r="I4850" t="str">
            <v>PLA</v>
          </cell>
          <cell r="J4850">
            <v>0</v>
          </cell>
          <cell r="L4850">
            <v>0</v>
          </cell>
          <cell r="M4850">
            <v>0</v>
          </cell>
          <cell r="N4850" t="str">
            <v>SCT-280</v>
          </cell>
          <cell r="O4850" t="str">
            <v>PAV</v>
          </cell>
          <cell r="P4850">
            <v>0</v>
          </cell>
        </row>
        <row r="4851">
          <cell r="C4851" t="str">
            <v>280BSC0130</v>
          </cell>
          <cell r="D4851" t="str">
            <v>ENTR SC-302 (P/MATOS COSTA)</v>
          </cell>
          <cell r="E4851" t="str">
            <v>DIV SC/PR (PORTO UNIÃO/UNIÃO DA VITÓRIA)</v>
          </cell>
          <cell r="F4851">
            <v>299.89999999999998</v>
          </cell>
          <cell r="G4851">
            <v>304.10000000000002</v>
          </cell>
          <cell r="H4851">
            <v>4.2</v>
          </cell>
          <cell r="I4851" t="str">
            <v>PLA</v>
          </cell>
          <cell r="J4851">
            <v>0</v>
          </cell>
          <cell r="L4851">
            <v>0</v>
          </cell>
          <cell r="M4851">
            <v>0</v>
          </cell>
          <cell r="N4851" t="str">
            <v>SCT-280</v>
          </cell>
          <cell r="O4851" t="str">
            <v>PAV</v>
          </cell>
          <cell r="P4851">
            <v>0</v>
          </cell>
        </row>
        <row r="4852">
          <cell r="J4852">
            <v>0</v>
          </cell>
        </row>
        <row r="4853">
          <cell r="C4853" t="str">
            <v>282BSC0010</v>
          </cell>
          <cell r="D4853" t="str">
            <v>FLORIANÓPOLIS</v>
          </cell>
          <cell r="E4853" t="str">
            <v>ENTR BR-101(A)</v>
          </cell>
          <cell r="F4853">
            <v>0</v>
          </cell>
          <cell r="G4853">
            <v>5.5</v>
          </cell>
          <cell r="H4853">
            <v>5.5</v>
          </cell>
          <cell r="I4853" t="str">
            <v>DUP</v>
          </cell>
          <cell r="J4853" t="str">
            <v>*</v>
          </cell>
          <cell r="L4853">
            <v>0</v>
          </cell>
          <cell r="M4853">
            <v>0</v>
          </cell>
          <cell r="O4853">
            <v>0</v>
          </cell>
          <cell r="P4853">
            <v>0</v>
          </cell>
        </row>
        <row r="4854">
          <cell r="C4854" t="str">
            <v>282BSC0020</v>
          </cell>
          <cell r="D4854" t="str">
            <v>ENTR BR-101(A)</v>
          </cell>
          <cell r="E4854" t="str">
            <v>ENTR SC-407 (SÃO JOSÉ)</v>
          </cell>
          <cell r="F4854">
            <v>5.5</v>
          </cell>
          <cell r="G4854">
            <v>8.6</v>
          </cell>
          <cell r="H4854">
            <v>3.1</v>
          </cell>
          <cell r="I4854" t="str">
            <v>DUP</v>
          </cell>
          <cell r="J4854">
            <v>0</v>
          </cell>
          <cell r="K4854" t="str">
            <v>101BSC4090</v>
          </cell>
          <cell r="L4854">
            <v>0</v>
          </cell>
          <cell r="M4854">
            <v>0</v>
          </cell>
          <cell r="O4854">
            <v>0</v>
          </cell>
          <cell r="P4854">
            <v>0</v>
          </cell>
        </row>
        <row r="4855">
          <cell r="C4855" t="str">
            <v>282BSC0025</v>
          </cell>
          <cell r="D4855" t="str">
            <v>ENTR SC-407 (SÃO JOSÉ)</v>
          </cell>
          <cell r="E4855" t="str">
            <v>ENTR BR-101(B) (PALHOÇA)</v>
          </cell>
          <cell r="F4855">
            <v>8.6</v>
          </cell>
          <cell r="G4855">
            <v>16.600000000000001</v>
          </cell>
          <cell r="H4855">
            <v>8</v>
          </cell>
          <cell r="I4855" t="str">
            <v>DUP</v>
          </cell>
          <cell r="J4855">
            <v>0</v>
          </cell>
          <cell r="K4855" t="str">
            <v>101BSC4100</v>
          </cell>
          <cell r="L4855">
            <v>0</v>
          </cell>
          <cell r="M4855">
            <v>0</v>
          </cell>
          <cell r="O4855">
            <v>0</v>
          </cell>
          <cell r="P4855">
            <v>0</v>
          </cell>
        </row>
        <row r="4856">
          <cell r="C4856" t="str">
            <v>282BSC0030</v>
          </cell>
          <cell r="D4856" t="str">
            <v>ENTR BR-101(B) (PALHOÇA)</v>
          </cell>
          <cell r="E4856" t="str">
            <v>SANTO AMARO DA IMPERATRIZ</v>
          </cell>
          <cell r="F4856">
            <v>16.600000000000001</v>
          </cell>
          <cell r="G4856">
            <v>26.6</v>
          </cell>
          <cell r="H4856">
            <v>10</v>
          </cell>
          <cell r="I4856" t="str">
            <v>PAV</v>
          </cell>
          <cell r="J4856" t="str">
            <v>*</v>
          </cell>
          <cell r="L4856">
            <v>0</v>
          </cell>
          <cell r="M4856">
            <v>0</v>
          </cell>
          <cell r="O4856">
            <v>0</v>
          </cell>
          <cell r="P4856">
            <v>0</v>
          </cell>
        </row>
        <row r="4857">
          <cell r="C4857" t="str">
            <v>282BSC0035</v>
          </cell>
          <cell r="D4857" t="str">
            <v>SANTO AMARO DA IMPERATRIZ</v>
          </cell>
          <cell r="E4857" t="str">
            <v>ÁGUAS MORNAS</v>
          </cell>
          <cell r="F4857">
            <v>26.6</v>
          </cell>
          <cell r="G4857">
            <v>29.6</v>
          </cell>
          <cell r="H4857">
            <v>3</v>
          </cell>
          <cell r="I4857" t="str">
            <v>PAV</v>
          </cell>
          <cell r="J4857" t="str">
            <v>*</v>
          </cell>
          <cell r="L4857">
            <v>0</v>
          </cell>
          <cell r="M4857">
            <v>0</v>
          </cell>
          <cell r="O4857">
            <v>0</v>
          </cell>
          <cell r="P4857">
            <v>0</v>
          </cell>
        </row>
        <row r="4858">
          <cell r="C4858" t="str">
            <v>282BSC0040</v>
          </cell>
          <cell r="D4858" t="str">
            <v>ÁGUAS MORNAS</v>
          </cell>
          <cell r="E4858" t="str">
            <v>ENTR SC-431 (P/SÃO BONIFÁCIO)</v>
          </cell>
          <cell r="F4858">
            <v>29.6</v>
          </cell>
          <cell r="G4858">
            <v>38.5</v>
          </cell>
          <cell r="H4858">
            <v>8.9</v>
          </cell>
          <cell r="I4858" t="str">
            <v>PAV</v>
          </cell>
          <cell r="J4858" t="str">
            <v>*</v>
          </cell>
          <cell r="L4858">
            <v>0</v>
          </cell>
          <cell r="M4858">
            <v>0</v>
          </cell>
          <cell r="O4858">
            <v>0</v>
          </cell>
          <cell r="P4858">
            <v>0</v>
          </cell>
        </row>
        <row r="4859">
          <cell r="C4859" t="str">
            <v>282BSC0050</v>
          </cell>
          <cell r="D4859" t="str">
            <v>ENTR SC-431 (P/SÃO BONIFÁCIO)</v>
          </cell>
          <cell r="E4859" t="str">
            <v>ENTR SC-407 (RANCHO QUEIMADO)</v>
          </cell>
          <cell r="F4859">
            <v>38.5</v>
          </cell>
          <cell r="G4859">
            <v>55.4</v>
          </cell>
          <cell r="H4859">
            <v>16.899999999999999</v>
          </cell>
          <cell r="I4859" t="str">
            <v>PAV</v>
          </cell>
          <cell r="J4859" t="str">
            <v>*</v>
          </cell>
          <cell r="L4859">
            <v>0</v>
          </cell>
          <cell r="M4859">
            <v>0</v>
          </cell>
          <cell r="O4859">
            <v>0</v>
          </cell>
          <cell r="P4859">
            <v>0</v>
          </cell>
        </row>
        <row r="4860">
          <cell r="C4860" t="str">
            <v>282BSC0070</v>
          </cell>
          <cell r="D4860" t="str">
            <v>ENTR SC-407 (RANCHO QUEIMADO)</v>
          </cell>
          <cell r="E4860" t="str">
            <v>ENTR SC-302/429 (ALFREDO WAGNER)</v>
          </cell>
          <cell r="F4860">
            <v>55.4</v>
          </cell>
          <cell r="G4860">
            <v>101.1</v>
          </cell>
          <cell r="H4860">
            <v>45.7</v>
          </cell>
          <cell r="I4860" t="str">
            <v>PAV</v>
          </cell>
          <cell r="J4860" t="str">
            <v>*</v>
          </cell>
          <cell r="L4860">
            <v>0</v>
          </cell>
          <cell r="M4860">
            <v>0</v>
          </cell>
          <cell r="O4860">
            <v>0</v>
          </cell>
          <cell r="P4860">
            <v>0</v>
          </cell>
        </row>
        <row r="4861">
          <cell r="C4861" t="str">
            <v>282BSC0090</v>
          </cell>
          <cell r="D4861" t="str">
            <v>ENTR SC-302/429 (ALFREDO WAGNER)</v>
          </cell>
          <cell r="E4861" t="str">
            <v>LOMBA ALTA (RIO SÃO JOÃO)</v>
          </cell>
          <cell r="F4861">
            <v>101.1</v>
          </cell>
          <cell r="G4861">
            <v>111.4</v>
          </cell>
          <cell r="H4861">
            <v>10.3</v>
          </cell>
          <cell r="I4861" t="str">
            <v>PAV</v>
          </cell>
          <cell r="J4861" t="str">
            <v>*</v>
          </cell>
          <cell r="L4861">
            <v>0</v>
          </cell>
          <cell r="M4861">
            <v>0</v>
          </cell>
          <cell r="O4861">
            <v>0</v>
          </cell>
          <cell r="P4861">
            <v>0</v>
          </cell>
        </row>
        <row r="4862">
          <cell r="C4862" t="str">
            <v>282BSC0095</v>
          </cell>
          <cell r="D4862" t="str">
            <v>LOMBA ALTA (RIO SÃO JOÃO)</v>
          </cell>
          <cell r="E4862" t="str">
            <v>ENTR BR-486 (BOM RETIRO)</v>
          </cell>
          <cell r="F4862">
            <v>111.4</v>
          </cell>
          <cell r="G4862">
            <v>125.5</v>
          </cell>
          <cell r="H4862">
            <v>14.1</v>
          </cell>
          <cell r="I4862" t="str">
            <v>PAV</v>
          </cell>
          <cell r="J4862" t="str">
            <v>*</v>
          </cell>
          <cell r="L4862">
            <v>0</v>
          </cell>
          <cell r="M4862">
            <v>0</v>
          </cell>
          <cell r="O4862">
            <v>0</v>
          </cell>
          <cell r="P4862">
            <v>0</v>
          </cell>
        </row>
        <row r="4863">
          <cell r="C4863" t="str">
            <v>282BSC0110</v>
          </cell>
          <cell r="D4863" t="str">
            <v>ENTR BR-486 (BOM RETIRO)</v>
          </cell>
          <cell r="E4863" t="str">
            <v>ENTR SC-430 (P/URUBICI)</v>
          </cell>
          <cell r="F4863">
            <v>125.5</v>
          </cell>
          <cell r="G4863">
            <v>134.80000000000001</v>
          </cell>
          <cell r="H4863">
            <v>9.3000000000000007</v>
          </cell>
          <cell r="I4863" t="str">
            <v>PAV</v>
          </cell>
          <cell r="J4863" t="str">
            <v>*</v>
          </cell>
          <cell r="L4863">
            <v>0</v>
          </cell>
          <cell r="M4863">
            <v>0</v>
          </cell>
          <cell r="O4863">
            <v>0</v>
          </cell>
          <cell r="P4863">
            <v>0</v>
          </cell>
        </row>
        <row r="4864">
          <cell r="C4864" t="str">
            <v>282BSC0130</v>
          </cell>
          <cell r="D4864" t="str">
            <v>ENTR SC-430 (P/URUBICI)</v>
          </cell>
          <cell r="E4864" t="str">
            <v>ENTR BR-475(A) (ESTRADA CAPITÃO-MOR)</v>
          </cell>
          <cell r="F4864">
            <v>134.80000000000001</v>
          </cell>
          <cell r="G4864">
            <v>162</v>
          </cell>
          <cell r="H4864">
            <v>27.2</v>
          </cell>
          <cell r="I4864" t="str">
            <v>PAV</v>
          </cell>
          <cell r="J4864" t="str">
            <v>*</v>
          </cell>
          <cell r="L4864">
            <v>0</v>
          </cell>
          <cell r="M4864">
            <v>0</v>
          </cell>
          <cell r="O4864">
            <v>0</v>
          </cell>
          <cell r="P4864">
            <v>0</v>
          </cell>
        </row>
        <row r="4865">
          <cell r="C4865" t="str">
            <v>282BSC0150</v>
          </cell>
          <cell r="D4865" t="str">
            <v>ENTR BR-475(A) (ESTRADA CAPITÃO-MOR)</v>
          </cell>
          <cell r="E4865" t="str">
            <v>ENTR SC-427 (P/PETROLÂNDIA)</v>
          </cell>
          <cell r="F4865">
            <v>162</v>
          </cell>
          <cell r="G4865">
            <v>170.4</v>
          </cell>
          <cell r="H4865">
            <v>8.4</v>
          </cell>
          <cell r="I4865" t="str">
            <v>PAV</v>
          </cell>
          <cell r="J4865" t="str">
            <v>*</v>
          </cell>
          <cell r="K4865" t="str">
            <v>475BSC0060</v>
          </cell>
          <cell r="L4865">
            <v>0</v>
          </cell>
          <cell r="M4865">
            <v>0</v>
          </cell>
          <cell r="O4865">
            <v>0</v>
          </cell>
          <cell r="P4865">
            <v>0</v>
          </cell>
        </row>
        <row r="4866">
          <cell r="C4866" t="str">
            <v>282BSC0170</v>
          </cell>
          <cell r="D4866" t="str">
            <v>ENTR SC-427 (P/PETROLÂNDIA)</v>
          </cell>
          <cell r="E4866" t="str">
            <v>BOCAINA DO SUL</v>
          </cell>
          <cell r="F4866">
            <v>170.4</v>
          </cell>
          <cell r="G4866">
            <v>177.3</v>
          </cell>
          <cell r="H4866">
            <v>6.9</v>
          </cell>
          <cell r="I4866" t="str">
            <v>PAV</v>
          </cell>
          <cell r="J4866" t="str">
            <v>*</v>
          </cell>
          <cell r="K4866" t="str">
            <v>475BSC0050</v>
          </cell>
          <cell r="L4866">
            <v>0</v>
          </cell>
          <cell r="M4866">
            <v>0</v>
          </cell>
          <cell r="O4866">
            <v>0</v>
          </cell>
          <cell r="P4866">
            <v>0</v>
          </cell>
        </row>
        <row r="4867">
          <cell r="C4867" t="str">
            <v>282BSC0175</v>
          </cell>
          <cell r="D4867" t="str">
            <v>BOCAINA DO SUL</v>
          </cell>
          <cell r="E4867" t="str">
            <v>ENTR SC-425 (ÍNDIOS)</v>
          </cell>
          <cell r="F4867">
            <v>177.3</v>
          </cell>
          <cell r="G4867">
            <v>203.4</v>
          </cell>
          <cell r="H4867">
            <v>26.1</v>
          </cell>
          <cell r="I4867" t="str">
            <v>PAV</v>
          </cell>
          <cell r="J4867" t="str">
            <v>*</v>
          </cell>
          <cell r="K4867" t="str">
            <v>475BSC0030</v>
          </cell>
          <cell r="L4867">
            <v>0</v>
          </cell>
          <cell r="M4867">
            <v>0</v>
          </cell>
          <cell r="O4867">
            <v>0</v>
          </cell>
          <cell r="P4867">
            <v>0</v>
          </cell>
        </row>
        <row r="4868">
          <cell r="C4868" t="str">
            <v>282BSC0190</v>
          </cell>
          <cell r="D4868" t="str">
            <v>ENTR SC-425 (ÍNDIOS)</v>
          </cell>
          <cell r="E4868" t="str">
            <v>ENTR BR-475(B) (LAGES)</v>
          </cell>
          <cell r="F4868">
            <v>203.4</v>
          </cell>
          <cell r="G4868">
            <v>214.2</v>
          </cell>
          <cell r="H4868">
            <v>10.8</v>
          </cell>
          <cell r="I4868" t="str">
            <v>PAV</v>
          </cell>
          <cell r="J4868" t="str">
            <v>*</v>
          </cell>
          <cell r="K4868" t="str">
            <v>475BSC0010</v>
          </cell>
          <cell r="L4868">
            <v>0</v>
          </cell>
          <cell r="M4868">
            <v>0</v>
          </cell>
          <cell r="O4868">
            <v>0</v>
          </cell>
          <cell r="P4868">
            <v>0</v>
          </cell>
        </row>
        <row r="4869">
          <cell r="C4869" t="str">
            <v>282BSC0191</v>
          </cell>
          <cell r="D4869" t="str">
            <v>ENTR BR-475(B) (LAGES)</v>
          </cell>
          <cell r="E4869" t="str">
            <v>ENTR BR-116</v>
          </cell>
          <cell r="F4869">
            <v>214.2</v>
          </cell>
          <cell r="G4869">
            <v>220.1</v>
          </cell>
          <cell r="H4869">
            <v>5.9</v>
          </cell>
          <cell r="I4869" t="str">
            <v>PAV</v>
          </cell>
          <cell r="J4869" t="str">
            <v>*</v>
          </cell>
          <cell r="L4869">
            <v>0</v>
          </cell>
          <cell r="M4869">
            <v>0</v>
          </cell>
          <cell r="O4869">
            <v>0</v>
          </cell>
          <cell r="P4869">
            <v>0</v>
          </cell>
        </row>
        <row r="4870">
          <cell r="C4870" t="str">
            <v>282BSC0210</v>
          </cell>
          <cell r="D4870" t="str">
            <v>ENTR BR-116</v>
          </cell>
          <cell r="E4870" t="str">
            <v>P/SÃO JOSÉ DO CERRITO</v>
          </cell>
          <cell r="F4870">
            <v>220.1</v>
          </cell>
          <cell r="G4870">
            <v>252.1</v>
          </cell>
          <cell r="H4870">
            <v>32</v>
          </cell>
          <cell r="I4870" t="str">
            <v>EOP</v>
          </cell>
          <cell r="J4870">
            <v>0</v>
          </cell>
          <cell r="L4870">
            <v>0</v>
          </cell>
          <cell r="M4870">
            <v>0</v>
          </cell>
          <cell r="O4870">
            <v>0</v>
          </cell>
          <cell r="P4870">
            <v>0</v>
          </cell>
        </row>
        <row r="4871">
          <cell r="C4871" t="str">
            <v>282BSC0220</v>
          </cell>
          <cell r="D4871" t="str">
            <v>P/SÃO JOSÉ DO CERRITO</v>
          </cell>
          <cell r="E4871" t="str">
            <v>ENTR SC-457</v>
          </cell>
          <cell r="F4871">
            <v>252.1</v>
          </cell>
          <cell r="G4871">
            <v>261</v>
          </cell>
          <cell r="H4871">
            <v>8.9</v>
          </cell>
          <cell r="I4871" t="str">
            <v>IMP</v>
          </cell>
          <cell r="J4871">
            <v>0</v>
          </cell>
          <cell r="L4871">
            <v>0</v>
          </cell>
          <cell r="M4871">
            <v>0</v>
          </cell>
          <cell r="O4871">
            <v>0</v>
          </cell>
          <cell r="P4871">
            <v>0</v>
          </cell>
        </row>
        <row r="4872">
          <cell r="C4872" t="str">
            <v>282BSC0225</v>
          </cell>
          <cell r="D4872" t="str">
            <v>ENTR SC-457</v>
          </cell>
          <cell r="E4872" t="str">
            <v>ENTR SC-456 (VARGEM)</v>
          </cell>
          <cell r="F4872">
            <v>261</v>
          </cell>
          <cell r="G4872">
            <v>306.2</v>
          </cell>
          <cell r="H4872">
            <v>45.2</v>
          </cell>
          <cell r="I4872" t="str">
            <v>IMP</v>
          </cell>
          <cell r="J4872">
            <v>0</v>
          </cell>
          <cell r="L4872">
            <v>0</v>
          </cell>
          <cell r="M4872">
            <v>0</v>
          </cell>
          <cell r="O4872">
            <v>0</v>
          </cell>
          <cell r="P4872">
            <v>0</v>
          </cell>
        </row>
        <row r="4873">
          <cell r="C4873" t="str">
            <v>282BSC0228</v>
          </cell>
          <cell r="D4873" t="str">
            <v>ENTR SC-456 (VARGEM)</v>
          </cell>
          <cell r="E4873" t="str">
            <v>ENTR BR-470(A)</v>
          </cell>
          <cell r="F4873">
            <v>306.2</v>
          </cell>
          <cell r="G4873">
            <v>322.7</v>
          </cell>
          <cell r="H4873">
            <v>16.5</v>
          </cell>
          <cell r="I4873" t="str">
            <v>EOP</v>
          </cell>
          <cell r="J4873">
            <v>0</v>
          </cell>
          <cell r="L4873">
            <v>0</v>
          </cell>
          <cell r="M4873">
            <v>0</v>
          </cell>
          <cell r="O4873">
            <v>0</v>
          </cell>
          <cell r="P4873">
            <v>0</v>
          </cell>
        </row>
        <row r="4874">
          <cell r="C4874" t="str">
            <v>282BSC0230</v>
          </cell>
          <cell r="D4874" t="str">
            <v>ENTR BR-470(A)</v>
          </cell>
          <cell r="E4874" t="str">
            <v>ENTR BR-283(A)/470(B)</v>
          </cell>
          <cell r="F4874">
            <v>322.7</v>
          </cell>
          <cell r="G4874">
            <v>335.7</v>
          </cell>
          <cell r="H4874">
            <v>13</v>
          </cell>
          <cell r="I4874" t="str">
            <v>PAV</v>
          </cell>
          <cell r="J4874" t="str">
            <v>*</v>
          </cell>
          <cell r="K4874" t="str">
            <v>470BSC0270</v>
          </cell>
          <cell r="L4874">
            <v>0</v>
          </cell>
          <cell r="M4874">
            <v>0</v>
          </cell>
          <cell r="O4874">
            <v>0</v>
          </cell>
          <cell r="P4874">
            <v>0</v>
          </cell>
        </row>
        <row r="4875">
          <cell r="C4875" t="str">
            <v>282BSC0245</v>
          </cell>
          <cell r="D4875" t="str">
            <v>ENTR BR-283(A)/470(B)</v>
          </cell>
          <cell r="E4875" t="str">
            <v>ENTR BR-283(B)/SC-455 (CAMPOS NOVOS)</v>
          </cell>
          <cell r="F4875">
            <v>335.7</v>
          </cell>
          <cell r="G4875">
            <v>338.2</v>
          </cell>
          <cell r="H4875">
            <v>2.5</v>
          </cell>
          <cell r="I4875" t="str">
            <v>PAV</v>
          </cell>
          <cell r="J4875" t="str">
            <v>*</v>
          </cell>
          <cell r="K4875" t="str">
            <v>283BSC0010</v>
          </cell>
          <cell r="L4875">
            <v>0</v>
          </cell>
          <cell r="M4875">
            <v>0</v>
          </cell>
          <cell r="O4875">
            <v>0</v>
          </cell>
          <cell r="P4875">
            <v>0</v>
          </cell>
        </row>
        <row r="4876">
          <cell r="C4876" t="str">
            <v>282BSC0250</v>
          </cell>
          <cell r="D4876" t="str">
            <v>ENTR BR-283(B)/SC-455 (CAMPOS NOVOS)</v>
          </cell>
          <cell r="E4876" t="str">
            <v>ENTR SC-303 (JOAÇABA)</v>
          </cell>
          <cell r="F4876">
            <v>338.2</v>
          </cell>
          <cell r="G4876">
            <v>380.7</v>
          </cell>
          <cell r="H4876">
            <v>42.5</v>
          </cell>
          <cell r="I4876" t="str">
            <v>PAV</v>
          </cell>
          <cell r="J4876" t="str">
            <v>*</v>
          </cell>
          <cell r="L4876">
            <v>0</v>
          </cell>
          <cell r="M4876">
            <v>0</v>
          </cell>
          <cell r="O4876">
            <v>0</v>
          </cell>
          <cell r="P4876">
            <v>0</v>
          </cell>
        </row>
        <row r="4877">
          <cell r="C4877" t="str">
            <v>282BSC0270</v>
          </cell>
          <cell r="D4877" t="str">
            <v>ENTR SC-303 (JOAÇABA)</v>
          </cell>
          <cell r="E4877" t="str">
            <v>ENTR SC-463 (P/JABORÁ)</v>
          </cell>
          <cell r="F4877">
            <v>380.7</v>
          </cell>
          <cell r="G4877">
            <v>402.7</v>
          </cell>
          <cell r="H4877">
            <v>22</v>
          </cell>
          <cell r="I4877" t="str">
            <v>PAV</v>
          </cell>
          <cell r="J4877" t="str">
            <v>*</v>
          </cell>
          <cell r="L4877">
            <v>0</v>
          </cell>
          <cell r="M4877">
            <v>0</v>
          </cell>
          <cell r="O4877">
            <v>0</v>
          </cell>
          <cell r="P4877">
            <v>0</v>
          </cell>
        </row>
        <row r="4878">
          <cell r="C4878" t="str">
            <v>282BSC0290</v>
          </cell>
          <cell r="D4878" t="str">
            <v>ENTR SC-463 (P/JABORÁ)</v>
          </cell>
          <cell r="E4878" t="str">
            <v>CATANDUVAS</v>
          </cell>
          <cell r="F4878">
            <v>402.7</v>
          </cell>
          <cell r="G4878">
            <v>406.3</v>
          </cell>
          <cell r="H4878">
            <v>3.6</v>
          </cell>
          <cell r="I4878" t="str">
            <v>PAV</v>
          </cell>
          <cell r="J4878" t="str">
            <v>*</v>
          </cell>
          <cell r="L4878">
            <v>0</v>
          </cell>
          <cell r="M4878">
            <v>0</v>
          </cell>
          <cell r="O4878">
            <v>0</v>
          </cell>
          <cell r="P4878">
            <v>0</v>
          </cell>
        </row>
        <row r="4879">
          <cell r="C4879" t="str">
            <v>282BSC0295</v>
          </cell>
          <cell r="D4879" t="str">
            <v>CATANDUVAS</v>
          </cell>
          <cell r="E4879" t="str">
            <v>ENTR BR-153 (P/IRANI)</v>
          </cell>
          <cell r="F4879">
            <v>406.3</v>
          </cell>
          <cell r="G4879">
            <v>433.9</v>
          </cell>
          <cell r="H4879">
            <v>27.6</v>
          </cell>
          <cell r="I4879" t="str">
            <v>PAV</v>
          </cell>
          <cell r="J4879" t="str">
            <v>*</v>
          </cell>
          <cell r="L4879">
            <v>0</v>
          </cell>
          <cell r="M4879">
            <v>0</v>
          </cell>
          <cell r="O4879">
            <v>0</v>
          </cell>
          <cell r="P4879">
            <v>0</v>
          </cell>
        </row>
        <row r="4880">
          <cell r="C4880" t="str">
            <v>282BSC0310</v>
          </cell>
          <cell r="D4880" t="str">
            <v>ENTR BR-153 (P/IRANI)</v>
          </cell>
          <cell r="E4880" t="str">
            <v>PONTE SERRADA</v>
          </cell>
          <cell r="F4880">
            <v>433.9</v>
          </cell>
          <cell r="G4880">
            <v>457.7</v>
          </cell>
          <cell r="H4880">
            <v>23.8</v>
          </cell>
          <cell r="I4880" t="str">
            <v>PAV</v>
          </cell>
          <cell r="J4880" t="str">
            <v>*</v>
          </cell>
          <cell r="L4880">
            <v>0</v>
          </cell>
          <cell r="M4880">
            <v>0</v>
          </cell>
          <cell r="O4880">
            <v>0</v>
          </cell>
          <cell r="P4880">
            <v>0</v>
          </cell>
        </row>
        <row r="4881">
          <cell r="C4881" t="str">
            <v>282BSC0330</v>
          </cell>
          <cell r="D4881" t="str">
            <v>PONTE SERRADA</v>
          </cell>
          <cell r="E4881" t="str">
            <v>ENTR BR-480(A)/SC-466 (XANXERÊ)</v>
          </cell>
          <cell r="F4881">
            <v>457.7</v>
          </cell>
          <cell r="G4881">
            <v>498.7</v>
          </cell>
          <cell r="H4881">
            <v>41</v>
          </cell>
          <cell r="I4881" t="str">
            <v>PAV</v>
          </cell>
          <cell r="J4881" t="str">
            <v>*</v>
          </cell>
          <cell r="L4881">
            <v>0</v>
          </cell>
          <cell r="M4881">
            <v>0</v>
          </cell>
          <cell r="O4881">
            <v>0</v>
          </cell>
          <cell r="P4881">
            <v>0</v>
          </cell>
        </row>
        <row r="4882">
          <cell r="C4882" t="str">
            <v>282BSC0350</v>
          </cell>
          <cell r="D4882" t="str">
            <v>ENTR BR-480(A)/SC-466 (XANXERÊ)</v>
          </cell>
          <cell r="E4882" t="str">
            <v>ENTR BR-480(B)/SC-468 (P/CHAPECÓ)</v>
          </cell>
          <cell r="F4882">
            <v>498.7</v>
          </cell>
          <cell r="G4882">
            <v>534.79999999999995</v>
          </cell>
          <cell r="H4882">
            <v>36.1</v>
          </cell>
          <cell r="I4882" t="str">
            <v>PAV</v>
          </cell>
          <cell r="J4882" t="str">
            <v>*</v>
          </cell>
          <cell r="K4882" t="str">
            <v>480BSC0110</v>
          </cell>
          <cell r="L4882">
            <v>0</v>
          </cell>
          <cell r="M4882">
            <v>0</v>
          </cell>
          <cell r="O4882">
            <v>0</v>
          </cell>
          <cell r="P4882">
            <v>0</v>
          </cell>
        </row>
        <row r="4883">
          <cell r="C4883" t="str">
            <v>282BSC0370</v>
          </cell>
          <cell r="D4883" t="str">
            <v>ENTR BR-480(B)/SC-468 (P/CHAPECÓ)</v>
          </cell>
          <cell r="E4883" t="str">
            <v>ENTR SC-469(A) (PINHALZINHO)</v>
          </cell>
          <cell r="F4883">
            <v>534.79999999999995</v>
          </cell>
          <cell r="G4883">
            <v>578.1</v>
          </cell>
          <cell r="H4883">
            <v>43.3</v>
          </cell>
          <cell r="I4883" t="str">
            <v>PAV</v>
          </cell>
          <cell r="J4883" t="str">
            <v>*</v>
          </cell>
          <cell r="L4883">
            <v>0</v>
          </cell>
          <cell r="M4883">
            <v>0</v>
          </cell>
          <cell r="O4883">
            <v>0</v>
          </cell>
          <cell r="P4883">
            <v>0</v>
          </cell>
        </row>
        <row r="4884">
          <cell r="C4884" t="str">
            <v>282BSC0375</v>
          </cell>
          <cell r="D4884" t="str">
            <v>ENTR SC-469(A) (PINHALZINHO)</v>
          </cell>
          <cell r="E4884" t="str">
            <v>ENTR SC-469(B) (P/MODELO)</v>
          </cell>
          <cell r="F4884">
            <v>578.1</v>
          </cell>
          <cell r="G4884">
            <v>582.1</v>
          </cell>
          <cell r="H4884">
            <v>4</v>
          </cell>
          <cell r="I4884" t="str">
            <v>PAV</v>
          </cell>
          <cell r="J4884" t="str">
            <v>*</v>
          </cell>
          <cell r="L4884">
            <v>0</v>
          </cell>
          <cell r="M4884">
            <v>0</v>
          </cell>
          <cell r="O4884">
            <v>0</v>
          </cell>
          <cell r="P4884">
            <v>0</v>
          </cell>
        </row>
        <row r="4885">
          <cell r="C4885" t="str">
            <v>282BSC0377</v>
          </cell>
          <cell r="D4885" t="str">
            <v>ENTR SC-469(B) (P/MODELO)</v>
          </cell>
          <cell r="E4885" t="str">
            <v>ENTR BR-158(A) (P/CUNHA PORÃ)</v>
          </cell>
          <cell r="F4885">
            <v>582.1</v>
          </cell>
          <cell r="G4885">
            <v>602.29999999999995</v>
          </cell>
          <cell r="H4885">
            <v>20.2</v>
          </cell>
          <cell r="I4885" t="str">
            <v>PAV</v>
          </cell>
          <cell r="J4885" t="str">
            <v>*</v>
          </cell>
          <cell r="L4885">
            <v>0</v>
          </cell>
          <cell r="M4885">
            <v>0</v>
          </cell>
          <cell r="O4885">
            <v>0</v>
          </cell>
          <cell r="P4885">
            <v>0</v>
          </cell>
        </row>
        <row r="4886">
          <cell r="C4886" t="str">
            <v>282BSC0379</v>
          </cell>
          <cell r="D4886" t="str">
            <v>ENTR BR-158(A) (P/CUNHA PORÃ)</v>
          </cell>
          <cell r="E4886" t="str">
            <v>ENTR BR-158(B) (P/MARAVILHA)</v>
          </cell>
          <cell r="F4886">
            <v>602.29999999999995</v>
          </cell>
          <cell r="G4886">
            <v>605.5</v>
          </cell>
          <cell r="H4886">
            <v>3.2</v>
          </cell>
          <cell r="I4886" t="str">
            <v>PAV</v>
          </cell>
          <cell r="J4886">
            <v>0</v>
          </cell>
          <cell r="K4886" t="str">
            <v>158BSC1065</v>
          </cell>
          <cell r="L4886">
            <v>0</v>
          </cell>
          <cell r="M4886">
            <v>0</v>
          </cell>
          <cell r="O4886">
            <v>0</v>
          </cell>
          <cell r="P4886">
            <v>0</v>
          </cell>
        </row>
        <row r="4887">
          <cell r="C4887" t="str">
            <v>282BSC0380</v>
          </cell>
          <cell r="D4887" t="str">
            <v>ENTR BR-158(B) (P/MARAVILHA)</v>
          </cell>
          <cell r="E4887" t="str">
            <v>ENTR SC-471 (P/ROMELÂNDIA)</v>
          </cell>
          <cell r="F4887">
            <v>605.5</v>
          </cell>
          <cell r="G4887">
            <v>625</v>
          </cell>
          <cell r="H4887">
            <v>19.5</v>
          </cell>
          <cell r="I4887" t="str">
            <v>PAV</v>
          </cell>
          <cell r="J4887" t="str">
            <v>*</v>
          </cell>
          <cell r="L4887">
            <v>0</v>
          </cell>
          <cell r="M4887">
            <v>0</v>
          </cell>
          <cell r="O4887">
            <v>0</v>
          </cell>
          <cell r="P4887">
            <v>0</v>
          </cell>
        </row>
        <row r="4888">
          <cell r="C4888" t="str">
            <v>282BSC0385</v>
          </cell>
          <cell r="D4888" t="str">
            <v>ENTR SC-471 (P/ROMELÂNDIA)</v>
          </cell>
          <cell r="E4888" t="str">
            <v>ENTR BR-163/386 (P/DESCANSO)</v>
          </cell>
          <cell r="F4888">
            <v>625</v>
          </cell>
          <cell r="G4888">
            <v>646.70000000000005</v>
          </cell>
          <cell r="H4888">
            <v>21.7</v>
          </cell>
          <cell r="I4888" t="str">
            <v>PAV</v>
          </cell>
          <cell r="J4888" t="str">
            <v>*</v>
          </cell>
          <cell r="L4888">
            <v>0</v>
          </cell>
          <cell r="M4888">
            <v>0</v>
          </cell>
          <cell r="O4888">
            <v>0</v>
          </cell>
          <cell r="P4888">
            <v>0</v>
          </cell>
        </row>
        <row r="4889">
          <cell r="C4889" t="str">
            <v>282BSC0390</v>
          </cell>
          <cell r="D4889" t="str">
            <v>ENTR BR-163/386 (P/DESCANSO)</v>
          </cell>
          <cell r="E4889" t="str">
            <v>SÃO MIGUEL DO OESTE</v>
          </cell>
          <cell r="F4889">
            <v>646.70000000000005</v>
          </cell>
          <cell r="G4889">
            <v>650.70000000000005</v>
          </cell>
          <cell r="H4889">
            <v>4</v>
          </cell>
          <cell r="I4889" t="str">
            <v>PAV</v>
          </cell>
          <cell r="J4889" t="str">
            <v>*</v>
          </cell>
          <cell r="L4889">
            <v>0</v>
          </cell>
          <cell r="M4889">
            <v>0</v>
          </cell>
          <cell r="O4889">
            <v>0</v>
          </cell>
          <cell r="P4889">
            <v>0</v>
          </cell>
        </row>
        <row r="4890">
          <cell r="C4890" t="str">
            <v>282BSC0395</v>
          </cell>
          <cell r="D4890" t="str">
            <v>SÃO MIGUEL DO OESTE</v>
          </cell>
          <cell r="E4890" t="str">
            <v>PARAÍSO</v>
          </cell>
          <cell r="F4890">
            <v>650.70000000000005</v>
          </cell>
          <cell r="G4890">
            <v>670.6</v>
          </cell>
          <cell r="H4890">
            <v>19.899999999999999</v>
          </cell>
          <cell r="I4890" t="str">
            <v>LEN</v>
          </cell>
          <cell r="J4890">
            <v>0</v>
          </cell>
          <cell r="L4890">
            <v>0</v>
          </cell>
          <cell r="M4890">
            <v>0</v>
          </cell>
          <cell r="O4890">
            <v>0</v>
          </cell>
          <cell r="P4890">
            <v>0</v>
          </cell>
        </row>
        <row r="4891">
          <cell r="C4891" t="str">
            <v>282BSC0400</v>
          </cell>
          <cell r="D4891" t="str">
            <v>PARAÍSO</v>
          </cell>
          <cell r="E4891" t="str">
            <v>FRONT BRASIL/ARGENTINA (PONTE SOBRE RIO PEPERIGUAÇU)</v>
          </cell>
          <cell r="F4891">
            <v>670.6</v>
          </cell>
          <cell r="G4891">
            <v>680.4</v>
          </cell>
          <cell r="H4891">
            <v>9.8000000000000007</v>
          </cell>
          <cell r="I4891" t="str">
            <v>LEN</v>
          </cell>
          <cell r="J4891">
            <v>0</v>
          </cell>
          <cell r="L4891">
            <v>0</v>
          </cell>
          <cell r="M4891">
            <v>0</v>
          </cell>
          <cell r="O4891">
            <v>0</v>
          </cell>
          <cell r="P4891">
            <v>0</v>
          </cell>
        </row>
        <row r="4892">
          <cell r="J4892">
            <v>0</v>
          </cell>
        </row>
        <row r="4893">
          <cell r="C4893" t="str">
            <v>283BSC0010</v>
          </cell>
          <cell r="D4893" t="str">
            <v>ENTR BR-282(A) (CAMPOS NOVOS)</v>
          </cell>
          <cell r="E4893" t="str">
            <v>ENTR BR-282(B)/470(A)</v>
          </cell>
          <cell r="F4893">
            <v>0</v>
          </cell>
          <cell r="G4893">
            <v>2.5</v>
          </cell>
          <cell r="H4893">
            <v>2.5</v>
          </cell>
          <cell r="I4893" t="str">
            <v>PAV</v>
          </cell>
          <cell r="J4893">
            <v>0</v>
          </cell>
          <cell r="K4893" t="str">
            <v>282BSC0245</v>
          </cell>
          <cell r="L4893">
            <v>0</v>
          </cell>
          <cell r="M4893">
            <v>0</v>
          </cell>
          <cell r="O4893">
            <v>0</v>
          </cell>
          <cell r="P4893">
            <v>0</v>
          </cell>
        </row>
        <row r="4894">
          <cell r="C4894" t="str">
            <v>283BSC0015</v>
          </cell>
          <cell r="D4894" t="str">
            <v>ENTR BR-282(B)/470(A)</v>
          </cell>
          <cell r="E4894" t="str">
            <v>ENTR SC-455 (P/IBICUÍ)</v>
          </cell>
          <cell r="F4894">
            <v>2.5</v>
          </cell>
          <cell r="G4894">
            <v>11.7</v>
          </cell>
          <cell r="H4894">
            <v>9.1999999999999993</v>
          </cell>
          <cell r="I4894" t="str">
            <v>PAV</v>
          </cell>
          <cell r="J4894" t="str">
            <v>*</v>
          </cell>
          <cell r="K4894" t="str">
            <v>470BSC0290</v>
          </cell>
          <cell r="L4894">
            <v>0</v>
          </cell>
          <cell r="M4894">
            <v>0</v>
          </cell>
          <cell r="O4894">
            <v>0</v>
          </cell>
          <cell r="P4894">
            <v>0</v>
          </cell>
        </row>
        <row r="4895">
          <cell r="C4895" t="str">
            <v>283BSC0020</v>
          </cell>
          <cell r="D4895" t="str">
            <v>ENTR SC-455 (P/IBICUÍ)</v>
          </cell>
          <cell r="E4895" t="str">
            <v>ENTR BR-470(B)/SC-458 (TUPITINGA)</v>
          </cell>
          <cell r="F4895">
            <v>11.7</v>
          </cell>
          <cell r="G4895">
            <v>29.5</v>
          </cell>
          <cell r="H4895">
            <v>17.8</v>
          </cell>
          <cell r="I4895" t="str">
            <v>PAV</v>
          </cell>
          <cell r="J4895" t="str">
            <v>*</v>
          </cell>
          <cell r="K4895" t="str">
            <v>470BSC0295</v>
          </cell>
          <cell r="L4895">
            <v>0</v>
          </cell>
          <cell r="M4895">
            <v>0</v>
          </cell>
          <cell r="O4895">
            <v>0</v>
          </cell>
          <cell r="P4895">
            <v>0</v>
          </cell>
        </row>
        <row r="4896">
          <cell r="C4896" t="str">
            <v>283BSC0030</v>
          </cell>
          <cell r="D4896" t="str">
            <v>ENTR BR-470(B)/SC-458 (TUPITINGA)</v>
          </cell>
          <cell r="E4896" t="str">
            <v>ENTR SC-303 (P/PIRATUBA)</v>
          </cell>
          <cell r="F4896">
            <v>29.5</v>
          </cell>
          <cell r="G4896">
            <v>63.8</v>
          </cell>
          <cell r="H4896">
            <v>34.299999999999997</v>
          </cell>
          <cell r="I4896" t="str">
            <v>PLA</v>
          </cell>
          <cell r="J4896">
            <v>0</v>
          </cell>
          <cell r="L4896">
            <v>0</v>
          </cell>
          <cell r="M4896">
            <v>0</v>
          </cell>
          <cell r="N4896" t="str">
            <v xml:space="preserve">SC-458 </v>
          </cell>
          <cell r="O4896" t="str">
            <v>PAV</v>
          </cell>
          <cell r="P4896">
            <v>0</v>
          </cell>
        </row>
        <row r="4897">
          <cell r="C4897" t="str">
            <v>283BSC0040</v>
          </cell>
          <cell r="D4897" t="str">
            <v>ENTR SC-303 (P/PIRATUBA)</v>
          </cell>
          <cell r="E4897" t="str">
            <v>ENTR SC-303 (CAPINZAL)</v>
          </cell>
          <cell r="F4897">
            <v>63.8</v>
          </cell>
          <cell r="G4897">
            <v>66.599999999999994</v>
          </cell>
          <cell r="H4897">
            <v>2.8</v>
          </cell>
          <cell r="I4897" t="str">
            <v>PLA</v>
          </cell>
          <cell r="J4897">
            <v>0</v>
          </cell>
          <cell r="L4897">
            <v>0</v>
          </cell>
          <cell r="M4897">
            <v>0</v>
          </cell>
          <cell r="N4897" t="str">
            <v xml:space="preserve">SC-458 </v>
          </cell>
          <cell r="O4897" t="str">
            <v>PAV</v>
          </cell>
          <cell r="P4897">
            <v>0</v>
          </cell>
        </row>
        <row r="4898">
          <cell r="C4898" t="str">
            <v>283BSC0050</v>
          </cell>
          <cell r="D4898" t="str">
            <v>ENTR SC-303 (CAPINZAL)</v>
          </cell>
          <cell r="E4898" t="str">
            <v>ENTR BR-153 (P/IRANI)</v>
          </cell>
          <cell r="F4898">
            <v>66.599999999999994</v>
          </cell>
          <cell r="G4898">
            <v>126.6</v>
          </cell>
          <cell r="H4898">
            <v>60</v>
          </cell>
          <cell r="I4898" t="str">
            <v>PLA</v>
          </cell>
          <cell r="J4898">
            <v>0</v>
          </cell>
          <cell r="L4898">
            <v>0</v>
          </cell>
          <cell r="M4898">
            <v>0</v>
          </cell>
          <cell r="O4898">
            <v>0</v>
          </cell>
          <cell r="P4898">
            <v>0</v>
          </cell>
        </row>
        <row r="4899">
          <cell r="C4899" t="str">
            <v>283BSC0070</v>
          </cell>
          <cell r="D4899" t="str">
            <v>ENTR BR-153 (P/IRANI)</v>
          </cell>
          <cell r="E4899" t="str">
            <v>P/CONCÓRDIA</v>
          </cell>
          <cell r="F4899">
            <v>126.6</v>
          </cell>
          <cell r="G4899">
            <v>129.5</v>
          </cell>
          <cell r="H4899">
            <v>2.9</v>
          </cell>
          <cell r="I4899" t="str">
            <v>PLA</v>
          </cell>
          <cell r="J4899">
            <v>0</v>
          </cell>
          <cell r="L4899">
            <v>0</v>
          </cell>
          <cell r="M4899">
            <v>0</v>
          </cell>
          <cell r="N4899" t="str">
            <v>SCT-283</v>
          </cell>
          <cell r="O4899" t="str">
            <v>PAV</v>
          </cell>
          <cell r="P4899">
            <v>0</v>
          </cell>
        </row>
        <row r="4900">
          <cell r="C4900" t="str">
            <v>283BSC0090</v>
          </cell>
          <cell r="D4900" t="str">
            <v>P/CONCÓRDIA</v>
          </cell>
          <cell r="E4900" t="str">
            <v>ENTR SC-465 (P/IPUMIRIM)</v>
          </cell>
          <cell r="F4900">
            <v>129.5</v>
          </cell>
          <cell r="G4900">
            <v>141.80000000000001</v>
          </cell>
          <cell r="H4900">
            <v>12.3</v>
          </cell>
          <cell r="I4900" t="str">
            <v>PLA</v>
          </cell>
          <cell r="J4900">
            <v>0</v>
          </cell>
          <cell r="L4900">
            <v>0</v>
          </cell>
          <cell r="M4900">
            <v>0</v>
          </cell>
          <cell r="N4900" t="str">
            <v>SCT-283</v>
          </cell>
          <cell r="O4900" t="str">
            <v>PAV</v>
          </cell>
          <cell r="P4900">
            <v>0</v>
          </cell>
        </row>
        <row r="4901">
          <cell r="C4901" t="str">
            <v>283BSC0095</v>
          </cell>
          <cell r="D4901" t="str">
            <v>ENTR SC-465 (P/IPUMIRIM)</v>
          </cell>
          <cell r="E4901" t="str">
            <v>ENTR SC-466(A) (SEARA)</v>
          </cell>
          <cell r="F4901">
            <v>141.80000000000001</v>
          </cell>
          <cell r="G4901">
            <v>168.8</v>
          </cell>
          <cell r="H4901">
            <v>27</v>
          </cell>
          <cell r="I4901" t="str">
            <v>PLA</v>
          </cell>
          <cell r="J4901">
            <v>0</v>
          </cell>
          <cell r="L4901">
            <v>0</v>
          </cell>
          <cell r="M4901">
            <v>0</v>
          </cell>
          <cell r="N4901" t="str">
            <v>SCT-283</v>
          </cell>
          <cell r="O4901" t="str">
            <v>PAV</v>
          </cell>
          <cell r="P4901">
            <v>0</v>
          </cell>
        </row>
        <row r="4902">
          <cell r="C4902" t="str">
            <v>283BSC0110</v>
          </cell>
          <cell r="D4902" t="str">
            <v>ENTR SC-466(A) (SEARA)</v>
          </cell>
          <cell r="E4902" t="str">
            <v>ENTR SC-466(B) (P/XANXERÊ)</v>
          </cell>
          <cell r="F4902">
            <v>168.8</v>
          </cell>
          <cell r="G4902">
            <v>172.6</v>
          </cell>
          <cell r="H4902">
            <v>3.8</v>
          </cell>
          <cell r="I4902" t="str">
            <v>PLA</v>
          </cell>
          <cell r="J4902">
            <v>0</v>
          </cell>
          <cell r="L4902">
            <v>0</v>
          </cell>
          <cell r="M4902">
            <v>0</v>
          </cell>
          <cell r="N4902" t="str">
            <v>SCT-283</v>
          </cell>
          <cell r="O4902" t="str">
            <v>PAV</v>
          </cell>
          <cell r="P4902">
            <v>0</v>
          </cell>
        </row>
        <row r="4903">
          <cell r="C4903" t="str">
            <v>283BSC0113</v>
          </cell>
          <cell r="D4903" t="str">
            <v>ENTR SC-466(B) (P/XANXERÊ)</v>
          </cell>
          <cell r="E4903" t="str">
            <v>ENTR SC-459 (P/ARVOREDO)</v>
          </cell>
          <cell r="F4903">
            <v>172.6</v>
          </cell>
          <cell r="G4903">
            <v>196.8</v>
          </cell>
          <cell r="H4903">
            <v>24.2</v>
          </cell>
          <cell r="I4903" t="str">
            <v>PLA</v>
          </cell>
          <cell r="J4903">
            <v>0</v>
          </cell>
          <cell r="L4903">
            <v>0</v>
          </cell>
          <cell r="M4903">
            <v>0</v>
          </cell>
          <cell r="N4903" t="str">
            <v>SCT-283</v>
          </cell>
          <cell r="O4903" t="str">
            <v>PAV</v>
          </cell>
          <cell r="P4903">
            <v>0</v>
          </cell>
        </row>
        <row r="4904">
          <cell r="C4904" t="str">
            <v>283BSC0120</v>
          </cell>
          <cell r="D4904" t="str">
            <v>ENTR SC-459 (P/ARVOREDO)</v>
          </cell>
          <cell r="E4904" t="str">
            <v>ENTR BR-480 (CHAPECÓ)</v>
          </cell>
          <cell r="F4904">
            <v>196.8</v>
          </cell>
          <cell r="G4904">
            <v>209.8</v>
          </cell>
          <cell r="H4904">
            <v>13</v>
          </cell>
          <cell r="I4904" t="str">
            <v>PLA</v>
          </cell>
          <cell r="J4904">
            <v>0</v>
          </cell>
          <cell r="L4904">
            <v>0</v>
          </cell>
          <cell r="M4904">
            <v>0</v>
          </cell>
          <cell r="N4904" t="str">
            <v>SCT-283</v>
          </cell>
          <cell r="O4904" t="str">
            <v>PAV</v>
          </cell>
          <cell r="P4904">
            <v>0</v>
          </cell>
        </row>
        <row r="4905">
          <cell r="C4905" t="str">
            <v>283BSC0130</v>
          </cell>
          <cell r="D4905" t="str">
            <v>ENTR BR-480 (CHAPECÓ)</v>
          </cell>
          <cell r="E4905" t="str">
            <v>ENTR SC-469 (PLANALTO ALEGRE)</v>
          </cell>
          <cell r="F4905">
            <v>209.8</v>
          </cell>
          <cell r="G4905">
            <v>239.1</v>
          </cell>
          <cell r="H4905">
            <v>29.3</v>
          </cell>
          <cell r="I4905" t="str">
            <v>PLA</v>
          </cell>
          <cell r="J4905">
            <v>0</v>
          </cell>
          <cell r="L4905">
            <v>0</v>
          </cell>
          <cell r="M4905">
            <v>0</v>
          </cell>
          <cell r="N4905" t="str">
            <v>SCT-283</v>
          </cell>
          <cell r="O4905" t="str">
            <v>PAV</v>
          </cell>
          <cell r="P4905">
            <v>0</v>
          </cell>
        </row>
        <row r="4906">
          <cell r="C4906" t="str">
            <v>283BSC0140</v>
          </cell>
          <cell r="D4906" t="str">
            <v>ENTR SC-469 (PLANALTO ALEGRE)</v>
          </cell>
          <cell r="E4906" t="str">
            <v>ENTR SC-469(A) (ÁGUAS DE CHAPECÓ)</v>
          </cell>
          <cell r="F4906">
            <v>239.1</v>
          </cell>
          <cell r="G4906">
            <v>253.1</v>
          </cell>
          <cell r="H4906">
            <v>14</v>
          </cell>
          <cell r="I4906" t="str">
            <v>PLA</v>
          </cell>
          <cell r="J4906">
            <v>0</v>
          </cell>
          <cell r="L4906">
            <v>0</v>
          </cell>
          <cell r="M4906">
            <v>0</v>
          </cell>
          <cell r="N4906" t="str">
            <v>SCT-283</v>
          </cell>
          <cell r="O4906" t="str">
            <v>PAV</v>
          </cell>
          <cell r="P4906">
            <v>0</v>
          </cell>
        </row>
        <row r="4907">
          <cell r="C4907" t="str">
            <v>283BSC0147</v>
          </cell>
          <cell r="D4907" t="str">
            <v>ENTR SC-469(A) (ÁGUAS DE CHAPECÓ)</v>
          </cell>
          <cell r="E4907" t="str">
            <v>ENTR SC-469(B) (SÃO CARLOS)</v>
          </cell>
          <cell r="F4907">
            <v>253.1</v>
          </cell>
          <cell r="G4907">
            <v>255.3</v>
          </cell>
          <cell r="H4907">
            <v>2.2000000000000002</v>
          </cell>
          <cell r="I4907" t="str">
            <v>PLA</v>
          </cell>
          <cell r="J4907">
            <v>0</v>
          </cell>
          <cell r="L4907">
            <v>0</v>
          </cell>
          <cell r="M4907">
            <v>0</v>
          </cell>
          <cell r="N4907" t="str">
            <v>SCT-283</v>
          </cell>
          <cell r="O4907" t="str">
            <v>PAV</v>
          </cell>
          <cell r="P4907">
            <v>0</v>
          </cell>
        </row>
        <row r="4908">
          <cell r="C4908" t="str">
            <v>283BSC0150</v>
          </cell>
          <cell r="D4908" t="str">
            <v>ENTR SC-469(B) (SÃO CARLOS)</v>
          </cell>
          <cell r="E4908" t="str">
            <v>PALMITOS</v>
          </cell>
          <cell r="F4908">
            <v>255.3</v>
          </cell>
          <cell r="G4908">
            <v>275.2</v>
          </cell>
          <cell r="H4908">
            <v>19.899999999999999</v>
          </cell>
          <cell r="I4908" t="str">
            <v>PLA</v>
          </cell>
          <cell r="J4908">
            <v>0</v>
          </cell>
          <cell r="L4908">
            <v>0</v>
          </cell>
          <cell r="M4908">
            <v>0</v>
          </cell>
          <cell r="N4908" t="str">
            <v>SCT-283</v>
          </cell>
          <cell r="O4908" t="str">
            <v>PAV</v>
          </cell>
          <cell r="P4908">
            <v>0</v>
          </cell>
        </row>
        <row r="4909">
          <cell r="C4909" t="str">
            <v>283BSC0155</v>
          </cell>
          <cell r="D4909" t="str">
            <v>PALMITOS</v>
          </cell>
          <cell r="E4909" t="str">
            <v>ENTR BR-158(A)</v>
          </cell>
          <cell r="F4909">
            <v>275.2</v>
          </cell>
          <cell r="G4909">
            <v>283.39999999999998</v>
          </cell>
          <cell r="H4909">
            <v>8.1999999999999993</v>
          </cell>
          <cell r="I4909" t="str">
            <v>PLA</v>
          </cell>
          <cell r="J4909">
            <v>0</v>
          </cell>
          <cell r="L4909">
            <v>0</v>
          </cell>
          <cell r="M4909">
            <v>0</v>
          </cell>
          <cell r="N4909" t="str">
            <v>SCT-283</v>
          </cell>
          <cell r="O4909" t="str">
            <v>PAV</v>
          </cell>
          <cell r="P4909">
            <v>0</v>
          </cell>
        </row>
        <row r="4910">
          <cell r="C4910" t="str">
            <v>283BSC0160</v>
          </cell>
          <cell r="D4910" t="str">
            <v>ENTR BR-158(A)</v>
          </cell>
          <cell r="E4910" t="str">
            <v>ENTR BR-158(B) (P/CUNHA PORÃ)</v>
          </cell>
          <cell r="F4910">
            <v>283.39999999999998</v>
          </cell>
          <cell r="G4910">
            <v>284.7</v>
          </cell>
          <cell r="H4910">
            <v>1.3</v>
          </cell>
          <cell r="I4910" t="str">
            <v>PAV</v>
          </cell>
          <cell r="J4910">
            <v>0</v>
          </cell>
          <cell r="K4910" t="str">
            <v>158BSC1080</v>
          </cell>
          <cell r="L4910">
            <v>0</v>
          </cell>
          <cell r="M4910">
            <v>0</v>
          </cell>
          <cell r="O4910">
            <v>0</v>
          </cell>
          <cell r="P4910">
            <v>0</v>
          </cell>
        </row>
        <row r="4911">
          <cell r="C4911" t="str">
            <v>283BSC0165</v>
          </cell>
          <cell r="D4911" t="str">
            <v>ENTR BR-158(B) (P/CUNHA PORÃ)</v>
          </cell>
          <cell r="E4911" t="str">
            <v>CAIBI</v>
          </cell>
          <cell r="F4911">
            <v>284.7</v>
          </cell>
          <cell r="G4911">
            <v>287.39999999999998</v>
          </cell>
          <cell r="H4911">
            <v>2.7</v>
          </cell>
          <cell r="I4911" t="str">
            <v>PLA</v>
          </cell>
          <cell r="J4911">
            <v>0</v>
          </cell>
          <cell r="L4911">
            <v>0</v>
          </cell>
          <cell r="M4911">
            <v>0</v>
          </cell>
          <cell r="N4911" t="str">
            <v>SCT-283</v>
          </cell>
          <cell r="O4911" t="str">
            <v>PAV</v>
          </cell>
          <cell r="P4911">
            <v>0</v>
          </cell>
        </row>
        <row r="4912">
          <cell r="C4912" t="str">
            <v>283BSC0170</v>
          </cell>
          <cell r="D4912" t="str">
            <v>CAIBI</v>
          </cell>
          <cell r="E4912" t="str">
            <v>ENTR BR-386 (MONDAÍ)</v>
          </cell>
          <cell r="F4912">
            <v>287.39999999999998</v>
          </cell>
          <cell r="G4912">
            <v>304</v>
          </cell>
          <cell r="H4912">
            <v>16.600000000000001</v>
          </cell>
          <cell r="I4912" t="str">
            <v>PLA</v>
          </cell>
          <cell r="J4912">
            <v>0</v>
          </cell>
          <cell r="L4912">
            <v>0</v>
          </cell>
          <cell r="M4912">
            <v>0</v>
          </cell>
          <cell r="N4912" t="str">
            <v>SCT-283</v>
          </cell>
          <cell r="O4912" t="str">
            <v>PAV</v>
          </cell>
          <cell r="P4912">
            <v>0</v>
          </cell>
        </row>
        <row r="4913">
          <cell r="C4913" t="str">
            <v>283BSC0190</v>
          </cell>
          <cell r="D4913" t="str">
            <v>ENTR BR-386 (MONDAÍ)</v>
          </cell>
          <cell r="E4913" t="str">
            <v>ENTR BR-163 (DIV SC/RS) (ITAPIRANGA)</v>
          </cell>
          <cell r="F4913">
            <v>304</v>
          </cell>
          <cell r="G4913">
            <v>350.7</v>
          </cell>
          <cell r="H4913">
            <v>46.7</v>
          </cell>
          <cell r="I4913" t="str">
            <v>PLA</v>
          </cell>
          <cell r="J4913">
            <v>0</v>
          </cell>
          <cell r="L4913">
            <v>0</v>
          </cell>
          <cell r="M4913">
            <v>0</v>
          </cell>
          <cell r="N4913" t="str">
            <v>SCT-283</v>
          </cell>
          <cell r="O4913" t="str">
            <v>LEN</v>
          </cell>
          <cell r="P4913">
            <v>0</v>
          </cell>
        </row>
        <row r="4914">
          <cell r="J4914">
            <v>0</v>
          </cell>
        </row>
        <row r="4915">
          <cell r="C4915" t="str">
            <v>285BSC0010</v>
          </cell>
          <cell r="D4915" t="str">
            <v>ENTR BR-101(A) (ARARANGUÁ)</v>
          </cell>
          <cell r="E4915" t="str">
            <v>ENTR BR-101(B)/SC-448 (SANGA DA TOCA)</v>
          </cell>
          <cell r="F4915">
            <v>0</v>
          </cell>
          <cell r="G4915">
            <v>14.1</v>
          </cell>
          <cell r="H4915">
            <v>14.1</v>
          </cell>
          <cell r="I4915" t="str">
            <v>EOD</v>
          </cell>
          <cell r="J4915">
            <v>0</v>
          </cell>
          <cell r="K4915" t="str">
            <v>101BSC4270</v>
          </cell>
          <cell r="L4915">
            <v>0</v>
          </cell>
          <cell r="M4915">
            <v>0</v>
          </cell>
          <cell r="O4915">
            <v>0</v>
          </cell>
          <cell r="P4915">
            <v>0</v>
          </cell>
        </row>
        <row r="4916">
          <cell r="C4916" t="str">
            <v>285BSC0015</v>
          </cell>
          <cell r="D4916" t="str">
            <v>ENTR BR-101(B)/SC-448 (SANGA DA TOCA)</v>
          </cell>
          <cell r="E4916" t="str">
            <v>ENTR SC-483 (ERMO)</v>
          </cell>
          <cell r="F4916">
            <v>14.1</v>
          </cell>
          <cell r="G4916">
            <v>20.5</v>
          </cell>
          <cell r="H4916">
            <v>6.4</v>
          </cell>
          <cell r="I4916" t="str">
            <v>PLA</v>
          </cell>
          <cell r="J4916">
            <v>0</v>
          </cell>
          <cell r="L4916">
            <v>0</v>
          </cell>
          <cell r="M4916">
            <v>0</v>
          </cell>
          <cell r="N4916" t="str">
            <v xml:space="preserve">SC-448 </v>
          </cell>
          <cell r="O4916" t="str">
            <v>PAV</v>
          </cell>
          <cell r="P4916">
            <v>0</v>
          </cell>
        </row>
        <row r="4917">
          <cell r="C4917" t="str">
            <v>285BSC0020</v>
          </cell>
          <cell r="D4917" t="str">
            <v>ENTR SC-483 (ERMO)</v>
          </cell>
          <cell r="E4917" t="str">
            <v>ENTR SC-448 (TURVO)</v>
          </cell>
          <cell r="F4917">
            <v>20.5</v>
          </cell>
          <cell r="G4917">
            <v>27.1</v>
          </cell>
          <cell r="H4917">
            <v>6.6</v>
          </cell>
          <cell r="I4917" t="str">
            <v>PLA</v>
          </cell>
          <cell r="J4917">
            <v>0</v>
          </cell>
          <cell r="L4917">
            <v>0</v>
          </cell>
          <cell r="M4917">
            <v>0</v>
          </cell>
          <cell r="N4917" t="str">
            <v xml:space="preserve">SC-448 </v>
          </cell>
          <cell r="O4917" t="str">
            <v>PAV</v>
          </cell>
          <cell r="P4917">
            <v>0</v>
          </cell>
        </row>
        <row r="4918">
          <cell r="C4918" t="str">
            <v>285BSC0030</v>
          </cell>
          <cell r="D4918" t="str">
            <v>ENTR SC-448 (TURVO)</v>
          </cell>
          <cell r="E4918" t="str">
            <v>TIMBÉ DO SUL</v>
          </cell>
          <cell r="F4918">
            <v>27.1</v>
          </cell>
          <cell r="G4918">
            <v>46.1</v>
          </cell>
          <cell r="H4918">
            <v>19</v>
          </cell>
          <cell r="I4918" t="str">
            <v>PLA</v>
          </cell>
          <cell r="J4918">
            <v>0</v>
          </cell>
          <cell r="L4918">
            <v>0</v>
          </cell>
          <cell r="M4918">
            <v>0</v>
          </cell>
          <cell r="N4918" t="str">
            <v>SCT-285</v>
          </cell>
          <cell r="O4918" t="str">
            <v>PAV</v>
          </cell>
          <cell r="P4918">
            <v>0</v>
          </cell>
        </row>
        <row r="4919">
          <cell r="C4919" t="str">
            <v>285BSC0050</v>
          </cell>
          <cell r="D4919" t="str">
            <v>TIMBÉ DO SUL</v>
          </cell>
          <cell r="E4919" t="str">
            <v>DIV SC/RS</v>
          </cell>
          <cell r="F4919">
            <v>46.1</v>
          </cell>
          <cell r="G4919">
            <v>65.8</v>
          </cell>
          <cell r="H4919">
            <v>19.7</v>
          </cell>
          <cell r="I4919" t="str">
            <v>PLA</v>
          </cell>
          <cell r="J4919">
            <v>0</v>
          </cell>
          <cell r="L4919">
            <v>0</v>
          </cell>
          <cell r="M4919">
            <v>0</v>
          </cell>
          <cell r="N4919" t="str">
            <v>SCT-285</v>
          </cell>
          <cell r="O4919" t="str">
            <v>LEN</v>
          </cell>
          <cell r="P4919">
            <v>0</v>
          </cell>
        </row>
        <row r="4920">
          <cell r="J4920">
            <v>0</v>
          </cell>
        </row>
        <row r="4921">
          <cell r="C4921" t="str">
            <v>376BSC0510</v>
          </cell>
          <cell r="D4921" t="str">
            <v>ENTR BR-101 (DIV PR/SC)</v>
          </cell>
          <cell r="E4921" t="str">
            <v>GARUVA</v>
          </cell>
          <cell r="F4921">
            <v>0</v>
          </cell>
          <cell r="G4921">
            <v>6.4</v>
          </cell>
          <cell r="H4921">
            <v>6.4</v>
          </cell>
          <cell r="I4921" t="str">
            <v>DUP</v>
          </cell>
          <cell r="J4921">
            <v>0</v>
          </cell>
          <cell r="K4921" t="str">
            <v>101BSC3810</v>
          </cell>
          <cell r="L4921">
            <v>0</v>
          </cell>
          <cell r="M4921">
            <v>0</v>
          </cell>
          <cell r="O4921">
            <v>0</v>
          </cell>
          <cell r="P4921">
            <v>0</v>
          </cell>
        </row>
        <row r="4922">
          <cell r="J4922">
            <v>0</v>
          </cell>
        </row>
        <row r="4923">
          <cell r="C4923" t="str">
            <v>386BSC0010</v>
          </cell>
          <cell r="D4923" t="str">
            <v>ENTR BR-163(A)/282 (P/SÃO MIGUEL DO OESTE)</v>
          </cell>
          <cell r="E4923" t="str">
            <v>IPORÃ DO OESTE</v>
          </cell>
          <cell r="F4923">
            <v>0</v>
          </cell>
          <cell r="G4923">
            <v>31.5</v>
          </cell>
          <cell r="H4923">
            <v>31.5</v>
          </cell>
          <cell r="I4923" t="str">
            <v>PLA</v>
          </cell>
          <cell r="J4923">
            <v>0</v>
          </cell>
          <cell r="K4923" t="str">
            <v>163BSC0023</v>
          </cell>
          <cell r="L4923">
            <v>0</v>
          </cell>
          <cell r="M4923">
            <v>0</v>
          </cell>
          <cell r="N4923" t="str">
            <v>SCT-386</v>
          </cell>
          <cell r="O4923" t="str">
            <v>PAV</v>
          </cell>
          <cell r="P4923">
            <v>0</v>
          </cell>
        </row>
        <row r="4924">
          <cell r="C4924" t="str">
            <v>386BSC0025</v>
          </cell>
          <cell r="D4924" t="str">
            <v>IPORÃ DO OESTE</v>
          </cell>
          <cell r="E4924" t="str">
            <v>ENTR BR-163(B)</v>
          </cell>
          <cell r="F4924">
            <v>31.5</v>
          </cell>
          <cell r="G4924">
            <v>33.5</v>
          </cell>
          <cell r="H4924">
            <v>2</v>
          </cell>
          <cell r="I4924" t="str">
            <v>PLA</v>
          </cell>
          <cell r="J4924">
            <v>0</v>
          </cell>
          <cell r="K4924" t="str">
            <v>163BSC0022</v>
          </cell>
          <cell r="L4924">
            <v>0</v>
          </cell>
          <cell r="M4924">
            <v>0</v>
          </cell>
          <cell r="N4924" t="str">
            <v xml:space="preserve">SC-472 </v>
          </cell>
          <cell r="O4924" t="str">
            <v>PAV</v>
          </cell>
          <cell r="P4924">
            <v>0</v>
          </cell>
        </row>
        <row r="4925">
          <cell r="C4925" t="str">
            <v>386BSC0030</v>
          </cell>
          <cell r="D4925" t="str">
            <v>ENTR BR-163(B)</v>
          </cell>
          <cell r="E4925" t="str">
            <v>ENTR BR-283 (MONDAÍ)</v>
          </cell>
          <cell r="F4925">
            <v>33.5</v>
          </cell>
          <cell r="G4925">
            <v>55.8</v>
          </cell>
          <cell r="H4925">
            <v>22.3</v>
          </cell>
          <cell r="I4925" t="str">
            <v>PLA</v>
          </cell>
          <cell r="J4925">
            <v>0</v>
          </cell>
          <cell r="L4925">
            <v>0</v>
          </cell>
          <cell r="M4925">
            <v>0</v>
          </cell>
          <cell r="N4925" t="str">
            <v>SCT-386</v>
          </cell>
          <cell r="O4925" t="str">
            <v>PAV</v>
          </cell>
          <cell r="P4925">
            <v>0</v>
          </cell>
        </row>
        <row r="4926">
          <cell r="C4926" t="str">
            <v>386BSC0050</v>
          </cell>
          <cell r="D4926" t="str">
            <v>ENTR BR-283 (MONDAÍ)</v>
          </cell>
          <cell r="E4926" t="str">
            <v>ENTR BR-158(A) (DIV SC/RS)</v>
          </cell>
          <cell r="F4926">
            <v>55.8</v>
          </cell>
          <cell r="G4926">
            <v>73.8</v>
          </cell>
          <cell r="H4926">
            <v>18</v>
          </cell>
          <cell r="I4926" t="str">
            <v>PLA</v>
          </cell>
          <cell r="J4926">
            <v>0</v>
          </cell>
          <cell r="L4926">
            <v>0</v>
          </cell>
          <cell r="M4926">
            <v>0</v>
          </cell>
          <cell r="O4926">
            <v>0</v>
          </cell>
          <cell r="P4926">
            <v>0</v>
          </cell>
        </row>
        <row r="4927">
          <cell r="J4927">
            <v>0</v>
          </cell>
        </row>
        <row r="4928">
          <cell r="C4928" t="str">
            <v>470BSC0010</v>
          </cell>
          <cell r="D4928" t="str">
            <v>NAVEGANTES</v>
          </cell>
          <cell r="E4928" t="str">
            <v>ENTR BR-101</v>
          </cell>
          <cell r="F4928">
            <v>0</v>
          </cell>
          <cell r="G4928">
            <v>7.3</v>
          </cell>
          <cell r="H4928">
            <v>7.3</v>
          </cell>
          <cell r="I4928" t="str">
            <v>PAV</v>
          </cell>
          <cell r="J4928" t="str">
            <v>*</v>
          </cell>
          <cell r="L4928">
            <v>0</v>
          </cell>
          <cell r="M4928">
            <v>0</v>
          </cell>
          <cell r="O4928">
            <v>0</v>
          </cell>
          <cell r="P4928">
            <v>0</v>
          </cell>
        </row>
        <row r="4929">
          <cell r="C4929" t="str">
            <v>470BSC0030</v>
          </cell>
          <cell r="D4929" t="str">
            <v>ENTR BR-101</v>
          </cell>
          <cell r="E4929" t="str">
            <v>ENTR SC-413 (P/LUÍS ALVES)</v>
          </cell>
          <cell r="F4929">
            <v>7.3</v>
          </cell>
          <cell r="G4929">
            <v>9.5</v>
          </cell>
          <cell r="H4929">
            <v>2.2000000000000002</v>
          </cell>
          <cell r="I4929" t="str">
            <v>PAV</v>
          </cell>
          <cell r="J4929" t="str">
            <v>*</v>
          </cell>
          <cell r="L4929">
            <v>0</v>
          </cell>
          <cell r="M4929">
            <v>0</v>
          </cell>
          <cell r="P4929">
            <v>0</v>
          </cell>
        </row>
        <row r="4930">
          <cell r="C4930" t="str">
            <v>470BSC0050</v>
          </cell>
          <cell r="D4930" t="str">
            <v>ENTR SC-413 (P/LUÍS ALVES)</v>
          </cell>
          <cell r="E4930" t="str">
            <v>ACESSO GASPAR</v>
          </cell>
          <cell r="F4930">
            <v>9.5</v>
          </cell>
          <cell r="G4930">
            <v>34.5</v>
          </cell>
          <cell r="H4930">
            <v>25</v>
          </cell>
          <cell r="I4930" t="str">
            <v>PAV</v>
          </cell>
          <cell r="J4930" t="str">
            <v>*</v>
          </cell>
          <cell r="L4930">
            <v>0</v>
          </cell>
          <cell r="M4930">
            <v>0</v>
          </cell>
          <cell r="O4930">
            <v>0</v>
          </cell>
          <cell r="P4930">
            <v>0</v>
          </cell>
        </row>
        <row r="4931">
          <cell r="C4931" t="str">
            <v>470BSC0060</v>
          </cell>
          <cell r="D4931" t="str">
            <v>ACESSO GASPAR</v>
          </cell>
          <cell r="E4931" t="str">
            <v>ENTR BR-477/SC-474 (BLUMENAU)</v>
          </cell>
          <cell r="F4931">
            <v>34.5</v>
          </cell>
          <cell r="G4931">
            <v>50.7</v>
          </cell>
          <cell r="H4931">
            <v>16.2</v>
          </cell>
          <cell r="I4931" t="str">
            <v>PAV</v>
          </cell>
          <cell r="J4931" t="str">
            <v>*</v>
          </cell>
          <cell r="L4931">
            <v>0</v>
          </cell>
          <cell r="M4931">
            <v>0</v>
          </cell>
          <cell r="O4931">
            <v>0</v>
          </cell>
          <cell r="P4931">
            <v>0</v>
          </cell>
        </row>
        <row r="4932">
          <cell r="C4932" t="str">
            <v>470BSC0090</v>
          </cell>
          <cell r="D4932" t="str">
            <v>ENTR BR-477/SC-474 (BLUMENAU)</v>
          </cell>
          <cell r="E4932" t="str">
            <v>ENTR BR-477(A)/SC-418 (P/POMERODE)</v>
          </cell>
          <cell r="F4932">
            <v>50.7</v>
          </cell>
          <cell r="G4932">
            <v>57.1</v>
          </cell>
          <cell r="H4932">
            <v>6.4</v>
          </cell>
          <cell r="I4932" t="str">
            <v>PAV</v>
          </cell>
          <cell r="J4932" t="str">
            <v>*</v>
          </cell>
          <cell r="L4932">
            <v>0</v>
          </cell>
          <cell r="M4932">
            <v>0</v>
          </cell>
          <cell r="O4932">
            <v>0</v>
          </cell>
          <cell r="P4932">
            <v>0</v>
          </cell>
        </row>
        <row r="4933">
          <cell r="C4933" t="str">
            <v>470BSC0110</v>
          </cell>
          <cell r="D4933" t="str">
            <v>ENTR BR-477(A)/SC-418 (P/POMERODE)</v>
          </cell>
          <cell r="E4933" t="str">
            <v>ENTR BR-477(B) (P/TIMBÓ)</v>
          </cell>
          <cell r="F4933">
            <v>57.1</v>
          </cell>
          <cell r="G4933">
            <v>68.599999999999994</v>
          </cell>
          <cell r="H4933">
            <v>11.5</v>
          </cell>
          <cell r="I4933" t="str">
            <v>PAV</v>
          </cell>
          <cell r="J4933" t="str">
            <v>*</v>
          </cell>
          <cell r="K4933" t="str">
            <v>477BSC0090</v>
          </cell>
          <cell r="L4933">
            <v>0</v>
          </cell>
          <cell r="M4933">
            <v>0</v>
          </cell>
          <cell r="O4933">
            <v>0</v>
          </cell>
          <cell r="P4933">
            <v>0</v>
          </cell>
        </row>
        <row r="4934">
          <cell r="C4934" t="str">
            <v>470BSC0130</v>
          </cell>
          <cell r="D4934" t="str">
            <v>ENTR BR-477(B) (P/TIMBÓ)</v>
          </cell>
          <cell r="E4934" t="str">
            <v>ENTR SC-416 (P/RODEIO)</v>
          </cell>
          <cell r="F4934">
            <v>68.599999999999994</v>
          </cell>
          <cell r="G4934">
            <v>85.9</v>
          </cell>
          <cell r="H4934">
            <v>17.3</v>
          </cell>
          <cell r="I4934" t="str">
            <v>PAV</v>
          </cell>
          <cell r="J4934" t="str">
            <v>*</v>
          </cell>
          <cell r="L4934">
            <v>0</v>
          </cell>
          <cell r="M4934">
            <v>0</v>
          </cell>
          <cell r="O4934">
            <v>0</v>
          </cell>
          <cell r="P4934">
            <v>0</v>
          </cell>
        </row>
        <row r="4935">
          <cell r="C4935" t="str">
            <v>470BSC0150</v>
          </cell>
          <cell r="D4935" t="str">
            <v>ENTR SC-416 (P/RODEIO)</v>
          </cell>
          <cell r="E4935" t="str">
            <v>ENTR SC-421 (P/IBIRAMA)</v>
          </cell>
          <cell r="F4935">
            <v>85.9</v>
          </cell>
          <cell r="G4935">
            <v>116.3</v>
          </cell>
          <cell r="H4935">
            <v>30.4</v>
          </cell>
          <cell r="I4935" t="str">
            <v>PAV</v>
          </cell>
          <cell r="J4935" t="str">
            <v>*</v>
          </cell>
          <cell r="L4935">
            <v>0</v>
          </cell>
          <cell r="M4935">
            <v>0</v>
          </cell>
          <cell r="O4935">
            <v>0</v>
          </cell>
          <cell r="P4935">
            <v>0</v>
          </cell>
        </row>
        <row r="4936">
          <cell r="C4936" t="str">
            <v>470BSC0160</v>
          </cell>
          <cell r="D4936" t="str">
            <v>ENTR SC-421 (P/IBIRAMA)</v>
          </cell>
          <cell r="E4936" t="str">
            <v>ENTR SC-429 (P/LONTRAS)</v>
          </cell>
          <cell r="F4936">
            <v>116.3</v>
          </cell>
          <cell r="G4936">
            <v>130.30000000000001</v>
          </cell>
          <cell r="H4936">
            <v>14</v>
          </cell>
          <cell r="I4936" t="str">
            <v>PAV</v>
          </cell>
          <cell r="J4936" t="str">
            <v>*</v>
          </cell>
          <cell r="L4936">
            <v>0</v>
          </cell>
          <cell r="M4936">
            <v>0</v>
          </cell>
          <cell r="O4936">
            <v>0</v>
          </cell>
          <cell r="P4936">
            <v>0</v>
          </cell>
        </row>
        <row r="4937">
          <cell r="C4937" t="str">
            <v>470BSC0165</v>
          </cell>
          <cell r="D4937" t="str">
            <v>ENTR SC-429 (P/LONTRAS)</v>
          </cell>
          <cell r="E4937" t="str">
            <v>ENTR SC-302(A) (P/RIO DO SUL)</v>
          </cell>
          <cell r="F4937">
            <v>130.30000000000001</v>
          </cell>
          <cell r="G4937">
            <v>139.6</v>
          </cell>
          <cell r="H4937">
            <v>9.3000000000000007</v>
          </cell>
          <cell r="I4937" t="str">
            <v>PAV</v>
          </cell>
          <cell r="J4937" t="str">
            <v>*</v>
          </cell>
          <cell r="L4937">
            <v>0</v>
          </cell>
          <cell r="M4937">
            <v>0</v>
          </cell>
          <cell r="O4937">
            <v>0</v>
          </cell>
          <cell r="P4937">
            <v>0</v>
          </cell>
        </row>
        <row r="4938">
          <cell r="C4938" t="str">
            <v>470BSC0170</v>
          </cell>
          <cell r="D4938" t="str">
            <v>ENTR SC-302(A) (P/RIO DO SUL)</v>
          </cell>
          <cell r="E4938" t="str">
            <v>ENTR SC-302(B) (P/LAURENTINO)</v>
          </cell>
          <cell r="F4938">
            <v>139.6</v>
          </cell>
          <cell r="G4938">
            <v>148.19999999999999</v>
          </cell>
          <cell r="H4938">
            <v>8.6</v>
          </cell>
          <cell r="I4938" t="str">
            <v>PAV</v>
          </cell>
          <cell r="J4938" t="str">
            <v>*</v>
          </cell>
          <cell r="L4938">
            <v>0</v>
          </cell>
          <cell r="M4938">
            <v>0</v>
          </cell>
          <cell r="O4938">
            <v>0</v>
          </cell>
          <cell r="P4938">
            <v>0</v>
          </cell>
        </row>
        <row r="4939">
          <cell r="C4939" t="str">
            <v>470BSC0173</v>
          </cell>
          <cell r="D4939" t="str">
            <v>ENTR SC-302(B) (P/LAURENTINO)</v>
          </cell>
          <cell r="E4939" t="str">
            <v>ENTR SC-426 (P/TROMBUDO CENTRAL)</v>
          </cell>
          <cell r="F4939">
            <v>148.19999999999999</v>
          </cell>
          <cell r="G4939">
            <v>158.80000000000001</v>
          </cell>
          <cell r="H4939">
            <v>10.6</v>
          </cell>
          <cell r="I4939" t="str">
            <v>PAV</v>
          </cell>
          <cell r="J4939" t="str">
            <v>*</v>
          </cell>
          <cell r="L4939">
            <v>0</v>
          </cell>
          <cell r="M4939">
            <v>0</v>
          </cell>
          <cell r="O4939">
            <v>0</v>
          </cell>
          <cell r="P4939">
            <v>0</v>
          </cell>
        </row>
        <row r="4940">
          <cell r="C4940" t="str">
            <v>470BSC0175</v>
          </cell>
          <cell r="D4940" t="str">
            <v>ENTR SC-426 (P/TROMBUDO CENTRAL)</v>
          </cell>
          <cell r="E4940" t="str">
            <v>ENTR SC-422 (P/TAIÓ)</v>
          </cell>
          <cell r="F4940">
            <v>158.80000000000001</v>
          </cell>
          <cell r="G4940">
            <v>177.7</v>
          </cell>
          <cell r="H4940">
            <v>18.899999999999999</v>
          </cell>
          <cell r="I4940" t="str">
            <v>PAV</v>
          </cell>
          <cell r="J4940" t="str">
            <v>*</v>
          </cell>
          <cell r="L4940">
            <v>0</v>
          </cell>
          <cell r="M4940">
            <v>0</v>
          </cell>
          <cell r="O4940">
            <v>0</v>
          </cell>
          <cell r="P4940">
            <v>0</v>
          </cell>
        </row>
        <row r="4941">
          <cell r="C4941" t="str">
            <v>470BSC0180</v>
          </cell>
          <cell r="D4941" t="str">
            <v>ENTR SC-422 (P/TAIÓ)</v>
          </cell>
          <cell r="E4941" t="str">
            <v>ENTR SC-425 (P/OTACÍLIO COSTA)</v>
          </cell>
          <cell r="F4941">
            <v>177.7</v>
          </cell>
          <cell r="G4941">
            <v>200.3</v>
          </cell>
          <cell r="H4941">
            <v>22.6</v>
          </cell>
          <cell r="I4941" t="str">
            <v>PAV</v>
          </cell>
          <cell r="J4941" t="str">
            <v>*</v>
          </cell>
          <cell r="L4941">
            <v>0</v>
          </cell>
          <cell r="M4941">
            <v>0</v>
          </cell>
          <cell r="O4941">
            <v>0</v>
          </cell>
          <cell r="P4941">
            <v>0</v>
          </cell>
        </row>
        <row r="4942">
          <cell r="C4942" t="str">
            <v>470BSC0190</v>
          </cell>
          <cell r="D4942" t="str">
            <v>ENTR SC-425 (P/OTACÍLIO COSTA)</v>
          </cell>
          <cell r="E4942" t="str">
            <v>ENTR BR-116</v>
          </cell>
          <cell r="F4942">
            <v>200.3</v>
          </cell>
          <cell r="G4942">
            <v>234.5</v>
          </cell>
          <cell r="H4942">
            <v>34.200000000000003</v>
          </cell>
          <cell r="I4942" t="str">
            <v>PAV</v>
          </cell>
          <cell r="J4942" t="str">
            <v>*</v>
          </cell>
          <cell r="L4942">
            <v>0</v>
          </cell>
          <cell r="M4942">
            <v>0</v>
          </cell>
          <cell r="O4942">
            <v>0</v>
          </cell>
          <cell r="P4942">
            <v>0</v>
          </cell>
        </row>
        <row r="4943">
          <cell r="C4943" t="str">
            <v>470BSC0210</v>
          </cell>
          <cell r="D4943" t="str">
            <v>ENTR BR-116</v>
          </cell>
          <cell r="E4943" t="str">
            <v>ENTR SC-457 (P/CURITIBANOS)</v>
          </cell>
          <cell r="F4943">
            <v>234.5</v>
          </cell>
          <cell r="G4943">
            <v>250.4</v>
          </cell>
          <cell r="H4943">
            <v>15.9</v>
          </cell>
          <cell r="I4943" t="str">
            <v>PAV</v>
          </cell>
          <cell r="J4943" t="str">
            <v>*</v>
          </cell>
          <cell r="L4943">
            <v>0</v>
          </cell>
          <cell r="M4943">
            <v>0</v>
          </cell>
          <cell r="O4943">
            <v>0</v>
          </cell>
          <cell r="P4943">
            <v>0</v>
          </cell>
        </row>
        <row r="4944">
          <cell r="C4944" t="str">
            <v>470BSC0230</v>
          </cell>
          <cell r="D4944" t="str">
            <v>ENTR SC-457 (P/CURITIBANOS)</v>
          </cell>
          <cell r="E4944" t="str">
            <v>ENTR SC-456 (P/FRAIBURGO)</v>
          </cell>
          <cell r="F4944">
            <v>250.4</v>
          </cell>
          <cell r="G4944">
            <v>291.5</v>
          </cell>
          <cell r="H4944">
            <v>41.1</v>
          </cell>
          <cell r="I4944" t="str">
            <v>PAV</v>
          </cell>
          <cell r="J4944" t="str">
            <v>*</v>
          </cell>
          <cell r="L4944">
            <v>0</v>
          </cell>
          <cell r="M4944">
            <v>0</v>
          </cell>
          <cell r="O4944">
            <v>0</v>
          </cell>
          <cell r="P4944">
            <v>0</v>
          </cell>
        </row>
        <row r="4945">
          <cell r="C4945" t="str">
            <v>470BSC0250</v>
          </cell>
          <cell r="D4945" t="str">
            <v>ENTR SC-456 (P/FRAIBURGO)</v>
          </cell>
          <cell r="E4945" t="str">
            <v>ENTR BR-282(A)</v>
          </cell>
          <cell r="F4945">
            <v>291.5</v>
          </cell>
          <cell r="G4945">
            <v>303.7</v>
          </cell>
          <cell r="H4945">
            <v>12.2</v>
          </cell>
          <cell r="I4945" t="str">
            <v>PAV</v>
          </cell>
          <cell r="J4945" t="str">
            <v>*</v>
          </cell>
          <cell r="L4945">
            <v>0</v>
          </cell>
          <cell r="M4945">
            <v>0</v>
          </cell>
          <cell r="O4945">
            <v>0</v>
          </cell>
          <cell r="P4945">
            <v>0</v>
          </cell>
        </row>
        <row r="4946">
          <cell r="C4946" t="str">
            <v>470BSC0270</v>
          </cell>
          <cell r="D4946" t="str">
            <v>ENTR BR-282(A)</v>
          </cell>
          <cell r="E4946" t="str">
            <v>ENTR BR-282(B)/283(A) (P/CAMPOS NOVOS)</v>
          </cell>
          <cell r="F4946">
            <v>303.7</v>
          </cell>
          <cell r="G4946">
            <v>316.7</v>
          </cell>
          <cell r="H4946">
            <v>13</v>
          </cell>
          <cell r="I4946" t="str">
            <v>PAV</v>
          </cell>
          <cell r="J4946">
            <v>0</v>
          </cell>
          <cell r="K4946" t="str">
            <v>282BSC0230</v>
          </cell>
          <cell r="L4946">
            <v>0</v>
          </cell>
          <cell r="M4946">
            <v>0</v>
          </cell>
          <cell r="O4946">
            <v>0</v>
          </cell>
          <cell r="P4946">
            <v>0</v>
          </cell>
        </row>
        <row r="4947">
          <cell r="C4947" t="str">
            <v>470BSC0290</v>
          </cell>
          <cell r="D4947" t="str">
            <v>ENTR BR-282(B)/283(A) (P/CAMPOS NOVOS)</v>
          </cell>
          <cell r="E4947" t="str">
            <v>ENTR SC-455 (P/IBICUÍ)</v>
          </cell>
          <cell r="F4947">
            <v>316.7</v>
          </cell>
          <cell r="G4947">
            <v>325.89999999999998</v>
          </cell>
          <cell r="H4947">
            <v>9.1999999999999993</v>
          </cell>
          <cell r="I4947" t="str">
            <v>PAV</v>
          </cell>
          <cell r="J4947">
            <v>0</v>
          </cell>
          <cell r="K4947" t="str">
            <v>283BSC0015</v>
          </cell>
          <cell r="L4947">
            <v>0</v>
          </cell>
          <cell r="M4947">
            <v>0</v>
          </cell>
          <cell r="O4947">
            <v>0</v>
          </cell>
          <cell r="P4947">
            <v>0</v>
          </cell>
        </row>
        <row r="4948">
          <cell r="C4948" t="str">
            <v>470BSC0295</v>
          </cell>
          <cell r="D4948" t="str">
            <v>ENTR SC-455 (P/IBICUÍ)</v>
          </cell>
          <cell r="E4948" t="str">
            <v>ENTR BR-283(B) (TUPITINGA)</v>
          </cell>
          <cell r="F4948">
            <v>325.89999999999998</v>
          </cell>
          <cell r="G4948">
            <v>343.7</v>
          </cell>
          <cell r="H4948">
            <v>17.8</v>
          </cell>
          <cell r="I4948" t="str">
            <v>PAV</v>
          </cell>
          <cell r="J4948">
            <v>0</v>
          </cell>
          <cell r="K4948" t="str">
            <v>283BSC0020</v>
          </cell>
          <cell r="L4948">
            <v>0</v>
          </cell>
          <cell r="M4948">
            <v>0</v>
          </cell>
          <cell r="O4948">
            <v>0</v>
          </cell>
          <cell r="P4948">
            <v>0</v>
          </cell>
        </row>
        <row r="4949">
          <cell r="C4949" t="str">
            <v>470BSC0310</v>
          </cell>
          <cell r="D4949" t="str">
            <v>ENTR BR-283(B) (TUPITINGA)</v>
          </cell>
          <cell r="E4949" t="str">
            <v>DIV SC/RS</v>
          </cell>
          <cell r="F4949">
            <v>343.7</v>
          </cell>
          <cell r="G4949">
            <v>358.9</v>
          </cell>
          <cell r="H4949">
            <v>15.2</v>
          </cell>
          <cell r="I4949" t="str">
            <v>PAV</v>
          </cell>
          <cell r="J4949" t="str">
            <v>*</v>
          </cell>
          <cell r="L4949">
            <v>0</v>
          </cell>
          <cell r="M4949">
            <v>0</v>
          </cell>
          <cell r="O4949">
            <v>0</v>
          </cell>
          <cell r="P4949">
            <v>0</v>
          </cell>
        </row>
        <row r="4950">
          <cell r="C4950" t="str">
            <v>470BSC9000</v>
          </cell>
          <cell r="D4950" t="str">
            <v>ENTR BR-470</v>
          </cell>
          <cell r="E4950" t="str">
            <v>ACESSO GASPAR</v>
          </cell>
          <cell r="F4950">
            <v>0</v>
          </cell>
          <cell r="G4950">
            <v>1.7</v>
          </cell>
          <cell r="H4950">
            <v>1.7</v>
          </cell>
          <cell r="I4950" t="str">
            <v>PAV</v>
          </cell>
          <cell r="J4950" t="str">
            <v>*</v>
          </cell>
          <cell r="L4950">
            <v>0</v>
          </cell>
          <cell r="M4950">
            <v>0</v>
          </cell>
          <cell r="O4950">
            <v>0</v>
          </cell>
          <cell r="P4950">
            <v>0</v>
          </cell>
        </row>
        <row r="4951">
          <cell r="C4951" t="str">
            <v>470BSC9010</v>
          </cell>
          <cell r="D4951" t="str">
            <v>ENTR BR-470 (KM 21,8)</v>
          </cell>
          <cell r="E4951" t="str">
            <v>ENTR SC-470 (INÍCIO DA ÁREA URBANA DE ILHOTA)</v>
          </cell>
          <cell r="F4951">
            <v>0</v>
          </cell>
          <cell r="G4951">
            <v>2.4</v>
          </cell>
          <cell r="H4951">
            <v>2.4</v>
          </cell>
          <cell r="I4951" t="str">
            <v>PLA</v>
          </cell>
          <cell r="J4951">
            <v>0</v>
          </cell>
          <cell r="L4951">
            <v>0</v>
          </cell>
          <cell r="M4951">
            <v>0</v>
          </cell>
          <cell r="O4951">
            <v>0</v>
          </cell>
          <cell r="P4951">
            <v>0</v>
          </cell>
        </row>
        <row r="4952">
          <cell r="J4952">
            <v>0</v>
          </cell>
        </row>
        <row r="4953">
          <cell r="C4953" t="str">
            <v>475BSC0010</v>
          </cell>
          <cell r="D4953" t="str">
            <v>ENTR BR-282(A) (LAGES)</v>
          </cell>
          <cell r="E4953" t="str">
            <v>ENTR SC-425 (ÍNDIOS)</v>
          </cell>
          <cell r="F4953">
            <v>0</v>
          </cell>
          <cell r="G4953">
            <v>10.8</v>
          </cell>
          <cell r="H4953">
            <v>10.8</v>
          </cell>
          <cell r="I4953" t="str">
            <v>PAV</v>
          </cell>
          <cell r="J4953">
            <v>0</v>
          </cell>
          <cell r="K4953" t="str">
            <v>282BSC0190</v>
          </cell>
          <cell r="L4953">
            <v>0</v>
          </cell>
          <cell r="M4953">
            <v>0</v>
          </cell>
          <cell r="O4953">
            <v>0</v>
          </cell>
          <cell r="P4953">
            <v>0</v>
          </cell>
        </row>
        <row r="4954">
          <cell r="C4954" t="str">
            <v>475BSC0030</v>
          </cell>
          <cell r="D4954" t="str">
            <v>ENTR SC-425 (ÍNDIOS)</v>
          </cell>
          <cell r="E4954" t="str">
            <v>BOCAINA DO SUL</v>
          </cell>
          <cell r="F4954">
            <v>10.8</v>
          </cell>
          <cell r="G4954">
            <v>36.9</v>
          </cell>
          <cell r="H4954">
            <v>26.1</v>
          </cell>
          <cell r="I4954" t="str">
            <v>PAV</v>
          </cell>
          <cell r="J4954">
            <v>0</v>
          </cell>
          <cell r="K4954" t="str">
            <v>282BSC0175</v>
          </cell>
          <cell r="L4954">
            <v>0</v>
          </cell>
          <cell r="M4954">
            <v>0</v>
          </cell>
          <cell r="O4954">
            <v>0</v>
          </cell>
          <cell r="P4954">
            <v>0</v>
          </cell>
        </row>
        <row r="4955">
          <cell r="C4955" t="str">
            <v>475BSC0050</v>
          </cell>
          <cell r="D4955" t="str">
            <v>BOCAINA DO SUL</v>
          </cell>
          <cell r="E4955" t="str">
            <v>ENTR SC-427 (P/PETROLÂNDIA)</v>
          </cell>
          <cell r="F4955">
            <v>36.9</v>
          </cell>
          <cell r="G4955">
            <v>43.8</v>
          </cell>
          <cell r="H4955">
            <v>6.9</v>
          </cell>
          <cell r="I4955" t="str">
            <v>PAV</v>
          </cell>
          <cell r="J4955">
            <v>0</v>
          </cell>
          <cell r="K4955" t="str">
            <v>282BSC0170</v>
          </cell>
          <cell r="L4955">
            <v>0</v>
          </cell>
          <cell r="M4955">
            <v>0</v>
          </cell>
          <cell r="O4955">
            <v>0</v>
          </cell>
          <cell r="P4955">
            <v>0</v>
          </cell>
        </row>
        <row r="4956">
          <cell r="C4956" t="str">
            <v>475BSC0060</v>
          </cell>
          <cell r="D4956" t="str">
            <v>ENTR SC-427 (P/PETROLÂNDIA)</v>
          </cell>
          <cell r="E4956" t="str">
            <v>ENTR BR-282(B) (ESTRADA CAPITÃO-MOR)</v>
          </cell>
          <cell r="F4956">
            <v>43.8</v>
          </cell>
          <cell r="G4956">
            <v>52.2</v>
          </cell>
          <cell r="H4956">
            <v>8.4</v>
          </cell>
          <cell r="I4956" t="str">
            <v>PAV</v>
          </cell>
          <cell r="J4956">
            <v>0</v>
          </cell>
          <cell r="K4956" t="str">
            <v>282BSC0150</v>
          </cell>
          <cell r="L4956">
            <v>0</v>
          </cell>
          <cell r="M4956">
            <v>0</v>
          </cell>
          <cell r="O4956">
            <v>0</v>
          </cell>
          <cell r="P4956">
            <v>0</v>
          </cell>
        </row>
        <row r="4957">
          <cell r="C4957" t="str">
            <v>475BSC0070</v>
          </cell>
          <cell r="D4957" t="str">
            <v>ENTR BR-282(B) (ESTRADA CAPITÃO-MOR)</v>
          </cell>
          <cell r="E4957" t="str">
            <v>P/CANOAS</v>
          </cell>
          <cell r="F4957">
            <v>52.2</v>
          </cell>
          <cell r="G4957">
            <v>61.4</v>
          </cell>
          <cell r="H4957">
            <v>9.1999999999999993</v>
          </cell>
          <cell r="I4957" t="str">
            <v>EOP</v>
          </cell>
          <cell r="J4957">
            <v>0</v>
          </cell>
          <cell r="L4957">
            <v>0</v>
          </cell>
          <cell r="M4957">
            <v>0</v>
          </cell>
          <cell r="O4957">
            <v>0</v>
          </cell>
          <cell r="P4957">
            <v>0</v>
          </cell>
        </row>
        <row r="4958">
          <cell r="C4958" t="str">
            <v>475BSC0075</v>
          </cell>
          <cell r="D4958" t="str">
            <v>P/CANOAS</v>
          </cell>
          <cell r="E4958" t="str">
            <v>ENTR SC-439(A) (RIO RUFINO)</v>
          </cell>
          <cell r="F4958">
            <v>61.4</v>
          </cell>
          <cell r="G4958">
            <v>68.099999999999994</v>
          </cell>
          <cell r="H4958">
            <v>6.7</v>
          </cell>
          <cell r="I4958" t="str">
            <v>PLA</v>
          </cell>
          <cell r="J4958">
            <v>0</v>
          </cell>
          <cell r="L4958">
            <v>0</v>
          </cell>
          <cell r="M4958">
            <v>0</v>
          </cell>
          <cell r="N4958" t="str">
            <v>SCT-475</v>
          </cell>
          <cell r="O4958" t="str">
            <v>PAV</v>
          </cell>
          <cell r="P4958">
            <v>0</v>
          </cell>
        </row>
        <row r="4959">
          <cell r="C4959" t="str">
            <v>475BSC0080</v>
          </cell>
          <cell r="D4959" t="str">
            <v>ENTR SC-439(A) (RIO RUFINO)</v>
          </cell>
          <cell r="E4959" t="str">
            <v>ENTR SC-430/439(B) (P/URUBICÍ)</v>
          </cell>
          <cell r="F4959">
            <v>68.099999999999994</v>
          </cell>
          <cell r="G4959">
            <v>98.1</v>
          </cell>
          <cell r="H4959">
            <v>30</v>
          </cell>
          <cell r="I4959" t="str">
            <v>PLA</v>
          </cell>
          <cell r="J4959">
            <v>0</v>
          </cell>
          <cell r="L4959">
            <v>0</v>
          </cell>
          <cell r="M4959">
            <v>0</v>
          </cell>
          <cell r="N4959" t="str">
            <v xml:space="preserve">SC-439 </v>
          </cell>
          <cell r="O4959" t="str">
            <v>LEN</v>
          </cell>
          <cell r="P4959">
            <v>0</v>
          </cell>
        </row>
        <row r="4960">
          <cell r="C4960" t="str">
            <v>475BSC0090</v>
          </cell>
          <cell r="D4960" t="str">
            <v>ENTR SC-430/439(B) (P/URUBICÍ)</v>
          </cell>
          <cell r="E4960" t="str">
            <v>ENTR SC-439(A) (GRÃO-PARÁ)</v>
          </cell>
          <cell r="F4960">
            <v>98.1</v>
          </cell>
          <cell r="G4960">
            <v>158.1</v>
          </cell>
          <cell r="H4960">
            <v>60</v>
          </cell>
          <cell r="I4960" t="str">
            <v>PLA</v>
          </cell>
          <cell r="J4960">
            <v>0</v>
          </cell>
          <cell r="L4960">
            <v>0</v>
          </cell>
          <cell r="M4960">
            <v>0</v>
          </cell>
          <cell r="O4960">
            <v>0</v>
          </cell>
          <cell r="P4960">
            <v>0</v>
          </cell>
        </row>
        <row r="4961">
          <cell r="C4961" t="str">
            <v>475BSC0105</v>
          </cell>
          <cell r="D4961" t="str">
            <v>ENTR SC-439(A) (GRÃO-PARÁ)</v>
          </cell>
          <cell r="E4961" t="str">
            <v>ENTR SC-439(B)/482 (BRAÇO DO NORTE)</v>
          </cell>
          <cell r="F4961">
            <v>158.1</v>
          </cell>
          <cell r="G4961">
            <v>170.1</v>
          </cell>
          <cell r="H4961">
            <v>12</v>
          </cell>
          <cell r="I4961" t="str">
            <v>PLA</v>
          </cell>
          <cell r="J4961">
            <v>0</v>
          </cell>
          <cell r="L4961">
            <v>0</v>
          </cell>
          <cell r="M4961">
            <v>0</v>
          </cell>
          <cell r="N4961" t="str">
            <v xml:space="preserve">SC-439 </v>
          </cell>
          <cell r="O4961" t="str">
            <v>PAV</v>
          </cell>
          <cell r="P4961">
            <v>0</v>
          </cell>
        </row>
        <row r="4962">
          <cell r="C4962" t="str">
            <v>475BSC0110</v>
          </cell>
          <cell r="D4962" t="str">
            <v>ENTR SC-439(B)/482 (BRAÇO DO NORTE)</v>
          </cell>
          <cell r="E4962" t="str">
            <v>ENTR SC-431 (GRAVATAL)</v>
          </cell>
          <cell r="F4962">
            <v>170.1</v>
          </cell>
          <cell r="G4962">
            <v>185.7</v>
          </cell>
          <cell r="H4962">
            <v>15.6</v>
          </cell>
          <cell r="I4962" t="str">
            <v>PLA</v>
          </cell>
          <cell r="J4962">
            <v>0</v>
          </cell>
          <cell r="L4962">
            <v>0</v>
          </cell>
          <cell r="M4962">
            <v>0</v>
          </cell>
          <cell r="N4962" t="str">
            <v xml:space="preserve">SC-438 </v>
          </cell>
          <cell r="O4962" t="str">
            <v>PAV</v>
          </cell>
          <cell r="P4962">
            <v>0</v>
          </cell>
        </row>
        <row r="4963">
          <cell r="C4963" t="str">
            <v>475BSC0130</v>
          </cell>
          <cell r="D4963" t="str">
            <v>ENTR SC-431 (GRAVATAL)</v>
          </cell>
          <cell r="E4963" t="str">
            <v>ENTR BR-101(A)</v>
          </cell>
          <cell r="F4963">
            <v>185.7</v>
          </cell>
          <cell r="G4963">
            <v>202.7</v>
          </cell>
          <cell r="H4963">
            <v>17</v>
          </cell>
          <cell r="I4963" t="str">
            <v>PLA</v>
          </cell>
          <cell r="J4963">
            <v>0</v>
          </cell>
          <cell r="L4963">
            <v>0</v>
          </cell>
          <cell r="M4963">
            <v>0</v>
          </cell>
          <cell r="O4963">
            <v>0</v>
          </cell>
          <cell r="P4963">
            <v>0</v>
          </cell>
        </row>
        <row r="4964">
          <cell r="C4964" t="str">
            <v>475BSC0150</v>
          </cell>
          <cell r="D4964" t="str">
            <v>ENTR BR-101(A)</v>
          </cell>
          <cell r="E4964" t="str">
            <v>ENTR BR-101(B) (TUBARÃO)</v>
          </cell>
          <cell r="F4964">
            <v>202.7</v>
          </cell>
          <cell r="G4964">
            <v>214.4</v>
          </cell>
          <cell r="H4964">
            <v>11.7</v>
          </cell>
          <cell r="I4964" t="str">
            <v>EOD</v>
          </cell>
          <cell r="J4964">
            <v>0</v>
          </cell>
          <cell r="K4964" t="str">
            <v>101BSC4175</v>
          </cell>
          <cell r="L4964">
            <v>0</v>
          </cell>
          <cell r="M4964">
            <v>0</v>
          </cell>
          <cell r="O4964">
            <v>0</v>
          </cell>
          <cell r="P4964">
            <v>0</v>
          </cell>
        </row>
        <row r="4965">
          <cell r="J4965">
            <v>0</v>
          </cell>
        </row>
        <row r="4966">
          <cell r="C4966" t="str">
            <v>477BSC0010</v>
          </cell>
          <cell r="D4966" t="str">
            <v>ENTR BR-280 (CANOINHAS)</v>
          </cell>
          <cell r="E4966" t="str">
            <v>ENTR BR-116(A)</v>
          </cell>
          <cell r="F4966">
            <v>0</v>
          </cell>
          <cell r="G4966">
            <v>35.6</v>
          </cell>
          <cell r="H4966">
            <v>35.6</v>
          </cell>
          <cell r="I4966" t="str">
            <v>PLA</v>
          </cell>
          <cell r="J4966">
            <v>0</v>
          </cell>
          <cell r="L4966">
            <v>0</v>
          </cell>
          <cell r="M4966">
            <v>0</v>
          </cell>
          <cell r="N4966" t="str">
            <v>SCT-477</v>
          </cell>
          <cell r="O4966" t="str">
            <v>PAV</v>
          </cell>
          <cell r="P4966">
            <v>0</v>
          </cell>
        </row>
        <row r="4967">
          <cell r="C4967" t="str">
            <v>477BSC0020</v>
          </cell>
          <cell r="D4967" t="str">
            <v>ENTR BR-116(A)</v>
          </cell>
          <cell r="E4967" t="str">
            <v>ENTR BR-116(B)</v>
          </cell>
          <cell r="F4967">
            <v>35.6</v>
          </cell>
          <cell r="G4967">
            <v>42.7</v>
          </cell>
          <cell r="H4967">
            <v>7.1</v>
          </cell>
          <cell r="I4967" t="str">
            <v>PAV</v>
          </cell>
          <cell r="J4967">
            <v>0</v>
          </cell>
          <cell r="K4967" t="str">
            <v>116BSC2890</v>
          </cell>
          <cell r="L4967">
            <v>0</v>
          </cell>
          <cell r="M4967">
            <v>0</v>
          </cell>
          <cell r="O4967">
            <v>0</v>
          </cell>
          <cell r="P4967">
            <v>0</v>
          </cell>
        </row>
        <row r="4968">
          <cell r="C4968" t="str">
            <v>477BSC0025</v>
          </cell>
          <cell r="D4968" t="str">
            <v>ENTR BR-116(B)</v>
          </cell>
          <cell r="E4968" t="str">
            <v>PAPANDUVA</v>
          </cell>
          <cell r="F4968">
            <v>42.7</v>
          </cell>
          <cell r="G4968">
            <v>45.7</v>
          </cell>
          <cell r="H4968">
            <v>3</v>
          </cell>
          <cell r="I4968" t="str">
            <v>PLA</v>
          </cell>
          <cell r="J4968">
            <v>0</v>
          </cell>
          <cell r="L4968">
            <v>0</v>
          </cell>
          <cell r="M4968">
            <v>0</v>
          </cell>
          <cell r="N4968" t="str">
            <v>SCT-477</v>
          </cell>
          <cell r="O4968" t="str">
            <v>PAV</v>
          </cell>
          <cell r="P4968">
            <v>0</v>
          </cell>
        </row>
        <row r="4969">
          <cell r="C4969" t="str">
            <v>477BSC0030</v>
          </cell>
          <cell r="D4969" t="str">
            <v>PAPANDUVA</v>
          </cell>
          <cell r="E4969" t="str">
            <v>ENTR SC-419(A) (P/ITAIÓPOLIS)</v>
          </cell>
          <cell r="F4969">
            <v>45.7</v>
          </cell>
          <cell r="G4969">
            <v>74.2</v>
          </cell>
          <cell r="H4969">
            <v>28.5</v>
          </cell>
          <cell r="I4969" t="str">
            <v>PLA</v>
          </cell>
          <cell r="J4969">
            <v>0</v>
          </cell>
          <cell r="L4969">
            <v>0</v>
          </cell>
          <cell r="M4969">
            <v>0</v>
          </cell>
          <cell r="N4969" t="str">
            <v>SCT-477</v>
          </cell>
          <cell r="O4969" t="str">
            <v>LEN</v>
          </cell>
          <cell r="P4969">
            <v>0</v>
          </cell>
        </row>
        <row r="4970">
          <cell r="C4970" t="str">
            <v>477BSC0045</v>
          </cell>
          <cell r="D4970" t="str">
            <v>ENTR SC-419(A) (P/ITAIÓPOLIS)</v>
          </cell>
          <cell r="E4970" t="str">
            <v>ENTR SC-419(B) (ITAIÓ)</v>
          </cell>
          <cell r="F4970">
            <v>74.2</v>
          </cell>
          <cell r="G4970">
            <v>77.2</v>
          </cell>
          <cell r="H4970">
            <v>3</v>
          </cell>
          <cell r="I4970" t="str">
            <v>PLA</v>
          </cell>
          <cell r="J4970">
            <v>0</v>
          </cell>
          <cell r="L4970">
            <v>0</v>
          </cell>
          <cell r="M4970">
            <v>0</v>
          </cell>
          <cell r="N4970" t="str">
            <v>SCT-477</v>
          </cell>
          <cell r="O4970" t="str">
            <v>EOP</v>
          </cell>
          <cell r="P4970">
            <v>0</v>
          </cell>
        </row>
        <row r="4971">
          <cell r="C4971" t="str">
            <v>477BSC0050</v>
          </cell>
          <cell r="D4971" t="str">
            <v>ENTR SC-419(B) (ITAIÓ)</v>
          </cell>
          <cell r="E4971" t="str">
            <v>ENTR SC-422 (P/RIO NEGRINHO)</v>
          </cell>
          <cell r="F4971">
            <v>77.2</v>
          </cell>
          <cell r="G4971">
            <v>118.1</v>
          </cell>
          <cell r="H4971">
            <v>40.9</v>
          </cell>
          <cell r="I4971" t="str">
            <v>PLA</v>
          </cell>
          <cell r="J4971">
            <v>0</v>
          </cell>
          <cell r="L4971">
            <v>0</v>
          </cell>
          <cell r="M4971">
            <v>0</v>
          </cell>
          <cell r="N4971" t="str">
            <v>SCT-477</v>
          </cell>
          <cell r="O4971" t="str">
            <v>LEN</v>
          </cell>
          <cell r="P4971">
            <v>0</v>
          </cell>
        </row>
        <row r="4972">
          <cell r="C4972" t="str">
            <v>477BSC0055</v>
          </cell>
          <cell r="D4972" t="str">
            <v>ENTR SC-422 (P/RIO NEGRINHO)</v>
          </cell>
          <cell r="E4972" t="str">
            <v>DOUTOR PEDRINHO</v>
          </cell>
          <cell r="F4972">
            <v>118.1</v>
          </cell>
          <cell r="G4972">
            <v>148.6</v>
          </cell>
          <cell r="H4972">
            <v>30.5</v>
          </cell>
          <cell r="I4972" t="str">
            <v>PLA</v>
          </cell>
          <cell r="J4972">
            <v>0</v>
          </cell>
          <cell r="L4972">
            <v>0</v>
          </cell>
          <cell r="M4972">
            <v>0</v>
          </cell>
          <cell r="N4972" t="str">
            <v>SCT-477</v>
          </cell>
          <cell r="O4972" t="str">
            <v>LEN</v>
          </cell>
          <cell r="P4972">
            <v>0</v>
          </cell>
        </row>
        <row r="4973">
          <cell r="C4973" t="str">
            <v>477BSC0060</v>
          </cell>
          <cell r="D4973" t="str">
            <v>DOUTOR PEDRINHO</v>
          </cell>
          <cell r="E4973" t="str">
            <v>BENEDITO NOVO</v>
          </cell>
          <cell r="F4973">
            <v>148.6</v>
          </cell>
          <cell r="G4973">
            <v>171.8</v>
          </cell>
          <cell r="H4973">
            <v>23.2</v>
          </cell>
          <cell r="I4973" t="str">
            <v>PLA</v>
          </cell>
          <cell r="J4973">
            <v>0</v>
          </cell>
          <cell r="L4973">
            <v>0</v>
          </cell>
          <cell r="M4973">
            <v>0</v>
          </cell>
          <cell r="N4973" t="str">
            <v>SCT-477</v>
          </cell>
          <cell r="O4973" t="str">
            <v>PAV</v>
          </cell>
          <cell r="P4973">
            <v>0</v>
          </cell>
        </row>
        <row r="4974">
          <cell r="C4974" t="str">
            <v>477BSC0061</v>
          </cell>
          <cell r="D4974" t="str">
            <v>BENEDITO NOVO</v>
          </cell>
          <cell r="E4974" t="str">
            <v>ENTR SC-417 (P/RIO DOS CEDROS)</v>
          </cell>
          <cell r="F4974">
            <v>171.8</v>
          </cell>
          <cell r="G4974">
            <v>182.3</v>
          </cell>
          <cell r="H4974">
            <v>10.5</v>
          </cell>
          <cell r="I4974" t="str">
            <v>PLA</v>
          </cell>
          <cell r="J4974">
            <v>0</v>
          </cell>
          <cell r="L4974">
            <v>0</v>
          </cell>
          <cell r="M4974">
            <v>0</v>
          </cell>
          <cell r="N4974" t="str">
            <v>SCT-477</v>
          </cell>
          <cell r="O4974" t="str">
            <v>PAV</v>
          </cell>
          <cell r="P4974">
            <v>0</v>
          </cell>
        </row>
        <row r="4975">
          <cell r="C4975" t="str">
            <v>477BSC0067</v>
          </cell>
          <cell r="D4975" t="str">
            <v>ENTR SC-417 (P/RIO DOS CEDROS)</v>
          </cell>
          <cell r="E4975" t="str">
            <v>ENTR SC-416 (TIMBÓ)</v>
          </cell>
          <cell r="F4975">
            <v>182.3</v>
          </cell>
          <cell r="G4975">
            <v>186.3</v>
          </cell>
          <cell r="H4975">
            <v>4</v>
          </cell>
          <cell r="I4975" t="str">
            <v>PLA</v>
          </cell>
          <cell r="J4975">
            <v>0</v>
          </cell>
          <cell r="L4975">
            <v>0</v>
          </cell>
          <cell r="M4975">
            <v>0</v>
          </cell>
          <cell r="N4975" t="str">
            <v>SCT-477</v>
          </cell>
          <cell r="O4975" t="str">
            <v>PAV</v>
          </cell>
          <cell r="P4975">
            <v>0</v>
          </cell>
        </row>
        <row r="4976">
          <cell r="C4976" t="str">
            <v>477BSC0070</v>
          </cell>
          <cell r="D4976" t="str">
            <v>ENTR SC-416 (TIMBÓ)</v>
          </cell>
          <cell r="E4976" t="str">
            <v>ENTR BR-470(A)</v>
          </cell>
          <cell r="F4976">
            <v>186.3</v>
          </cell>
          <cell r="G4976">
            <v>194</v>
          </cell>
          <cell r="H4976">
            <v>7.7</v>
          </cell>
          <cell r="I4976" t="str">
            <v>PLA</v>
          </cell>
          <cell r="J4976">
            <v>0</v>
          </cell>
          <cell r="L4976">
            <v>0</v>
          </cell>
          <cell r="M4976">
            <v>0</v>
          </cell>
          <cell r="N4976" t="str">
            <v>SCT-477</v>
          </cell>
          <cell r="O4976" t="str">
            <v>PAV</v>
          </cell>
          <cell r="P4976">
            <v>0</v>
          </cell>
        </row>
        <row r="4977">
          <cell r="C4977" t="str">
            <v>477BSC0090</v>
          </cell>
          <cell r="D4977" t="str">
            <v>ENTR BR-470(A)</v>
          </cell>
          <cell r="E4977" t="str">
            <v>ENTR BR-470(B)/SC-418 (P/POMERODE)</v>
          </cell>
          <cell r="F4977">
            <v>194</v>
          </cell>
          <cell r="G4977">
            <v>205.5</v>
          </cell>
          <cell r="H4977">
            <v>11.5</v>
          </cell>
          <cell r="I4977" t="str">
            <v>PAV</v>
          </cell>
          <cell r="J4977">
            <v>0</v>
          </cell>
          <cell r="K4977" t="str">
            <v>470BSC0110</v>
          </cell>
          <cell r="L4977">
            <v>0</v>
          </cell>
          <cell r="M4977">
            <v>0</v>
          </cell>
          <cell r="O4977">
            <v>0</v>
          </cell>
          <cell r="P4977">
            <v>0</v>
          </cell>
        </row>
        <row r="4978">
          <cell r="C4978" t="str">
            <v>477BSC0110</v>
          </cell>
          <cell r="D4978" t="str">
            <v>ENTR BR-470(B)/SC-418 (P/POMERODE)</v>
          </cell>
          <cell r="E4978" t="str">
            <v>BLUMENAU *TRECHO URBANO*</v>
          </cell>
          <cell r="F4978">
            <v>205.5</v>
          </cell>
          <cell r="G4978">
            <v>213.9</v>
          </cell>
          <cell r="H4978">
            <v>8.4</v>
          </cell>
          <cell r="I4978" t="str">
            <v>PAV</v>
          </cell>
          <cell r="J4978" t="str">
            <v>*</v>
          </cell>
          <cell r="L4978">
            <v>0</v>
          </cell>
          <cell r="M4978">
            <v>0</v>
          </cell>
          <cell r="O4978">
            <v>0</v>
          </cell>
          <cell r="P4978">
            <v>0</v>
          </cell>
        </row>
        <row r="4979">
          <cell r="J4979">
            <v>0</v>
          </cell>
        </row>
        <row r="4980">
          <cell r="C4980" t="str">
            <v>480BSC0070</v>
          </cell>
          <cell r="D4980" t="str">
            <v>ENTR BR-158/SC-468 (DIV PR/SC) (SÃO LOURENÇO DO OESTE)</v>
          </cell>
          <cell r="E4980" t="str">
            <v>GALVÃO</v>
          </cell>
          <cell r="F4980">
            <v>0</v>
          </cell>
          <cell r="G4980">
            <v>25.2</v>
          </cell>
          <cell r="H4980">
            <v>25.2</v>
          </cell>
          <cell r="I4980" t="str">
            <v>PLA</v>
          </cell>
          <cell r="J4980">
            <v>0</v>
          </cell>
          <cell r="L4980">
            <v>0</v>
          </cell>
          <cell r="M4980">
            <v>0</v>
          </cell>
          <cell r="N4980" t="str">
            <v>SCT-480</v>
          </cell>
          <cell r="O4980" t="str">
            <v>PAV</v>
          </cell>
          <cell r="P4980">
            <v>0</v>
          </cell>
        </row>
        <row r="4981">
          <cell r="C4981" t="str">
            <v>480BSC0075</v>
          </cell>
          <cell r="D4981" t="str">
            <v>GALVÃO</v>
          </cell>
          <cell r="E4981" t="str">
            <v>SÃO DOMINGOS</v>
          </cell>
          <cell r="F4981">
            <v>25.2</v>
          </cell>
          <cell r="G4981">
            <v>47.9</v>
          </cell>
          <cell r="H4981">
            <v>22.7</v>
          </cell>
          <cell r="I4981" t="str">
            <v>PLA</v>
          </cell>
          <cell r="J4981">
            <v>0</v>
          </cell>
          <cell r="L4981">
            <v>0</v>
          </cell>
          <cell r="M4981">
            <v>0</v>
          </cell>
          <cell r="N4981" t="str">
            <v>SCT-480</v>
          </cell>
          <cell r="O4981" t="str">
            <v>PAV</v>
          </cell>
          <cell r="P4981">
            <v>0</v>
          </cell>
        </row>
        <row r="4982">
          <cell r="C4982" t="str">
            <v>480BSC0080</v>
          </cell>
          <cell r="D4982" t="str">
            <v>SÃO DOMINGOS</v>
          </cell>
          <cell r="E4982" t="str">
            <v>ENTR SC-451 (IPUAÇÚ)</v>
          </cell>
          <cell r="F4982">
            <v>47.9</v>
          </cell>
          <cell r="G4982">
            <v>60.8</v>
          </cell>
          <cell r="H4982">
            <v>12.9</v>
          </cell>
          <cell r="I4982" t="str">
            <v>PLA</v>
          </cell>
          <cell r="J4982">
            <v>0</v>
          </cell>
          <cell r="L4982">
            <v>0</v>
          </cell>
          <cell r="M4982">
            <v>0</v>
          </cell>
          <cell r="N4982" t="str">
            <v>SCT-480</v>
          </cell>
          <cell r="O4982" t="str">
            <v>PAV</v>
          </cell>
          <cell r="P4982">
            <v>0</v>
          </cell>
        </row>
        <row r="4983">
          <cell r="C4983" t="str">
            <v>480BSC0085</v>
          </cell>
          <cell r="D4983" t="str">
            <v>ENTR SC-451 (IPUAÇÚ)</v>
          </cell>
          <cell r="E4983" t="str">
            <v>ENTR SC-467 (BOM JESUS)</v>
          </cell>
          <cell r="F4983">
            <v>60.8</v>
          </cell>
          <cell r="G4983">
            <v>74.900000000000006</v>
          </cell>
          <cell r="H4983">
            <v>14.1</v>
          </cell>
          <cell r="I4983" t="str">
            <v>PLA</v>
          </cell>
          <cell r="J4983">
            <v>0</v>
          </cell>
          <cell r="L4983">
            <v>0</v>
          </cell>
          <cell r="M4983">
            <v>0</v>
          </cell>
          <cell r="N4983" t="str">
            <v>SCT-480</v>
          </cell>
          <cell r="O4983" t="str">
            <v>PAV</v>
          </cell>
          <cell r="P4983">
            <v>0</v>
          </cell>
        </row>
        <row r="4984">
          <cell r="C4984" t="str">
            <v>480BSC0090</v>
          </cell>
          <cell r="D4984" t="str">
            <v>ENTR SC-467 (BOM JESUS)</v>
          </cell>
          <cell r="E4984" t="str">
            <v>ENTR BR-282(A)/SC-466 (XANXERÊ)</v>
          </cell>
          <cell r="F4984">
            <v>74.900000000000006</v>
          </cell>
          <cell r="G4984">
            <v>88.8</v>
          </cell>
          <cell r="H4984">
            <v>13.9</v>
          </cell>
          <cell r="I4984" t="str">
            <v>PLA</v>
          </cell>
          <cell r="J4984">
            <v>0</v>
          </cell>
          <cell r="L4984">
            <v>0</v>
          </cell>
          <cell r="M4984">
            <v>0</v>
          </cell>
          <cell r="N4984" t="str">
            <v>SCT-480</v>
          </cell>
          <cell r="O4984" t="str">
            <v>PAV</v>
          </cell>
          <cell r="P4984">
            <v>0</v>
          </cell>
        </row>
        <row r="4985">
          <cell r="C4985" t="str">
            <v>480BSC0110</v>
          </cell>
          <cell r="D4985" t="str">
            <v>ENTR BR-282(A)/SC-466 (XANXERÊ)</v>
          </cell>
          <cell r="E4985" t="str">
            <v>ENTR BR-282(B) (P/CHAPECÓ)</v>
          </cell>
          <cell r="F4985">
            <v>88.8</v>
          </cell>
          <cell r="G4985">
            <v>124.9</v>
          </cell>
          <cell r="H4985">
            <v>36.1</v>
          </cell>
          <cell r="I4985" t="str">
            <v>PAV</v>
          </cell>
          <cell r="J4985">
            <v>0</v>
          </cell>
          <cell r="K4985" t="str">
            <v>282BSC0350</v>
          </cell>
          <cell r="L4985">
            <v>0</v>
          </cell>
          <cell r="M4985">
            <v>0</v>
          </cell>
          <cell r="O4985">
            <v>0</v>
          </cell>
          <cell r="P4985">
            <v>0</v>
          </cell>
        </row>
        <row r="4986">
          <cell r="C4986" t="str">
            <v>480BSC0130</v>
          </cell>
          <cell r="D4986" t="str">
            <v>ENTR BR-282(B) (P/CHAPECÓ)</v>
          </cell>
          <cell r="E4986" t="str">
            <v>ENTR BR-283 (CHAPECÓ)</v>
          </cell>
          <cell r="F4986">
            <v>124.9</v>
          </cell>
          <cell r="G4986">
            <v>133.69999999999999</v>
          </cell>
          <cell r="H4986">
            <v>8.8000000000000007</v>
          </cell>
          <cell r="I4986" t="str">
            <v>PLA</v>
          </cell>
          <cell r="J4986">
            <v>0</v>
          </cell>
          <cell r="L4986">
            <v>0</v>
          </cell>
          <cell r="M4986">
            <v>0</v>
          </cell>
          <cell r="N4986" t="str">
            <v>SCT-480</v>
          </cell>
          <cell r="O4986" t="str">
            <v>PAV</v>
          </cell>
          <cell r="P4986">
            <v>0</v>
          </cell>
        </row>
        <row r="4987">
          <cell r="C4987" t="str">
            <v>480BSC0150</v>
          </cell>
          <cell r="D4987" t="str">
            <v>ENTR BR-283 (CHAPECÓ)</v>
          </cell>
          <cell r="E4987" t="str">
            <v>DIV SC/RS (P/PRAIA GRANDE/GÔIO EN)</v>
          </cell>
          <cell r="F4987">
            <v>133.69999999999999</v>
          </cell>
          <cell r="G4987">
            <v>155.6</v>
          </cell>
          <cell r="H4987">
            <v>21.9</v>
          </cell>
          <cell r="I4987" t="str">
            <v>PLA</v>
          </cell>
          <cell r="J4987">
            <v>0</v>
          </cell>
          <cell r="L4987">
            <v>0</v>
          </cell>
          <cell r="M4987">
            <v>0</v>
          </cell>
          <cell r="N4987" t="str">
            <v>SCT-480</v>
          </cell>
          <cell r="O4987" t="str">
            <v>PAV</v>
          </cell>
          <cell r="P4987">
            <v>0</v>
          </cell>
        </row>
        <row r="4988">
          <cell r="J4988">
            <v>0</v>
          </cell>
        </row>
        <row r="4989">
          <cell r="C4989" t="str">
            <v>486BSC0010</v>
          </cell>
          <cell r="D4989" t="str">
            <v>ITAJAÍ</v>
          </cell>
          <cell r="E4989" t="str">
            <v>ENTR BR-101(A)</v>
          </cell>
          <cell r="F4989">
            <v>0</v>
          </cell>
          <cell r="G4989">
            <v>4.7</v>
          </cell>
          <cell r="H4989">
            <v>4.7</v>
          </cell>
          <cell r="I4989" t="str">
            <v>PLA</v>
          </cell>
          <cell r="J4989">
            <v>0</v>
          </cell>
          <cell r="L4989">
            <v>0</v>
          </cell>
          <cell r="M4989">
            <v>0</v>
          </cell>
          <cell r="N4989" t="str">
            <v>SCT-486</v>
          </cell>
          <cell r="O4989" t="str">
            <v>DUP</v>
          </cell>
          <cell r="P4989">
            <v>0</v>
          </cell>
        </row>
        <row r="4990">
          <cell r="C4990" t="str">
            <v>486BSC0030</v>
          </cell>
          <cell r="D4990" t="str">
            <v>ENTR BR-101(A)</v>
          </cell>
          <cell r="E4990" t="str">
            <v>ENTR BR-101(B)</v>
          </cell>
          <cell r="F4990">
            <v>4.7</v>
          </cell>
          <cell r="G4990">
            <v>7.1</v>
          </cell>
          <cell r="H4990">
            <v>2.4</v>
          </cell>
          <cell r="I4990" t="str">
            <v>DUP</v>
          </cell>
          <cell r="J4990">
            <v>0</v>
          </cell>
          <cell r="K4990" t="str">
            <v>101BSC3970</v>
          </cell>
          <cell r="L4990">
            <v>0</v>
          </cell>
          <cell r="M4990">
            <v>0</v>
          </cell>
          <cell r="O4990">
            <v>0</v>
          </cell>
          <cell r="P4990">
            <v>0</v>
          </cell>
        </row>
        <row r="4991">
          <cell r="C4991" t="str">
            <v>486BSC0050</v>
          </cell>
          <cell r="D4991" t="str">
            <v>ENTR BR-101(B)</v>
          </cell>
          <cell r="E4991" t="str">
            <v>ENTR SC-411/420 (BRUSQUE)</v>
          </cell>
          <cell r="F4991">
            <v>7.1</v>
          </cell>
          <cell r="G4991">
            <v>37.1</v>
          </cell>
          <cell r="H4991">
            <v>30</v>
          </cell>
          <cell r="I4991" t="str">
            <v>PLA</v>
          </cell>
          <cell r="J4991">
            <v>0</v>
          </cell>
          <cell r="L4991">
            <v>0</v>
          </cell>
          <cell r="M4991">
            <v>0</v>
          </cell>
          <cell r="N4991" t="str">
            <v>SCT-486</v>
          </cell>
          <cell r="O4991" t="str">
            <v>PAV</v>
          </cell>
          <cell r="P4991">
            <v>0</v>
          </cell>
        </row>
        <row r="4992">
          <cell r="C4992" t="str">
            <v>486BSC0070</v>
          </cell>
          <cell r="D4992" t="str">
            <v>ENTR SC-411/420 (BRUSQUE)</v>
          </cell>
          <cell r="E4992" t="str">
            <v>DOM JOAQUIM</v>
          </cell>
          <cell r="F4992">
            <v>37.1</v>
          </cell>
          <cell r="G4992">
            <v>45.2</v>
          </cell>
          <cell r="H4992">
            <v>8.1</v>
          </cell>
          <cell r="I4992" t="str">
            <v>PLA</v>
          </cell>
          <cell r="J4992">
            <v>0</v>
          </cell>
          <cell r="L4992">
            <v>0</v>
          </cell>
          <cell r="M4992">
            <v>0</v>
          </cell>
          <cell r="N4992" t="str">
            <v>SCT-486</v>
          </cell>
          <cell r="O4992" t="str">
            <v>PAV</v>
          </cell>
          <cell r="P4992">
            <v>0</v>
          </cell>
        </row>
        <row r="4993">
          <cell r="C4993" t="str">
            <v>486BSC0073</v>
          </cell>
          <cell r="D4993" t="str">
            <v>DOM JOAQUIM</v>
          </cell>
          <cell r="E4993" t="str">
            <v>BOTUVERA</v>
          </cell>
          <cell r="F4993">
            <v>45.2</v>
          </cell>
          <cell r="G4993">
            <v>59</v>
          </cell>
          <cell r="H4993">
            <v>13.8</v>
          </cell>
          <cell r="I4993" t="str">
            <v>PLA</v>
          </cell>
          <cell r="J4993">
            <v>0</v>
          </cell>
          <cell r="L4993">
            <v>0</v>
          </cell>
          <cell r="M4993">
            <v>0</v>
          </cell>
          <cell r="N4993" t="str">
            <v>SCT-486</v>
          </cell>
          <cell r="O4993" t="str">
            <v>PAV</v>
          </cell>
          <cell r="P4993">
            <v>0</v>
          </cell>
        </row>
        <row r="4994">
          <cell r="C4994" t="str">
            <v>486BSC0075</v>
          </cell>
          <cell r="D4994" t="str">
            <v>BOTUVERA</v>
          </cell>
          <cell r="E4994" t="str">
            <v>ENTR SC-429 (P/PRESIDENTE NEREU)</v>
          </cell>
          <cell r="F4994">
            <v>59</v>
          </cell>
          <cell r="G4994">
            <v>104.9</v>
          </cell>
          <cell r="H4994">
            <v>45.9</v>
          </cell>
          <cell r="I4994" t="str">
            <v>PLA</v>
          </cell>
          <cell r="J4994">
            <v>0</v>
          </cell>
          <cell r="L4994">
            <v>0</v>
          </cell>
          <cell r="M4994">
            <v>0</v>
          </cell>
          <cell r="N4994" t="str">
            <v>SCT-486</v>
          </cell>
          <cell r="O4994" t="str">
            <v>LEN</v>
          </cell>
          <cell r="P4994">
            <v>0</v>
          </cell>
        </row>
        <row r="4995">
          <cell r="C4995" t="str">
            <v>486BSC0085</v>
          </cell>
          <cell r="D4995" t="str">
            <v>ENTR SC-429 (P/PRESIDENTE NEREU)</v>
          </cell>
          <cell r="E4995" t="str">
            <v>SALSEIRO</v>
          </cell>
          <cell r="F4995">
            <v>104.9</v>
          </cell>
          <cell r="G4995">
            <v>108.3</v>
          </cell>
          <cell r="H4995">
            <v>3.4</v>
          </cell>
          <cell r="I4995" t="str">
            <v>PLA</v>
          </cell>
          <cell r="J4995">
            <v>0</v>
          </cell>
          <cell r="L4995">
            <v>0</v>
          </cell>
          <cell r="M4995">
            <v>0</v>
          </cell>
          <cell r="N4995" t="str">
            <v>SCT-486</v>
          </cell>
          <cell r="O4995" t="str">
            <v>LEN</v>
          </cell>
          <cell r="P4995">
            <v>0</v>
          </cell>
        </row>
        <row r="4996">
          <cell r="C4996" t="str">
            <v>486BSC0087</v>
          </cell>
          <cell r="D4996" t="str">
            <v>SALSEIRO</v>
          </cell>
          <cell r="E4996" t="str">
            <v>ENTR SC-427 (VIDAL RAMOS)</v>
          </cell>
          <cell r="F4996">
            <v>108.3</v>
          </cell>
          <cell r="G4996">
            <v>114.9</v>
          </cell>
          <cell r="H4996">
            <v>6.6</v>
          </cell>
          <cell r="I4996" t="str">
            <v>PLA</v>
          </cell>
          <cell r="J4996">
            <v>0</v>
          </cell>
          <cell r="L4996">
            <v>0</v>
          </cell>
          <cell r="M4996">
            <v>0</v>
          </cell>
          <cell r="N4996" t="str">
            <v>SCT-486</v>
          </cell>
          <cell r="O4996" t="str">
            <v>PAV</v>
          </cell>
          <cell r="P4996">
            <v>0</v>
          </cell>
        </row>
        <row r="4997">
          <cell r="C4997" t="str">
            <v>486BSC0090</v>
          </cell>
          <cell r="D4997" t="str">
            <v>ENTR SC-427 (VIDAL RAMOS)</v>
          </cell>
          <cell r="E4997" t="str">
            <v>ENTR SC-302</v>
          </cell>
          <cell r="F4997">
            <v>114.9</v>
          </cell>
          <cell r="G4997">
            <v>153.9</v>
          </cell>
          <cell r="H4997">
            <v>39</v>
          </cell>
          <cell r="I4997" t="str">
            <v>PLA</v>
          </cell>
          <cell r="J4997">
            <v>0</v>
          </cell>
          <cell r="L4997">
            <v>0</v>
          </cell>
          <cell r="M4997">
            <v>0</v>
          </cell>
          <cell r="O4997">
            <v>0</v>
          </cell>
          <cell r="P4997">
            <v>0</v>
          </cell>
        </row>
        <row r="4998">
          <cell r="C4998" t="str">
            <v>486BSC0110</v>
          </cell>
          <cell r="D4998" t="str">
            <v>ENTR SC-302</v>
          </cell>
          <cell r="E4998" t="str">
            <v>ENTR BR-282 (BOM RETIRO)</v>
          </cell>
          <cell r="F4998">
            <v>153.9</v>
          </cell>
          <cell r="G4998">
            <v>182.4</v>
          </cell>
          <cell r="H4998">
            <v>28.5</v>
          </cell>
          <cell r="I4998" t="str">
            <v>PLA</v>
          </cell>
          <cell r="J4998">
            <v>0</v>
          </cell>
          <cell r="L4998">
            <v>0</v>
          </cell>
          <cell r="M4998">
            <v>0</v>
          </cell>
          <cell r="O4998">
            <v>0</v>
          </cell>
          <cell r="P4998">
            <v>0</v>
          </cell>
        </row>
        <row r="4999">
          <cell r="J4999">
            <v>0</v>
          </cell>
        </row>
        <row r="5000">
          <cell r="J5000">
            <v>0</v>
          </cell>
        </row>
        <row r="5001">
          <cell r="C5001" t="str">
            <v>101BRS4310</v>
          </cell>
          <cell r="D5001" t="str">
            <v>DIV SC/RS (RIO MANITUBA)</v>
          </cell>
          <cell r="E5001" t="str">
            <v>ENTR BR-453 (P/TORRES)</v>
          </cell>
          <cell r="F5001">
            <v>0</v>
          </cell>
          <cell r="G5001">
            <v>2.5</v>
          </cell>
          <cell r="H5001">
            <v>2.5</v>
          </cell>
          <cell r="I5001" t="str">
            <v>EOD</v>
          </cell>
          <cell r="J5001" t="str">
            <v>*</v>
          </cell>
          <cell r="L5001">
            <v>0</v>
          </cell>
          <cell r="M5001">
            <v>0</v>
          </cell>
          <cell r="O5001">
            <v>0</v>
          </cell>
          <cell r="P5001">
            <v>0</v>
          </cell>
        </row>
        <row r="5002">
          <cell r="C5002" t="str">
            <v>101BRS4330</v>
          </cell>
          <cell r="D5002" t="str">
            <v>ENTR BR-453 (P/TORRES)</v>
          </cell>
          <cell r="E5002" t="str">
            <v>ACESSO MORRO AZUL</v>
          </cell>
          <cell r="F5002">
            <v>2.5</v>
          </cell>
          <cell r="G5002">
            <v>19.8</v>
          </cell>
          <cell r="H5002">
            <v>17.3</v>
          </cell>
          <cell r="I5002" t="str">
            <v>EOD</v>
          </cell>
          <cell r="J5002" t="str">
            <v>*</v>
          </cell>
          <cell r="L5002">
            <v>0</v>
          </cell>
          <cell r="M5002">
            <v>0</v>
          </cell>
          <cell r="O5002">
            <v>0</v>
          </cell>
          <cell r="P5002">
            <v>0</v>
          </cell>
        </row>
        <row r="5003">
          <cell r="C5003" t="str">
            <v>101BRS4340</v>
          </cell>
          <cell r="D5003" t="str">
            <v>ACESSO MORRO AZUL</v>
          </cell>
          <cell r="E5003" t="str">
            <v>ENTR RS-494 (TRÊS CACHOEIRAS)</v>
          </cell>
          <cell r="F5003">
            <v>19.8</v>
          </cell>
          <cell r="G5003">
            <v>23.9</v>
          </cell>
          <cell r="H5003">
            <v>4.0999999999999996</v>
          </cell>
          <cell r="I5003" t="str">
            <v>EOD</v>
          </cell>
          <cell r="J5003" t="str">
            <v>*</v>
          </cell>
          <cell r="L5003">
            <v>0</v>
          </cell>
          <cell r="M5003">
            <v>0</v>
          </cell>
          <cell r="O5003">
            <v>0</v>
          </cell>
          <cell r="P5003">
            <v>0</v>
          </cell>
        </row>
        <row r="5004">
          <cell r="C5004" t="str">
            <v>101BRS4350</v>
          </cell>
          <cell r="D5004" t="str">
            <v>ENTR RS-494 (TRÊS CACHOEIRAS)</v>
          </cell>
          <cell r="E5004" t="str">
            <v>ENTR RS-417 (TRÊS FORQUILHAS)</v>
          </cell>
          <cell r="F5004">
            <v>23.9</v>
          </cell>
          <cell r="G5004">
            <v>39.5</v>
          </cell>
          <cell r="H5004">
            <v>15.6</v>
          </cell>
          <cell r="I5004" t="str">
            <v>EOD</v>
          </cell>
          <cell r="J5004" t="str">
            <v>*</v>
          </cell>
          <cell r="L5004">
            <v>0</v>
          </cell>
          <cell r="M5004">
            <v>0</v>
          </cell>
          <cell r="O5004">
            <v>0</v>
          </cell>
          <cell r="P5004">
            <v>0</v>
          </cell>
        </row>
        <row r="5005">
          <cell r="C5005" t="str">
            <v>101BRS4365</v>
          </cell>
          <cell r="D5005" t="str">
            <v>ENTR RS-417 (TRÊS FORQUILHAS)</v>
          </cell>
          <cell r="E5005" t="str">
            <v>ENTR RS-486 (TERRA DE AREIA)</v>
          </cell>
          <cell r="F5005">
            <v>39.5</v>
          </cell>
          <cell r="G5005">
            <v>45.1</v>
          </cell>
          <cell r="H5005">
            <v>5.6</v>
          </cell>
          <cell r="I5005" t="str">
            <v>EOD</v>
          </cell>
          <cell r="J5005" t="str">
            <v>*</v>
          </cell>
          <cell r="L5005">
            <v>0</v>
          </cell>
          <cell r="M5005">
            <v>0</v>
          </cell>
          <cell r="O5005">
            <v>0</v>
          </cell>
          <cell r="P5005">
            <v>0</v>
          </cell>
        </row>
        <row r="5006">
          <cell r="C5006" t="str">
            <v>101BRS4370</v>
          </cell>
          <cell r="D5006" t="str">
            <v>ENTR RS-486 (TERRA DE AREIA)</v>
          </cell>
          <cell r="E5006" t="str">
            <v>ENTR RS-484 (P/MAQUINÉ)</v>
          </cell>
          <cell r="F5006">
            <v>45.1</v>
          </cell>
          <cell r="G5006">
            <v>66</v>
          </cell>
          <cell r="H5006">
            <v>20.9</v>
          </cell>
          <cell r="I5006" t="str">
            <v>EOD</v>
          </cell>
          <cell r="J5006" t="str">
            <v>*</v>
          </cell>
          <cell r="L5006">
            <v>0</v>
          </cell>
          <cell r="M5006">
            <v>0</v>
          </cell>
          <cell r="O5006">
            <v>0</v>
          </cell>
          <cell r="P5006">
            <v>0</v>
          </cell>
        </row>
        <row r="5007">
          <cell r="C5007" t="str">
            <v>101BRS4390</v>
          </cell>
          <cell r="D5007" t="str">
            <v>ENTR RS-484 (P/MAQUINÉ)</v>
          </cell>
          <cell r="E5007" t="str">
            <v>ENTR RS-407 (P/CAPÃO DA CANOA)</v>
          </cell>
          <cell r="F5007">
            <v>66</v>
          </cell>
          <cell r="G5007">
            <v>75.7</v>
          </cell>
          <cell r="H5007">
            <v>9.6999999999999993</v>
          </cell>
          <cell r="I5007" t="str">
            <v>EOD</v>
          </cell>
          <cell r="J5007" t="str">
            <v>*</v>
          </cell>
          <cell r="L5007">
            <v>0</v>
          </cell>
          <cell r="M5007">
            <v>0</v>
          </cell>
          <cell r="O5007">
            <v>0</v>
          </cell>
          <cell r="P5007">
            <v>0</v>
          </cell>
        </row>
        <row r="5008">
          <cell r="C5008" t="str">
            <v>101BRS4410</v>
          </cell>
          <cell r="D5008" t="str">
            <v>ENTR RS-407 (P/CAPÃO DA CANOA)</v>
          </cell>
          <cell r="E5008" t="str">
            <v>INÍCIO PISTA DUPLA</v>
          </cell>
          <cell r="F5008">
            <v>75.7</v>
          </cell>
          <cell r="G5008">
            <v>94.5</v>
          </cell>
          <cell r="H5008">
            <v>18.8</v>
          </cell>
          <cell r="I5008" t="str">
            <v>EOD</v>
          </cell>
          <cell r="J5008" t="str">
            <v>*</v>
          </cell>
          <cell r="L5008">
            <v>0</v>
          </cell>
          <cell r="M5008">
            <v>0</v>
          </cell>
          <cell r="O5008">
            <v>0</v>
          </cell>
          <cell r="P5008">
            <v>0</v>
          </cell>
        </row>
        <row r="5009">
          <cell r="C5009" t="str">
            <v>101BRS4420</v>
          </cell>
          <cell r="D5009" t="str">
            <v>INÍCIO PISTA DUPLA</v>
          </cell>
          <cell r="E5009" t="str">
            <v>ENTR BR-290/RS-030(A) (OSÓRIO)</v>
          </cell>
          <cell r="F5009">
            <v>94.5</v>
          </cell>
          <cell r="G5009">
            <v>99.3</v>
          </cell>
          <cell r="H5009">
            <v>4.8</v>
          </cell>
          <cell r="I5009" t="str">
            <v>DUP</v>
          </cell>
          <cell r="J5009" t="str">
            <v>*</v>
          </cell>
          <cell r="L5009">
            <v>0</v>
          </cell>
          <cell r="M5009">
            <v>0</v>
          </cell>
          <cell r="O5009">
            <v>0</v>
          </cell>
          <cell r="P5009">
            <v>0</v>
          </cell>
        </row>
        <row r="5010">
          <cell r="C5010" t="str">
            <v>101BRS4430</v>
          </cell>
          <cell r="D5010" t="str">
            <v>ENTR BR-290/RS-030(A) (OSÓRIO)</v>
          </cell>
          <cell r="E5010" t="str">
            <v>ENTR RS-030(B) (P/SANTO ANTÔNIO DA PATRULHA)</v>
          </cell>
          <cell r="F5010">
            <v>99.3</v>
          </cell>
          <cell r="G5010">
            <v>103.4</v>
          </cell>
          <cell r="H5010">
            <v>4.0999999999999996</v>
          </cell>
          <cell r="I5010" t="str">
            <v>PLA</v>
          </cell>
          <cell r="J5010">
            <v>0</v>
          </cell>
          <cell r="L5010">
            <v>0</v>
          </cell>
          <cell r="M5010">
            <v>0</v>
          </cell>
          <cell r="N5010" t="str">
            <v>RST-101</v>
          </cell>
          <cell r="O5010" t="str">
            <v>PAV</v>
          </cell>
          <cell r="P5010">
            <v>0</v>
          </cell>
        </row>
        <row r="5011">
          <cell r="C5011" t="str">
            <v>101BRS4435</v>
          </cell>
          <cell r="D5011" t="str">
            <v>ENTR RS-030(B) (P/SANTO ANTÔNIO DA PATRULHA)</v>
          </cell>
          <cell r="E5011" t="str">
            <v>ENTR RS-389</v>
          </cell>
          <cell r="F5011">
            <v>103.4</v>
          </cell>
          <cell r="G5011">
            <v>106.8</v>
          </cell>
          <cell r="H5011">
            <v>3.4</v>
          </cell>
          <cell r="I5011" t="str">
            <v>PLA</v>
          </cell>
          <cell r="J5011">
            <v>0</v>
          </cell>
          <cell r="L5011">
            <v>0</v>
          </cell>
          <cell r="M5011">
            <v>0</v>
          </cell>
          <cell r="N5011" t="str">
            <v>RST-101</v>
          </cell>
          <cell r="O5011" t="str">
            <v>IMP</v>
          </cell>
          <cell r="P5011">
            <v>0</v>
          </cell>
        </row>
        <row r="5012">
          <cell r="C5012" t="str">
            <v>101BRS4438</v>
          </cell>
          <cell r="D5012" t="str">
            <v>ENTR RS-389</v>
          </cell>
          <cell r="E5012" t="str">
            <v>PASSINHOS</v>
          </cell>
          <cell r="F5012">
            <v>106.8</v>
          </cell>
          <cell r="G5012">
            <v>120.9</v>
          </cell>
          <cell r="H5012">
            <v>14.1</v>
          </cell>
          <cell r="I5012" t="str">
            <v>PLA</v>
          </cell>
          <cell r="J5012">
            <v>0</v>
          </cell>
          <cell r="L5012">
            <v>0</v>
          </cell>
          <cell r="M5012">
            <v>0</v>
          </cell>
          <cell r="N5012" t="str">
            <v>RST-101</v>
          </cell>
          <cell r="O5012" t="str">
            <v>PAV</v>
          </cell>
          <cell r="P5012">
            <v>0</v>
          </cell>
        </row>
        <row r="5013">
          <cell r="C5013" t="str">
            <v>101BRS4440</v>
          </cell>
          <cell r="D5013" t="str">
            <v>PASSINHOS</v>
          </cell>
          <cell r="E5013" t="str">
            <v>ENTR RS-040 (CAPIVARI DO SUL)</v>
          </cell>
          <cell r="F5013">
            <v>120.9</v>
          </cell>
          <cell r="G5013">
            <v>139.5</v>
          </cell>
          <cell r="H5013">
            <v>18.600000000000001</v>
          </cell>
          <cell r="I5013" t="str">
            <v>PLA</v>
          </cell>
          <cell r="J5013">
            <v>0</v>
          </cell>
          <cell r="L5013">
            <v>0</v>
          </cell>
          <cell r="M5013">
            <v>0</v>
          </cell>
          <cell r="N5013" t="str">
            <v>RST-101</v>
          </cell>
          <cell r="O5013" t="str">
            <v>PAV</v>
          </cell>
          <cell r="P5013">
            <v>0</v>
          </cell>
        </row>
        <row r="5014">
          <cell r="C5014" t="str">
            <v>101BRS4450</v>
          </cell>
          <cell r="D5014" t="str">
            <v>ENTR RS-040 (CAPIVARI DO SUL)</v>
          </cell>
          <cell r="E5014" t="str">
            <v>ENTR RS-776 (P/PALMARES DO SUL)</v>
          </cell>
          <cell r="F5014">
            <v>139.5</v>
          </cell>
          <cell r="G5014">
            <v>150.6</v>
          </cell>
          <cell r="H5014">
            <v>11.1</v>
          </cell>
          <cell r="I5014" t="str">
            <v>PAV</v>
          </cell>
          <cell r="J5014" t="str">
            <v>*</v>
          </cell>
          <cell r="L5014">
            <v>0</v>
          </cell>
          <cell r="M5014">
            <v>0</v>
          </cell>
          <cell r="O5014">
            <v>0</v>
          </cell>
          <cell r="P5014" t="str">
            <v>2003</v>
          </cell>
        </row>
        <row r="5015">
          <cell r="C5015" t="str">
            <v>101BRS4453</v>
          </cell>
          <cell r="D5015" t="str">
            <v>ENTR RS-776 (P/PALMARES DO SUL)</v>
          </cell>
          <cell r="E5015" t="str">
            <v>BACOPARÍ</v>
          </cell>
          <cell r="F5015">
            <v>150.6</v>
          </cell>
          <cell r="G5015">
            <v>178.6</v>
          </cell>
          <cell r="H5015">
            <v>28</v>
          </cell>
          <cell r="I5015" t="str">
            <v>PAV</v>
          </cell>
          <cell r="J5015" t="str">
            <v>*</v>
          </cell>
          <cell r="L5015">
            <v>0</v>
          </cell>
          <cell r="M5015">
            <v>0</v>
          </cell>
          <cell r="O5015">
            <v>0</v>
          </cell>
          <cell r="P5015" t="str">
            <v>2003</v>
          </cell>
        </row>
        <row r="5016">
          <cell r="C5016" t="str">
            <v>101BRS4455</v>
          </cell>
          <cell r="D5016" t="str">
            <v>BACOPARÍ</v>
          </cell>
          <cell r="E5016" t="str">
            <v>MOSTARDAS</v>
          </cell>
          <cell r="F5016">
            <v>178.6</v>
          </cell>
          <cell r="G5016">
            <v>263.10000000000002</v>
          </cell>
          <cell r="H5016">
            <v>84.5</v>
          </cell>
          <cell r="I5016" t="str">
            <v>PAV</v>
          </cell>
          <cell r="J5016" t="str">
            <v>*</v>
          </cell>
          <cell r="L5016">
            <v>0</v>
          </cell>
          <cell r="M5016">
            <v>0</v>
          </cell>
          <cell r="O5016">
            <v>0</v>
          </cell>
          <cell r="P5016" t="str">
            <v>2003</v>
          </cell>
        </row>
        <row r="5017">
          <cell r="C5017" t="str">
            <v>101BRS4470</v>
          </cell>
          <cell r="D5017" t="str">
            <v>MOSTARDAS</v>
          </cell>
          <cell r="E5017" t="str">
            <v>TAVARES</v>
          </cell>
          <cell r="F5017">
            <v>263.10000000000002</v>
          </cell>
          <cell r="G5017">
            <v>291.7</v>
          </cell>
          <cell r="H5017">
            <v>28.6</v>
          </cell>
          <cell r="I5017" t="str">
            <v>PLA</v>
          </cell>
          <cell r="J5017">
            <v>0</v>
          </cell>
          <cell r="L5017">
            <v>0</v>
          </cell>
          <cell r="M5017">
            <v>0</v>
          </cell>
          <cell r="N5017" t="str">
            <v>RST-101</v>
          </cell>
          <cell r="O5017" t="str">
            <v>PAV</v>
          </cell>
          <cell r="P5017">
            <v>0</v>
          </cell>
        </row>
        <row r="5018">
          <cell r="C5018" t="str">
            <v>101BRS4480</v>
          </cell>
          <cell r="D5018" t="str">
            <v>TAVARES</v>
          </cell>
          <cell r="E5018" t="str">
            <v>KM 305,8</v>
          </cell>
          <cell r="F5018">
            <v>291.7</v>
          </cell>
          <cell r="G5018">
            <v>305.10000000000002</v>
          </cell>
          <cell r="H5018">
            <v>13.4</v>
          </cell>
          <cell r="I5018" t="str">
            <v>EOP</v>
          </cell>
          <cell r="J5018">
            <v>0</v>
          </cell>
          <cell r="L5018">
            <v>0</v>
          </cell>
          <cell r="M5018">
            <v>0</v>
          </cell>
          <cell r="O5018">
            <v>0</v>
          </cell>
          <cell r="P5018" t="str">
            <v>2005</v>
          </cell>
        </row>
        <row r="5019">
          <cell r="C5019" t="str">
            <v>101BRS4485</v>
          </cell>
          <cell r="D5019" t="str">
            <v>KM 305,8</v>
          </cell>
          <cell r="E5019" t="str">
            <v>BOJURÚ</v>
          </cell>
          <cell r="F5019">
            <v>305.10000000000002</v>
          </cell>
          <cell r="G5019">
            <v>346</v>
          </cell>
          <cell r="H5019">
            <v>40.9</v>
          </cell>
          <cell r="I5019" t="str">
            <v>EOP</v>
          </cell>
          <cell r="J5019">
            <v>0</v>
          </cell>
          <cell r="L5019">
            <v>0</v>
          </cell>
          <cell r="M5019">
            <v>0</v>
          </cell>
          <cell r="O5019">
            <v>0</v>
          </cell>
          <cell r="P5019" t="str">
            <v>2006</v>
          </cell>
        </row>
        <row r="5020">
          <cell r="C5020" t="str">
            <v>101BRS4490</v>
          </cell>
          <cell r="D5020" t="str">
            <v>BOJURÚ</v>
          </cell>
          <cell r="E5020" t="str">
            <v>ESTREITO</v>
          </cell>
          <cell r="F5020">
            <v>346</v>
          </cell>
          <cell r="G5020">
            <v>386</v>
          </cell>
          <cell r="H5020">
            <v>40</v>
          </cell>
          <cell r="I5020" t="str">
            <v>EOP</v>
          </cell>
          <cell r="J5020">
            <v>0</v>
          </cell>
          <cell r="L5020">
            <v>0</v>
          </cell>
          <cell r="M5020">
            <v>0</v>
          </cell>
          <cell r="O5020">
            <v>0</v>
          </cell>
          <cell r="P5020" t="str">
            <v>2006</v>
          </cell>
        </row>
        <row r="5021">
          <cell r="C5021" t="str">
            <v>101BRS4510</v>
          </cell>
          <cell r="D5021" t="str">
            <v>ESTREITO</v>
          </cell>
          <cell r="E5021" t="str">
            <v>SÃO JOSÉ DO NORTE (RIO GRANDE)</v>
          </cell>
          <cell r="F5021">
            <v>386</v>
          </cell>
          <cell r="G5021">
            <v>421.3</v>
          </cell>
          <cell r="H5021">
            <v>35.299999999999997</v>
          </cell>
          <cell r="I5021" t="str">
            <v>PLA</v>
          </cell>
          <cell r="J5021">
            <v>0</v>
          </cell>
          <cell r="L5021">
            <v>0</v>
          </cell>
          <cell r="M5021">
            <v>0</v>
          </cell>
          <cell r="N5021" t="str">
            <v>RST-101</v>
          </cell>
          <cell r="O5021" t="str">
            <v>PAV</v>
          </cell>
          <cell r="P5021">
            <v>0</v>
          </cell>
        </row>
        <row r="5022">
          <cell r="J5022">
            <v>0</v>
          </cell>
        </row>
        <row r="5023">
          <cell r="C5023" t="str">
            <v>116BRS3010</v>
          </cell>
          <cell r="D5023" t="str">
            <v>DIV SC/RS (RIO PELOTAS)</v>
          </cell>
          <cell r="E5023" t="str">
            <v>ENTR BR-285(A) (P/VACARIA)</v>
          </cell>
          <cell r="F5023">
            <v>0</v>
          </cell>
          <cell r="G5023">
            <v>37.6</v>
          </cell>
          <cell r="H5023">
            <v>37.6</v>
          </cell>
          <cell r="I5023" t="str">
            <v>PAV</v>
          </cell>
          <cell r="J5023">
            <v>0</v>
          </cell>
          <cell r="L5023">
            <v>0</v>
          </cell>
          <cell r="M5023">
            <v>0</v>
          </cell>
          <cell r="O5023">
            <v>0</v>
          </cell>
          <cell r="P5023">
            <v>0</v>
          </cell>
          <cell r="Q5023" t="str">
            <v>CV 13/96</v>
          </cell>
        </row>
        <row r="5024">
          <cell r="C5024" t="str">
            <v>116BRS3020</v>
          </cell>
          <cell r="D5024" t="str">
            <v>ENTR BR-285(A) (P/VACARIA)</v>
          </cell>
          <cell r="E5024" t="str">
            <v>ENTR BR-285(B) (VACARIA)</v>
          </cell>
          <cell r="F5024">
            <v>37.6</v>
          </cell>
          <cell r="G5024">
            <v>38.799999999999997</v>
          </cell>
          <cell r="H5024">
            <v>1.2</v>
          </cell>
          <cell r="I5024" t="str">
            <v>PAV</v>
          </cell>
          <cell r="J5024">
            <v>0</v>
          </cell>
          <cell r="K5024" t="str">
            <v>285BRS0100</v>
          </cell>
          <cell r="L5024">
            <v>0</v>
          </cell>
          <cell r="M5024">
            <v>0</v>
          </cell>
          <cell r="O5024">
            <v>0</v>
          </cell>
          <cell r="P5024">
            <v>0</v>
          </cell>
          <cell r="Q5024" t="str">
            <v>CV 13/96</v>
          </cell>
        </row>
        <row r="5025">
          <cell r="C5025" t="str">
            <v>116BRS3030</v>
          </cell>
          <cell r="D5025" t="str">
            <v>ENTR BR-285(B) (VACARIA)</v>
          </cell>
          <cell r="E5025" t="str">
            <v>ENTR RS-122 (P/IPE)</v>
          </cell>
          <cell r="F5025">
            <v>38.799999999999997</v>
          </cell>
          <cell r="G5025">
            <v>57.7</v>
          </cell>
          <cell r="H5025">
            <v>18.899999999999999</v>
          </cell>
          <cell r="I5025" t="str">
            <v>PAV</v>
          </cell>
          <cell r="J5025">
            <v>0</v>
          </cell>
          <cell r="L5025">
            <v>0</v>
          </cell>
          <cell r="M5025">
            <v>0</v>
          </cell>
          <cell r="O5025">
            <v>0</v>
          </cell>
          <cell r="P5025">
            <v>0</v>
          </cell>
          <cell r="Q5025" t="str">
            <v>CV 13/96</v>
          </cell>
        </row>
        <row r="5026">
          <cell r="C5026" t="str">
            <v>116BRS3050</v>
          </cell>
          <cell r="D5026" t="str">
            <v>ENTR RS-122 (P/IPE)</v>
          </cell>
          <cell r="E5026" t="str">
            <v>ENTR RS-437 (CAMPESTRE DA SERRA)</v>
          </cell>
          <cell r="F5026">
            <v>57.7</v>
          </cell>
          <cell r="G5026">
            <v>79.8</v>
          </cell>
          <cell r="H5026">
            <v>22.1</v>
          </cell>
          <cell r="I5026" t="str">
            <v>PAV</v>
          </cell>
          <cell r="J5026">
            <v>0</v>
          </cell>
          <cell r="L5026">
            <v>0</v>
          </cell>
          <cell r="M5026">
            <v>0</v>
          </cell>
          <cell r="O5026">
            <v>0</v>
          </cell>
          <cell r="P5026">
            <v>0</v>
          </cell>
          <cell r="Q5026" t="str">
            <v>CV 13/96</v>
          </cell>
        </row>
        <row r="5027">
          <cell r="C5027" t="str">
            <v>116BRS3070</v>
          </cell>
          <cell r="D5027" t="str">
            <v>ENTR RS-437 (CAMPESTRE DA SERRA)</v>
          </cell>
          <cell r="E5027" t="str">
            <v>SÃO MARCOS</v>
          </cell>
          <cell r="F5027">
            <v>79.8</v>
          </cell>
          <cell r="G5027">
            <v>115.3</v>
          </cell>
          <cell r="H5027">
            <v>35.5</v>
          </cell>
          <cell r="I5027" t="str">
            <v>PAV</v>
          </cell>
          <cell r="J5027">
            <v>0</v>
          </cell>
          <cell r="L5027">
            <v>0</v>
          </cell>
          <cell r="M5027">
            <v>0</v>
          </cell>
          <cell r="O5027">
            <v>0</v>
          </cell>
          <cell r="P5027">
            <v>0</v>
          </cell>
          <cell r="Q5027" t="str">
            <v>CV 12/96</v>
          </cell>
        </row>
        <row r="5028">
          <cell r="C5028" t="str">
            <v>116BRS3080</v>
          </cell>
          <cell r="D5028" t="str">
            <v>SÃO MARCOS</v>
          </cell>
          <cell r="E5028" t="str">
            <v>ENTR RS-230 (ANA RECH)</v>
          </cell>
          <cell r="F5028">
            <v>115.3</v>
          </cell>
          <cell r="G5028">
            <v>142.5</v>
          </cell>
          <cell r="H5028">
            <v>27.2</v>
          </cell>
          <cell r="I5028" t="str">
            <v>PAV</v>
          </cell>
          <cell r="J5028">
            <v>0</v>
          </cell>
          <cell r="L5028">
            <v>0</v>
          </cell>
          <cell r="M5028">
            <v>0</v>
          </cell>
          <cell r="O5028">
            <v>0</v>
          </cell>
          <cell r="P5028">
            <v>0</v>
          </cell>
          <cell r="Q5028" t="str">
            <v>CV 12/96</v>
          </cell>
        </row>
        <row r="5029">
          <cell r="C5029" t="str">
            <v>116BRS3090</v>
          </cell>
          <cell r="D5029" t="str">
            <v>ENTR RS-230 (ANA RECH)</v>
          </cell>
          <cell r="E5029" t="str">
            <v>ENTR BR-453 (P/CAXIAS DO SUL)</v>
          </cell>
          <cell r="F5029">
            <v>142.5</v>
          </cell>
          <cell r="G5029">
            <v>145</v>
          </cell>
          <cell r="H5029">
            <v>2.5</v>
          </cell>
          <cell r="I5029" t="str">
            <v>DUP</v>
          </cell>
          <cell r="J5029">
            <v>0</v>
          </cell>
          <cell r="L5029">
            <v>0</v>
          </cell>
          <cell r="M5029">
            <v>0</v>
          </cell>
          <cell r="O5029">
            <v>0</v>
          </cell>
          <cell r="P5029">
            <v>0</v>
          </cell>
          <cell r="Q5029" t="str">
            <v>CV 12/96</v>
          </cell>
        </row>
        <row r="5030">
          <cell r="C5030" t="str">
            <v>116BRS3093</v>
          </cell>
          <cell r="D5030" t="str">
            <v>ENTR BR-453 (P/CAXIAS DO SUL)</v>
          </cell>
          <cell r="E5030" t="str">
            <v>ACESSO LESTE CAXIAS DO SUL</v>
          </cell>
          <cell r="F5030">
            <v>145</v>
          </cell>
          <cell r="G5030">
            <v>150.30000000000001</v>
          </cell>
          <cell r="H5030">
            <v>5.3</v>
          </cell>
          <cell r="I5030" t="str">
            <v>DUP</v>
          </cell>
          <cell r="J5030">
            <v>0</v>
          </cell>
          <cell r="L5030">
            <v>0</v>
          </cell>
          <cell r="M5030">
            <v>0</v>
          </cell>
          <cell r="O5030">
            <v>0</v>
          </cell>
          <cell r="P5030">
            <v>0</v>
          </cell>
          <cell r="Q5030" t="str">
            <v>CV 12/96</v>
          </cell>
        </row>
        <row r="5031">
          <cell r="C5031" t="str">
            <v>116BRS3100</v>
          </cell>
          <cell r="D5031" t="str">
            <v>ACESSO LESTE CAXIAS DO SUL</v>
          </cell>
          <cell r="E5031" t="str">
            <v>FIM DE PISTA DUPLA</v>
          </cell>
          <cell r="F5031">
            <v>150.30000000000001</v>
          </cell>
          <cell r="G5031">
            <v>152.4</v>
          </cell>
          <cell r="H5031">
            <v>2.1</v>
          </cell>
          <cell r="I5031" t="str">
            <v>DUP</v>
          </cell>
          <cell r="J5031">
            <v>0</v>
          </cell>
          <cell r="L5031">
            <v>0</v>
          </cell>
          <cell r="M5031">
            <v>0</v>
          </cell>
          <cell r="O5031">
            <v>0</v>
          </cell>
          <cell r="P5031">
            <v>0</v>
          </cell>
          <cell r="Q5031" t="str">
            <v>CV 12/96</v>
          </cell>
        </row>
        <row r="5032">
          <cell r="C5032" t="str">
            <v>116BRS3110</v>
          </cell>
          <cell r="D5032" t="str">
            <v>FIM DE PISTA DUPLA</v>
          </cell>
          <cell r="E5032" t="str">
            <v>ENTR RS-452 (VILA CRISTINA)</v>
          </cell>
          <cell r="F5032">
            <v>152.4</v>
          </cell>
          <cell r="G5032">
            <v>169.5</v>
          </cell>
          <cell r="H5032">
            <v>17.100000000000001</v>
          </cell>
          <cell r="I5032" t="str">
            <v>PAV</v>
          </cell>
          <cell r="J5032">
            <v>0</v>
          </cell>
          <cell r="L5032">
            <v>0</v>
          </cell>
          <cell r="M5032">
            <v>0</v>
          </cell>
          <cell r="O5032">
            <v>0</v>
          </cell>
          <cell r="P5032">
            <v>0</v>
          </cell>
          <cell r="Q5032" t="str">
            <v>CV 12/96</v>
          </cell>
        </row>
        <row r="5033">
          <cell r="C5033" t="str">
            <v>116BRS3130</v>
          </cell>
          <cell r="D5033" t="str">
            <v>ENTR RS-452 (VILA CRISTINA)</v>
          </cell>
          <cell r="E5033" t="str">
            <v>ENTR RS-235 (P/NOVA PETRÓPOLIS)</v>
          </cell>
          <cell r="F5033">
            <v>169.5</v>
          </cell>
          <cell r="G5033">
            <v>181.4</v>
          </cell>
          <cell r="H5033">
            <v>11.9</v>
          </cell>
          <cell r="I5033" t="str">
            <v>PAV</v>
          </cell>
          <cell r="J5033">
            <v>0</v>
          </cell>
          <cell r="L5033">
            <v>0</v>
          </cell>
          <cell r="M5033">
            <v>0</v>
          </cell>
          <cell r="O5033">
            <v>0</v>
          </cell>
          <cell r="P5033">
            <v>0</v>
          </cell>
          <cell r="Q5033" t="str">
            <v>CV 12/96</v>
          </cell>
        </row>
        <row r="5034">
          <cell r="C5034" t="str">
            <v>116BRS3150</v>
          </cell>
          <cell r="D5034" t="str">
            <v>ENTR RS-235 (P/NOVA PETRÓPOLIS)</v>
          </cell>
          <cell r="E5034" t="str">
            <v>P/PICADA CAFÉ</v>
          </cell>
          <cell r="F5034">
            <v>181.4</v>
          </cell>
          <cell r="G5034">
            <v>192.4</v>
          </cell>
          <cell r="H5034">
            <v>11</v>
          </cell>
          <cell r="I5034" t="str">
            <v>PAV</v>
          </cell>
          <cell r="J5034" t="str">
            <v>*</v>
          </cell>
          <cell r="L5034">
            <v>0</v>
          </cell>
          <cell r="M5034">
            <v>0</v>
          </cell>
          <cell r="O5034">
            <v>0</v>
          </cell>
          <cell r="P5034">
            <v>0</v>
          </cell>
        </row>
        <row r="5035">
          <cell r="C5035" t="str">
            <v>116BRS3160</v>
          </cell>
          <cell r="D5035" t="str">
            <v>P/PICADA CAFÉ</v>
          </cell>
          <cell r="E5035" t="str">
            <v>ENTR RS-373 (P/SANTA MARIA DO HERVAL)</v>
          </cell>
          <cell r="F5035">
            <v>192.4</v>
          </cell>
          <cell r="G5035">
            <v>212.6</v>
          </cell>
          <cell r="H5035">
            <v>20.2</v>
          </cell>
          <cell r="I5035" t="str">
            <v>PAV</v>
          </cell>
          <cell r="J5035" t="str">
            <v>*</v>
          </cell>
          <cell r="L5035">
            <v>0</v>
          </cell>
          <cell r="M5035">
            <v>0</v>
          </cell>
          <cell r="O5035">
            <v>0</v>
          </cell>
          <cell r="P5035">
            <v>0</v>
          </cell>
        </row>
        <row r="5036">
          <cell r="C5036" t="str">
            <v>116BRS3165</v>
          </cell>
          <cell r="D5036" t="str">
            <v>ENTR RS-373 (P/SANTA MARIA DO HERVAL)</v>
          </cell>
          <cell r="E5036" t="str">
            <v>ENTR RS-326 (P/IVOTI)</v>
          </cell>
          <cell r="F5036">
            <v>212.6</v>
          </cell>
          <cell r="G5036">
            <v>228.3</v>
          </cell>
          <cell r="H5036">
            <v>15.7</v>
          </cell>
          <cell r="I5036" t="str">
            <v>PAV</v>
          </cell>
          <cell r="J5036" t="str">
            <v>*</v>
          </cell>
          <cell r="L5036">
            <v>0</v>
          </cell>
          <cell r="M5036">
            <v>0</v>
          </cell>
          <cell r="O5036">
            <v>0</v>
          </cell>
          <cell r="P5036">
            <v>0</v>
          </cell>
        </row>
        <row r="5037">
          <cell r="C5037" t="str">
            <v>116BRS3168</v>
          </cell>
          <cell r="D5037" t="str">
            <v>ENTR RS-326 (P/IVOTI)</v>
          </cell>
          <cell r="E5037" t="str">
            <v>ENTR RS-239 (P/CAMPO BOM)</v>
          </cell>
          <cell r="F5037">
            <v>228.3</v>
          </cell>
          <cell r="G5037">
            <v>232.5</v>
          </cell>
          <cell r="H5037">
            <v>4.2</v>
          </cell>
          <cell r="I5037" t="str">
            <v>PAV</v>
          </cell>
          <cell r="J5037" t="str">
            <v>*</v>
          </cell>
          <cell r="L5037">
            <v>0</v>
          </cell>
          <cell r="M5037">
            <v>0</v>
          </cell>
          <cell r="O5037">
            <v>0</v>
          </cell>
          <cell r="P5037">
            <v>0</v>
          </cell>
        </row>
        <row r="5038">
          <cell r="C5038" t="str">
            <v>116BRS3170</v>
          </cell>
          <cell r="D5038" t="str">
            <v>ENTR RS-239 (P/CAMPO BOM)</v>
          </cell>
          <cell r="E5038" t="str">
            <v>ENTR RS-240 (VILA SCHARLAU)</v>
          </cell>
          <cell r="F5038">
            <v>232.5</v>
          </cell>
          <cell r="G5038">
            <v>240.7</v>
          </cell>
          <cell r="H5038">
            <v>8.1999999999999993</v>
          </cell>
          <cell r="I5038" t="str">
            <v>DUP</v>
          </cell>
          <cell r="J5038" t="str">
            <v>*</v>
          </cell>
          <cell r="L5038">
            <v>0</v>
          </cell>
          <cell r="M5038">
            <v>0</v>
          </cell>
          <cell r="O5038">
            <v>0</v>
          </cell>
          <cell r="P5038">
            <v>0</v>
          </cell>
        </row>
        <row r="5039">
          <cell r="C5039" t="str">
            <v>116BRS3190</v>
          </cell>
          <cell r="D5039" t="str">
            <v>ENTR RS-240 (VILA SCHARLAU)</v>
          </cell>
          <cell r="E5039" t="str">
            <v>ENTR RS-118 (SAPUCAIA DO SUL)</v>
          </cell>
          <cell r="F5039">
            <v>240.7</v>
          </cell>
          <cell r="G5039">
            <v>251.9</v>
          </cell>
          <cell r="H5039">
            <v>11.2</v>
          </cell>
          <cell r="I5039" t="str">
            <v>DUP</v>
          </cell>
          <cell r="J5039" t="str">
            <v>*</v>
          </cell>
          <cell r="L5039">
            <v>0</v>
          </cell>
          <cell r="M5039">
            <v>0</v>
          </cell>
          <cell r="O5039">
            <v>0</v>
          </cell>
          <cell r="P5039">
            <v>0</v>
          </cell>
        </row>
        <row r="5040">
          <cell r="C5040" t="str">
            <v>116BRS3210</v>
          </cell>
          <cell r="D5040" t="str">
            <v>ENTR RS-118 (SAPUCAIA DO SUL)</v>
          </cell>
          <cell r="E5040" t="str">
            <v>ENTR BR-386(A) (CANOAS)</v>
          </cell>
          <cell r="F5040">
            <v>251.9</v>
          </cell>
          <cell r="G5040">
            <v>259.39999999999998</v>
          </cell>
          <cell r="H5040">
            <v>7.5</v>
          </cell>
          <cell r="I5040" t="str">
            <v>DUP</v>
          </cell>
          <cell r="J5040" t="str">
            <v>*</v>
          </cell>
          <cell r="L5040">
            <v>0</v>
          </cell>
          <cell r="M5040">
            <v>0</v>
          </cell>
          <cell r="O5040">
            <v>0</v>
          </cell>
          <cell r="P5040">
            <v>0</v>
          </cell>
        </row>
        <row r="5041">
          <cell r="C5041" t="str">
            <v>116BRS3230</v>
          </cell>
          <cell r="D5041" t="str">
            <v>ENTR BR-386(A) (CANOAS)</v>
          </cell>
          <cell r="E5041" t="str">
            <v>ENTR BR-290(A)/386(B) (PORTO ALEGRE)</v>
          </cell>
          <cell r="F5041">
            <v>259.39999999999998</v>
          </cell>
          <cell r="G5041">
            <v>268.10000000000002</v>
          </cell>
          <cell r="H5041">
            <v>8.6999999999999993</v>
          </cell>
          <cell r="I5041" t="str">
            <v>DUP</v>
          </cell>
          <cell r="J5041" t="str">
            <v>*</v>
          </cell>
          <cell r="K5041" t="str">
            <v>386BRS0370</v>
          </cell>
          <cell r="L5041">
            <v>0</v>
          </cell>
          <cell r="M5041">
            <v>0</v>
          </cell>
          <cell r="O5041">
            <v>0</v>
          </cell>
          <cell r="P5041">
            <v>0</v>
          </cell>
        </row>
        <row r="5042">
          <cell r="C5042" t="str">
            <v>116BRS3250</v>
          </cell>
          <cell r="D5042" t="str">
            <v>ENTR BR-290(A)/386(B) (PORTO ALEGRE)</v>
          </cell>
          <cell r="E5042" t="str">
            <v>PONTE RIO GUAÍBA</v>
          </cell>
          <cell r="F5042">
            <v>268.10000000000002</v>
          </cell>
          <cell r="G5042">
            <v>272.8</v>
          </cell>
          <cell r="H5042">
            <v>4.7</v>
          </cell>
          <cell r="I5042" t="str">
            <v>DUP</v>
          </cell>
          <cell r="J5042">
            <v>0</v>
          </cell>
          <cell r="K5042" t="str">
            <v>290BRS0090</v>
          </cell>
          <cell r="L5042">
            <v>0</v>
          </cell>
          <cell r="M5042">
            <v>0</v>
          </cell>
          <cell r="O5042">
            <v>0</v>
          </cell>
          <cell r="P5042">
            <v>0</v>
          </cell>
          <cell r="Q5042" t="str">
            <v>Federal</v>
          </cell>
        </row>
        <row r="5043">
          <cell r="C5043" t="str">
            <v>116BRS3260</v>
          </cell>
          <cell r="D5043" t="str">
            <v>PONTE RIO GUAÍBA</v>
          </cell>
          <cell r="E5043" t="str">
            <v>ENTR BR-290(B) (P/ELDORADO DO SUL)</v>
          </cell>
          <cell r="F5043">
            <v>272.8</v>
          </cell>
          <cell r="G5043">
            <v>283.2</v>
          </cell>
          <cell r="H5043">
            <v>10.4</v>
          </cell>
          <cell r="I5043" t="str">
            <v>DUP</v>
          </cell>
          <cell r="J5043">
            <v>0</v>
          </cell>
          <cell r="K5043" t="str">
            <v>290BRS0100</v>
          </cell>
          <cell r="L5043">
            <v>0</v>
          </cell>
          <cell r="M5043">
            <v>0</v>
          </cell>
          <cell r="O5043">
            <v>0</v>
          </cell>
          <cell r="P5043">
            <v>0</v>
          </cell>
          <cell r="Q5043" t="str">
            <v>Federal</v>
          </cell>
        </row>
        <row r="5044">
          <cell r="C5044" t="str">
            <v>116BRS3265</v>
          </cell>
          <cell r="D5044" t="str">
            <v>ENTR BR-290(B) (P/ELDORADO DO SUL)</v>
          </cell>
          <cell r="E5044" t="str">
            <v>ENTR BR-290(B) (P/ARROIO DOS RATOS)</v>
          </cell>
          <cell r="F5044">
            <v>283.2</v>
          </cell>
          <cell r="G5044">
            <v>288.5</v>
          </cell>
          <cell r="H5044">
            <v>5.3</v>
          </cell>
          <cell r="I5044" t="str">
            <v>DUP</v>
          </cell>
          <cell r="J5044">
            <v>0</v>
          </cell>
          <cell r="K5044" t="str">
            <v>290BRS0105</v>
          </cell>
          <cell r="L5044">
            <v>0</v>
          </cell>
          <cell r="M5044">
            <v>0</v>
          </cell>
          <cell r="O5044">
            <v>0</v>
          </cell>
          <cell r="P5044">
            <v>0</v>
          </cell>
          <cell r="Q5044" t="str">
            <v>Federal</v>
          </cell>
        </row>
        <row r="5045">
          <cell r="C5045" t="str">
            <v>116BRS3270</v>
          </cell>
          <cell r="D5045" t="str">
            <v>ENTR BR-290(B) (P/ARROIO DOS RATOS)</v>
          </cell>
          <cell r="E5045" t="str">
            <v>ENTR RS-703 (P/ GUAÍBA)</v>
          </cell>
          <cell r="F5045">
            <v>288.5</v>
          </cell>
          <cell r="G5045">
            <v>297.2</v>
          </cell>
          <cell r="H5045">
            <v>8.6999999999999993</v>
          </cell>
          <cell r="I5045" t="str">
            <v>PAV</v>
          </cell>
          <cell r="J5045" t="str">
            <v>*</v>
          </cell>
          <cell r="L5045">
            <v>0</v>
          </cell>
          <cell r="M5045">
            <v>0</v>
          </cell>
          <cell r="O5045">
            <v>0</v>
          </cell>
          <cell r="P5045">
            <v>0</v>
          </cell>
          <cell r="Q5045" t="str">
            <v>Federal</v>
          </cell>
        </row>
        <row r="5046">
          <cell r="C5046" t="str">
            <v>116BRS3275</v>
          </cell>
          <cell r="D5046" t="str">
            <v>ENTR RS-703 (P/ GUAÍBA)</v>
          </cell>
          <cell r="E5046" t="str">
            <v>ENTR RS-709 (P/BARRA DO RIBEIRO)</v>
          </cell>
          <cell r="F5046">
            <v>297.2</v>
          </cell>
          <cell r="G5046">
            <v>317.2</v>
          </cell>
          <cell r="H5046">
            <v>20</v>
          </cell>
          <cell r="I5046" t="str">
            <v>PAV</v>
          </cell>
          <cell r="J5046">
            <v>0</v>
          </cell>
          <cell r="L5046">
            <v>0</v>
          </cell>
          <cell r="M5046">
            <v>0</v>
          </cell>
          <cell r="O5046">
            <v>0</v>
          </cell>
          <cell r="P5046">
            <v>0</v>
          </cell>
          <cell r="Q5046" t="str">
            <v>CV 09/96</v>
          </cell>
        </row>
        <row r="5047">
          <cell r="C5047" t="str">
            <v>116BRS3290</v>
          </cell>
          <cell r="D5047" t="str">
            <v>ENTR RS-709 (P/BARRA DO RIBEIRO)</v>
          </cell>
          <cell r="E5047" t="str">
            <v>ENTR RS-711 (P/MARIANA PIMENTEL)</v>
          </cell>
          <cell r="F5047">
            <v>317.2</v>
          </cell>
          <cell r="G5047">
            <v>325.5</v>
          </cell>
          <cell r="H5047">
            <v>8.3000000000000007</v>
          </cell>
          <cell r="I5047" t="str">
            <v>PAV</v>
          </cell>
          <cell r="J5047">
            <v>0</v>
          </cell>
          <cell r="L5047">
            <v>0</v>
          </cell>
          <cell r="M5047">
            <v>0</v>
          </cell>
          <cell r="O5047">
            <v>0</v>
          </cell>
          <cell r="P5047">
            <v>0</v>
          </cell>
          <cell r="Q5047" t="str">
            <v>CV 09/96</v>
          </cell>
        </row>
        <row r="5048">
          <cell r="C5048" t="str">
            <v>116BRS3295</v>
          </cell>
          <cell r="D5048" t="str">
            <v>ENTR RS-711 (P/MARIANA PIMENTEL)</v>
          </cell>
          <cell r="E5048" t="str">
            <v>ENTR RS-713 (P/SERTÃO SANTANA)</v>
          </cell>
          <cell r="F5048">
            <v>325.5</v>
          </cell>
          <cell r="G5048">
            <v>334.4</v>
          </cell>
          <cell r="H5048">
            <v>8.9</v>
          </cell>
          <cell r="I5048" t="str">
            <v>PAV</v>
          </cell>
          <cell r="J5048">
            <v>0</v>
          </cell>
          <cell r="L5048">
            <v>0</v>
          </cell>
          <cell r="M5048">
            <v>0</v>
          </cell>
          <cell r="O5048">
            <v>0</v>
          </cell>
          <cell r="P5048">
            <v>0</v>
          </cell>
          <cell r="Q5048" t="str">
            <v>CV 09/96</v>
          </cell>
        </row>
        <row r="5049">
          <cell r="C5049" t="str">
            <v>116BRS3297</v>
          </cell>
          <cell r="D5049" t="str">
            <v>ENTR RS-713 (P/SERTÃO SANTANA)</v>
          </cell>
          <cell r="E5049" t="str">
            <v>ENTR RS-715/717 (P/TAPES)</v>
          </cell>
          <cell r="F5049">
            <v>334.4</v>
          </cell>
          <cell r="G5049">
            <v>360.3</v>
          </cell>
          <cell r="H5049">
            <v>25.9</v>
          </cell>
          <cell r="I5049" t="str">
            <v>PAV</v>
          </cell>
          <cell r="J5049">
            <v>0</v>
          </cell>
          <cell r="L5049">
            <v>0</v>
          </cell>
          <cell r="M5049">
            <v>0</v>
          </cell>
          <cell r="O5049">
            <v>0</v>
          </cell>
          <cell r="P5049">
            <v>0</v>
          </cell>
          <cell r="Q5049" t="str">
            <v>CV 09/96</v>
          </cell>
        </row>
        <row r="5050">
          <cell r="C5050" t="str">
            <v>116BRS3310</v>
          </cell>
          <cell r="D5050" t="str">
            <v>ENTR RS-715/717 (P/TAPES)</v>
          </cell>
          <cell r="E5050" t="str">
            <v>ENTR BR-470/RS-350 (P/CAMAQUÃ)</v>
          </cell>
          <cell r="F5050">
            <v>360.3</v>
          </cell>
          <cell r="G5050">
            <v>395.1</v>
          </cell>
          <cell r="H5050">
            <v>34.799999999999997</v>
          </cell>
          <cell r="I5050" t="str">
            <v>PAV</v>
          </cell>
          <cell r="J5050">
            <v>0</v>
          </cell>
          <cell r="L5050">
            <v>0</v>
          </cell>
          <cell r="M5050">
            <v>0</v>
          </cell>
          <cell r="O5050">
            <v>0</v>
          </cell>
          <cell r="P5050">
            <v>0</v>
          </cell>
          <cell r="Q5050" t="str">
            <v>CV 09/96</v>
          </cell>
        </row>
        <row r="5051">
          <cell r="C5051" t="str">
            <v>116BRS3330</v>
          </cell>
          <cell r="D5051" t="str">
            <v>ENTR BR-470/RS-350 (P/CAMAQUÃ)</v>
          </cell>
          <cell r="E5051" t="str">
            <v>ENTR RS-354 (P/AMARAL FERRADOR)</v>
          </cell>
          <cell r="F5051">
            <v>395.1</v>
          </cell>
          <cell r="G5051">
            <v>421.5</v>
          </cell>
          <cell r="H5051">
            <v>26.4</v>
          </cell>
          <cell r="I5051" t="str">
            <v>PAV</v>
          </cell>
          <cell r="J5051">
            <v>0</v>
          </cell>
          <cell r="L5051">
            <v>0</v>
          </cell>
          <cell r="M5051">
            <v>0</v>
          </cell>
          <cell r="O5051">
            <v>0</v>
          </cell>
          <cell r="P5051">
            <v>0</v>
          </cell>
          <cell r="Q5051" t="str">
            <v>Estadual</v>
          </cell>
        </row>
        <row r="5052">
          <cell r="C5052" t="str">
            <v>116BRS3340</v>
          </cell>
          <cell r="D5052" t="str">
            <v>ENTR RS-354 (P/AMARAL FERRADOR)</v>
          </cell>
          <cell r="E5052" t="str">
            <v>ENTR BR-265 (P/SÃO LOURENÇO DO SUL)</v>
          </cell>
          <cell r="F5052">
            <v>421.5</v>
          </cell>
          <cell r="G5052">
            <v>459.3</v>
          </cell>
          <cell r="H5052">
            <v>37.799999999999997</v>
          </cell>
          <cell r="I5052" t="str">
            <v>PAV</v>
          </cell>
          <cell r="J5052">
            <v>0</v>
          </cell>
          <cell r="L5052">
            <v>0</v>
          </cell>
          <cell r="M5052">
            <v>0</v>
          </cell>
          <cell r="O5052">
            <v>0</v>
          </cell>
          <cell r="P5052">
            <v>0</v>
          </cell>
          <cell r="Q5052" t="str">
            <v>Estadual</v>
          </cell>
        </row>
        <row r="5053">
          <cell r="C5053" t="str">
            <v>116BRS3350</v>
          </cell>
          <cell r="D5053" t="str">
            <v>ENTR BR-265 (P/SÃO LOURENÇO DO SUL)</v>
          </cell>
          <cell r="E5053" t="str">
            <v>ENTR BR-293(A)/392(A)/471(A) (P/TURUÇU)</v>
          </cell>
          <cell r="F5053">
            <v>459.3</v>
          </cell>
          <cell r="G5053">
            <v>477.6</v>
          </cell>
          <cell r="H5053">
            <v>18.3</v>
          </cell>
          <cell r="I5053" t="str">
            <v>PAV</v>
          </cell>
          <cell r="J5053">
            <v>0</v>
          </cell>
          <cell r="L5053">
            <v>0</v>
          </cell>
          <cell r="M5053">
            <v>0</v>
          </cell>
          <cell r="O5053">
            <v>0</v>
          </cell>
          <cell r="P5053">
            <v>0</v>
          </cell>
          <cell r="Q5053" t="str">
            <v>Estadual</v>
          </cell>
        </row>
        <row r="5054">
          <cell r="C5054" t="str">
            <v>116BRS3355</v>
          </cell>
          <cell r="D5054" t="str">
            <v>ENTR BR-293(A)/392(A)/471(A) (P/TURUÇU)</v>
          </cell>
          <cell r="E5054" t="str">
            <v>ACESSO A PELOTAS</v>
          </cell>
          <cell r="F5054">
            <v>477.6</v>
          </cell>
          <cell r="G5054">
            <v>511.5</v>
          </cell>
          <cell r="H5054">
            <v>33.9</v>
          </cell>
          <cell r="I5054" t="str">
            <v>PAV</v>
          </cell>
          <cell r="J5054">
            <v>0</v>
          </cell>
          <cell r="L5054">
            <v>0</v>
          </cell>
          <cell r="M5054">
            <v>0</v>
          </cell>
          <cell r="O5054">
            <v>0</v>
          </cell>
          <cell r="P5054">
            <v>0</v>
          </cell>
          <cell r="Q5054" t="str">
            <v>Estadual</v>
          </cell>
        </row>
        <row r="5055">
          <cell r="C5055" t="str">
            <v>116BRS3360</v>
          </cell>
          <cell r="D5055" t="str">
            <v>ACESSO A PELOTAS</v>
          </cell>
          <cell r="E5055" t="str">
            <v>ENTR BR-393(A)/392(A)/471(A) (P/PELOTAS)</v>
          </cell>
          <cell r="F5055">
            <v>511.5</v>
          </cell>
          <cell r="G5055">
            <v>518.1</v>
          </cell>
          <cell r="H5055">
            <v>6.6</v>
          </cell>
          <cell r="I5055" t="str">
            <v>PAV</v>
          </cell>
          <cell r="J5055">
            <v>0</v>
          </cell>
          <cell r="L5055">
            <v>0</v>
          </cell>
          <cell r="M5055">
            <v>0</v>
          </cell>
          <cell r="O5055">
            <v>0</v>
          </cell>
          <cell r="P5055">
            <v>0</v>
          </cell>
          <cell r="Q5055" t="str">
            <v>Federal</v>
          </cell>
        </row>
        <row r="5056">
          <cell r="C5056" t="str">
            <v>116BRS3370</v>
          </cell>
          <cell r="D5056" t="str">
            <v>ENTR BR-393(A)/392(A)/471(A) (P/PELOTAS)</v>
          </cell>
          <cell r="E5056" t="str">
            <v>ENTR BR-392(B)/471(B)</v>
          </cell>
          <cell r="F5056">
            <v>518.1</v>
          </cell>
          <cell r="G5056">
            <v>521</v>
          </cell>
          <cell r="H5056">
            <v>2.9</v>
          </cell>
          <cell r="I5056" t="str">
            <v>PAV</v>
          </cell>
          <cell r="J5056">
            <v>0</v>
          </cell>
          <cell r="K5056" t="str">
            <v>293BRS0011</v>
          </cell>
          <cell r="L5056" t="str">
            <v>392BRS0100</v>
          </cell>
          <cell r="M5056" t="str">
            <v>471BRS0170</v>
          </cell>
          <cell r="O5056">
            <v>0</v>
          </cell>
          <cell r="P5056">
            <v>0</v>
          </cell>
          <cell r="Q5056" t="str">
            <v>Federal</v>
          </cell>
        </row>
        <row r="5057">
          <cell r="C5057" t="str">
            <v>116BRS3380</v>
          </cell>
          <cell r="D5057" t="str">
            <v>ENTR BR-392(B)/471(B)</v>
          </cell>
          <cell r="E5057" t="str">
            <v>ENTR BR-293(B) (P/CAPÃO DO LEÃO)</v>
          </cell>
          <cell r="F5057">
            <v>521</v>
          </cell>
          <cell r="G5057">
            <v>524.1</v>
          </cell>
          <cell r="H5057">
            <v>3.1</v>
          </cell>
          <cell r="I5057" t="str">
            <v>PAV</v>
          </cell>
          <cell r="J5057">
            <v>0</v>
          </cell>
          <cell r="K5057" t="str">
            <v>293BRS0020</v>
          </cell>
          <cell r="L5057">
            <v>0</v>
          </cell>
          <cell r="M5057">
            <v>0</v>
          </cell>
          <cell r="O5057">
            <v>0</v>
          </cell>
          <cell r="P5057">
            <v>0</v>
          </cell>
          <cell r="Q5057" t="str">
            <v>Federal</v>
          </cell>
        </row>
        <row r="5058">
          <cell r="C5058" t="str">
            <v>116BRS3390</v>
          </cell>
          <cell r="D5058" t="str">
            <v>ENTR BR-293(B) (P/CAPÃO DO LEÃO)</v>
          </cell>
          <cell r="E5058" t="str">
            <v>ENTR RS-706 (P/PEDRO OSÓRIO)</v>
          </cell>
          <cell r="F5058">
            <v>524.1</v>
          </cell>
          <cell r="G5058">
            <v>558</v>
          </cell>
          <cell r="H5058">
            <v>33.9</v>
          </cell>
          <cell r="I5058" t="str">
            <v>PAV</v>
          </cell>
          <cell r="J5058">
            <v>0</v>
          </cell>
          <cell r="L5058">
            <v>0</v>
          </cell>
          <cell r="M5058">
            <v>0</v>
          </cell>
          <cell r="O5058">
            <v>0</v>
          </cell>
          <cell r="P5058">
            <v>0</v>
          </cell>
          <cell r="Q5058" t="str">
            <v>Federal</v>
          </cell>
        </row>
        <row r="5059">
          <cell r="C5059" t="str">
            <v>116BRS3410</v>
          </cell>
          <cell r="D5059" t="str">
            <v>ENTR RS-706 (P/PEDRO OSÓRIO)</v>
          </cell>
          <cell r="E5059" t="str">
            <v>ENTR BR-473 (P/HERVAL)</v>
          </cell>
          <cell r="F5059">
            <v>558</v>
          </cell>
          <cell r="G5059">
            <v>575.79999999999995</v>
          </cell>
          <cell r="H5059">
            <v>17.8</v>
          </cell>
          <cell r="I5059" t="str">
            <v>PAV</v>
          </cell>
          <cell r="J5059">
            <v>0</v>
          </cell>
          <cell r="L5059">
            <v>0</v>
          </cell>
          <cell r="M5059">
            <v>0</v>
          </cell>
          <cell r="O5059">
            <v>0</v>
          </cell>
          <cell r="P5059">
            <v>0</v>
          </cell>
          <cell r="Q5059" t="str">
            <v>Federal</v>
          </cell>
        </row>
        <row r="5060">
          <cell r="C5060" t="str">
            <v>116BRS3430</v>
          </cell>
          <cell r="D5060" t="str">
            <v>ENTR BR-473 (P/HERVAL)</v>
          </cell>
          <cell r="E5060" t="str">
            <v>ENTR RS-602 (P/ARROIO GRANDE)</v>
          </cell>
          <cell r="F5060">
            <v>575.79999999999995</v>
          </cell>
          <cell r="G5060">
            <v>606.29999999999995</v>
          </cell>
          <cell r="H5060">
            <v>30.5</v>
          </cell>
          <cell r="I5060" t="str">
            <v>PAV</v>
          </cell>
          <cell r="J5060">
            <v>0</v>
          </cell>
          <cell r="L5060">
            <v>0</v>
          </cell>
          <cell r="M5060">
            <v>0</v>
          </cell>
          <cell r="O5060">
            <v>0</v>
          </cell>
          <cell r="P5060">
            <v>0</v>
          </cell>
          <cell r="Q5060" t="str">
            <v>Federal</v>
          </cell>
        </row>
        <row r="5061">
          <cell r="C5061" t="str">
            <v>116BRS3450</v>
          </cell>
          <cell r="D5061" t="str">
            <v>ENTR RS-602 (P/ARROIO GRANDE)</v>
          </cell>
          <cell r="E5061" t="str">
            <v>JAGUARÃO (FRONTEIRA BR/UR)</v>
          </cell>
          <cell r="F5061">
            <v>606.29999999999995</v>
          </cell>
          <cell r="G5061">
            <v>653.79999999999995</v>
          </cell>
          <cell r="H5061">
            <v>47.5</v>
          </cell>
          <cell r="I5061" t="str">
            <v>PAV</v>
          </cell>
          <cell r="J5061">
            <v>0</v>
          </cell>
          <cell r="L5061">
            <v>0</v>
          </cell>
          <cell r="M5061">
            <v>0</v>
          </cell>
          <cell r="O5061">
            <v>0</v>
          </cell>
          <cell r="P5061">
            <v>0</v>
          </cell>
          <cell r="Q5061" t="str">
            <v>Federal</v>
          </cell>
        </row>
        <row r="5062">
          <cell r="C5062" t="str">
            <v>116BRS9050</v>
          </cell>
          <cell r="D5062" t="str">
            <v>ENTR BR-116</v>
          </cell>
          <cell r="E5062" t="str">
            <v>P/PORTO ALEGRE</v>
          </cell>
          <cell r="F5062">
            <v>0</v>
          </cell>
          <cell r="G5062">
            <v>3</v>
          </cell>
          <cell r="H5062">
            <v>3</v>
          </cell>
          <cell r="I5062" t="str">
            <v>DUP</v>
          </cell>
          <cell r="J5062" t="str">
            <v>*</v>
          </cell>
          <cell r="L5062">
            <v>0</v>
          </cell>
          <cell r="M5062">
            <v>0</v>
          </cell>
          <cell r="O5062">
            <v>0</v>
          </cell>
          <cell r="P5062">
            <v>0</v>
          </cell>
        </row>
        <row r="5063">
          <cell r="J5063">
            <v>0</v>
          </cell>
        </row>
        <row r="5064">
          <cell r="C5064" t="str">
            <v>153BRS1650</v>
          </cell>
          <cell r="D5064" t="str">
            <v>DIV SC/RS</v>
          </cell>
          <cell r="E5064" t="str">
            <v>ENTR RS-491 (P/MARCELINO RAMOS)</v>
          </cell>
          <cell r="F5064">
            <v>0</v>
          </cell>
          <cell r="G5064">
            <v>8.3000000000000007</v>
          </cell>
          <cell r="H5064">
            <v>8.3000000000000007</v>
          </cell>
          <cell r="I5064" t="str">
            <v>PAV</v>
          </cell>
          <cell r="J5064" t="str">
            <v>*</v>
          </cell>
          <cell r="L5064">
            <v>0</v>
          </cell>
          <cell r="M5064">
            <v>0</v>
          </cell>
          <cell r="O5064">
            <v>0</v>
          </cell>
          <cell r="P5064">
            <v>0</v>
          </cell>
        </row>
        <row r="5065">
          <cell r="C5065" t="str">
            <v>153BRS1655</v>
          </cell>
          <cell r="D5065" t="str">
            <v>ENTR RS-491 (P/MARCELINO RAMOS)</v>
          </cell>
          <cell r="E5065" t="str">
            <v>ENTR RS-426 (P/SEVERIANO DE ALMEIDA)</v>
          </cell>
          <cell r="F5065">
            <v>8.3000000000000007</v>
          </cell>
          <cell r="G5065">
            <v>20.8</v>
          </cell>
          <cell r="H5065">
            <v>12.5</v>
          </cell>
          <cell r="I5065" t="str">
            <v>PAV</v>
          </cell>
          <cell r="J5065" t="str">
            <v>*</v>
          </cell>
          <cell r="L5065">
            <v>0</v>
          </cell>
          <cell r="M5065">
            <v>0</v>
          </cell>
          <cell r="O5065">
            <v>0</v>
          </cell>
          <cell r="P5065">
            <v>0</v>
          </cell>
        </row>
        <row r="5066">
          <cell r="C5066" t="str">
            <v>153BRS1658</v>
          </cell>
          <cell r="D5066" t="str">
            <v>ENTR RS-426 (P/SEVERIANO DE ALMEIDA)</v>
          </cell>
          <cell r="E5066" t="str">
            <v>ENTR RS-331 (P/ERECHIM)</v>
          </cell>
          <cell r="F5066">
            <v>20.8</v>
          </cell>
          <cell r="G5066">
            <v>44.5</v>
          </cell>
          <cell r="H5066">
            <v>23.7</v>
          </cell>
          <cell r="I5066" t="str">
            <v>PAV</v>
          </cell>
          <cell r="J5066" t="str">
            <v>*</v>
          </cell>
          <cell r="L5066">
            <v>0</v>
          </cell>
          <cell r="M5066">
            <v>0</v>
          </cell>
          <cell r="O5066">
            <v>0</v>
          </cell>
          <cell r="P5066">
            <v>0</v>
          </cell>
        </row>
        <row r="5067">
          <cell r="C5067" t="str">
            <v>153BRS1660</v>
          </cell>
          <cell r="D5067" t="str">
            <v>ENTR RS-331 (P/ERECHIM)</v>
          </cell>
          <cell r="E5067" t="str">
            <v>ENTR RS-211(A) (P/AUREA)</v>
          </cell>
          <cell r="F5067">
            <v>44.5</v>
          </cell>
          <cell r="G5067">
            <v>48.2</v>
          </cell>
          <cell r="H5067">
            <v>3.7</v>
          </cell>
          <cell r="I5067" t="str">
            <v>PAV</v>
          </cell>
          <cell r="J5067" t="str">
            <v>*</v>
          </cell>
          <cell r="L5067">
            <v>0</v>
          </cell>
          <cell r="M5067">
            <v>0</v>
          </cell>
          <cell r="O5067">
            <v>0</v>
          </cell>
          <cell r="P5067">
            <v>0</v>
          </cell>
        </row>
        <row r="5068">
          <cell r="C5068" t="str">
            <v>153BRS1662</v>
          </cell>
          <cell r="D5068" t="str">
            <v>ENTR RS-211(A) (P/AUREA)</v>
          </cell>
          <cell r="E5068" t="str">
            <v>ENTR BR-480/RS-211(B) (P/ERECHIM)</v>
          </cell>
          <cell r="F5068">
            <v>48.2</v>
          </cell>
          <cell r="G5068">
            <v>52</v>
          </cell>
          <cell r="H5068">
            <v>3.8</v>
          </cell>
          <cell r="I5068" t="str">
            <v>PAV</v>
          </cell>
          <cell r="J5068" t="str">
            <v>*</v>
          </cell>
          <cell r="L5068">
            <v>0</v>
          </cell>
          <cell r="M5068">
            <v>0</v>
          </cell>
          <cell r="O5068">
            <v>0</v>
          </cell>
          <cell r="P5068">
            <v>0</v>
          </cell>
        </row>
        <row r="5069">
          <cell r="C5069" t="str">
            <v>153BRS1663</v>
          </cell>
          <cell r="D5069" t="str">
            <v>ENTR BR-480/RS-211(B) (P/ERECHIM)</v>
          </cell>
          <cell r="E5069" t="str">
            <v>ENTR RS-135 (P/GETULIO VARGAS)</v>
          </cell>
          <cell r="F5069">
            <v>52</v>
          </cell>
          <cell r="G5069">
            <v>53.6</v>
          </cell>
          <cell r="H5069">
            <v>1.6</v>
          </cell>
          <cell r="I5069" t="str">
            <v>PAV</v>
          </cell>
          <cell r="J5069" t="str">
            <v>*</v>
          </cell>
          <cell r="L5069">
            <v>0</v>
          </cell>
          <cell r="M5069">
            <v>0</v>
          </cell>
          <cell r="O5069">
            <v>0</v>
          </cell>
          <cell r="P5069">
            <v>0</v>
          </cell>
        </row>
        <row r="5070">
          <cell r="C5070" t="str">
            <v>153BRS1664</v>
          </cell>
          <cell r="D5070" t="str">
            <v>ENTR RS-135 (P/GETULIO VARGAS)</v>
          </cell>
          <cell r="E5070" t="str">
            <v>ENTR RS-469/475 (P/ESTAÇÃO)</v>
          </cell>
          <cell r="F5070">
            <v>53.6</v>
          </cell>
          <cell r="G5070">
            <v>86.3</v>
          </cell>
          <cell r="H5070">
            <v>32.700000000000003</v>
          </cell>
          <cell r="I5070" t="str">
            <v>IMP</v>
          </cell>
          <cell r="J5070">
            <v>0</v>
          </cell>
          <cell r="L5070">
            <v>0</v>
          </cell>
          <cell r="M5070">
            <v>0</v>
          </cell>
          <cell r="O5070">
            <v>0</v>
          </cell>
          <cell r="P5070">
            <v>0</v>
          </cell>
        </row>
        <row r="5071">
          <cell r="C5071" t="str">
            <v>153BRS1666</v>
          </cell>
          <cell r="D5071" t="str">
            <v>ENTR RS-469/475 (P/ESTAÇÃO)</v>
          </cell>
          <cell r="E5071" t="str">
            <v>ENTR BR-285(A) (CONTORNO DE PASSO FUNDO)</v>
          </cell>
          <cell r="F5071">
            <v>86.3</v>
          </cell>
          <cell r="G5071">
            <v>122</v>
          </cell>
          <cell r="H5071">
            <v>35.700000000000003</v>
          </cell>
          <cell r="I5071" t="str">
            <v>IMP</v>
          </cell>
          <cell r="J5071">
            <v>0</v>
          </cell>
          <cell r="L5071">
            <v>0</v>
          </cell>
          <cell r="M5071">
            <v>0</v>
          </cell>
          <cell r="O5071">
            <v>0</v>
          </cell>
          <cell r="P5071">
            <v>0</v>
          </cell>
        </row>
        <row r="5072">
          <cell r="C5072" t="str">
            <v>153BRS1670</v>
          </cell>
          <cell r="D5072" t="str">
            <v>ENTR BR-285(A) (CONTORNO DE PASSO FUNDO)</v>
          </cell>
          <cell r="E5072" t="str">
            <v>ENTR BR-285(B)/RS-324(A) (P/CARAZINHO)</v>
          </cell>
          <cell r="F5072">
            <v>122</v>
          </cell>
          <cell r="G5072">
            <v>123.8</v>
          </cell>
          <cell r="H5072">
            <v>1.8</v>
          </cell>
          <cell r="I5072" t="str">
            <v>PAV</v>
          </cell>
          <cell r="J5072">
            <v>0</v>
          </cell>
          <cell r="K5072" t="str">
            <v>285BRS0191</v>
          </cell>
          <cell r="L5072">
            <v>0</v>
          </cell>
          <cell r="M5072">
            <v>0</v>
          </cell>
          <cell r="O5072">
            <v>0</v>
          </cell>
          <cell r="P5072">
            <v>0</v>
          </cell>
          <cell r="Q5072" t="str">
            <v>Estadual</v>
          </cell>
        </row>
        <row r="5073">
          <cell r="C5073" t="str">
            <v>153BRS1672</v>
          </cell>
          <cell r="D5073" t="str">
            <v>ENTR BR-285(B)/RS-324(A) (P/CARAZINHO)</v>
          </cell>
          <cell r="E5073" t="str">
            <v>ENTR RS-324(B) (P/PASSO FUNDO)</v>
          </cell>
          <cell r="F5073">
            <v>123.8</v>
          </cell>
          <cell r="G5073">
            <v>130.19999999999999</v>
          </cell>
          <cell r="H5073">
            <v>6.4</v>
          </cell>
          <cell r="I5073" t="str">
            <v>PLA</v>
          </cell>
          <cell r="J5073">
            <v>0</v>
          </cell>
          <cell r="L5073">
            <v>0</v>
          </cell>
          <cell r="M5073">
            <v>0</v>
          </cell>
          <cell r="N5073" t="str">
            <v>RST-153</v>
          </cell>
          <cell r="O5073" t="str">
            <v>PAV</v>
          </cell>
          <cell r="P5073">
            <v>0</v>
          </cell>
        </row>
        <row r="5074">
          <cell r="C5074" t="str">
            <v>153BRS1690</v>
          </cell>
          <cell r="D5074" t="str">
            <v>ENTR RS-324(B) (P/PASSO FUNDO)</v>
          </cell>
          <cell r="E5074" t="str">
            <v>ENTR BR-386(A)/RS-223 (P/CARAZINHO)</v>
          </cell>
          <cell r="F5074">
            <v>130.19999999999999</v>
          </cell>
          <cell r="G5074">
            <v>168.9</v>
          </cell>
          <cell r="H5074">
            <v>38.700000000000003</v>
          </cell>
          <cell r="I5074" t="str">
            <v>PLA</v>
          </cell>
          <cell r="J5074">
            <v>0</v>
          </cell>
          <cell r="L5074">
            <v>0</v>
          </cell>
          <cell r="M5074">
            <v>0</v>
          </cell>
          <cell r="N5074" t="str">
            <v>RST-153</v>
          </cell>
          <cell r="O5074" t="str">
            <v>PAV</v>
          </cell>
          <cell r="P5074">
            <v>0</v>
          </cell>
        </row>
        <row r="5075">
          <cell r="C5075" t="str">
            <v>153BRS1710</v>
          </cell>
          <cell r="D5075" t="str">
            <v>ENTR BR-386(A)/RS-223 (P/CARAZINHO)</v>
          </cell>
          <cell r="E5075" t="str">
            <v>ENTR BR-386(B)/RS-332(A)</v>
          </cell>
          <cell r="F5075">
            <v>168.9</v>
          </cell>
          <cell r="G5075">
            <v>199.5</v>
          </cell>
          <cell r="H5075">
            <v>30.6</v>
          </cell>
          <cell r="I5075" t="str">
            <v>PAV</v>
          </cell>
          <cell r="J5075">
            <v>0</v>
          </cell>
          <cell r="K5075" t="str">
            <v>386BRS0210</v>
          </cell>
          <cell r="L5075">
            <v>0</v>
          </cell>
          <cell r="M5075">
            <v>0</v>
          </cell>
          <cell r="O5075">
            <v>0</v>
          </cell>
          <cell r="P5075" t="str">
            <v>2003</v>
          </cell>
        </row>
        <row r="5076">
          <cell r="C5076" t="str">
            <v>153BRS1720</v>
          </cell>
          <cell r="D5076" t="str">
            <v>ENTR BR-386(B)/RS-332(A)</v>
          </cell>
          <cell r="E5076" t="str">
            <v>ENTR BR-471(A)/RS-332(B) (SOLEDADE) *TRECHO MUNICIPAL*</v>
          </cell>
          <cell r="F5076">
            <v>199.5</v>
          </cell>
          <cell r="G5076">
            <v>205.3</v>
          </cell>
          <cell r="H5076">
            <v>5.8</v>
          </cell>
          <cell r="I5076" t="str">
            <v>PLA</v>
          </cell>
          <cell r="J5076">
            <v>0</v>
          </cell>
          <cell r="L5076">
            <v>0</v>
          </cell>
          <cell r="M5076">
            <v>0</v>
          </cell>
          <cell r="N5076" t="str">
            <v>RST-153</v>
          </cell>
          <cell r="O5076" t="str">
            <v>PAV</v>
          </cell>
          <cell r="P5076">
            <v>0</v>
          </cell>
        </row>
        <row r="5077">
          <cell r="C5077" t="str">
            <v>153BRS1730</v>
          </cell>
          <cell r="D5077" t="str">
            <v>ENTR BR-471(A)/RS-332(B) (SOLEDADE)</v>
          </cell>
          <cell r="E5077" t="str">
            <v>ENTR BR-471(B) (BARROS CASSAL)</v>
          </cell>
          <cell r="F5077">
            <v>205.3</v>
          </cell>
          <cell r="G5077">
            <v>241.1</v>
          </cell>
          <cell r="H5077">
            <v>35.799999999999997</v>
          </cell>
          <cell r="I5077" t="str">
            <v>PLA</v>
          </cell>
          <cell r="J5077">
            <v>0</v>
          </cell>
          <cell r="K5077" t="str">
            <v>471BRS0010</v>
          </cell>
          <cell r="L5077">
            <v>0</v>
          </cell>
          <cell r="M5077">
            <v>0</v>
          </cell>
          <cell r="N5077" t="str">
            <v>RST-153</v>
          </cell>
          <cell r="O5077" t="str">
            <v>PAV</v>
          </cell>
          <cell r="P5077">
            <v>0</v>
          </cell>
        </row>
        <row r="5078">
          <cell r="C5078" t="str">
            <v>153BRS1750</v>
          </cell>
          <cell r="D5078" t="str">
            <v>ENTR BR-471(B) (BARROS CASSAL)</v>
          </cell>
          <cell r="E5078" t="str">
            <v>ENTR BR-287(A)/RS-410 (CANDELÁRIA)</v>
          </cell>
          <cell r="F5078">
            <v>241.1</v>
          </cell>
          <cell r="G5078">
            <v>325.2</v>
          </cell>
          <cell r="H5078">
            <v>84.1</v>
          </cell>
          <cell r="I5078" t="str">
            <v>PLA</v>
          </cell>
          <cell r="J5078">
            <v>0</v>
          </cell>
          <cell r="L5078">
            <v>0</v>
          </cell>
          <cell r="M5078">
            <v>0</v>
          </cell>
          <cell r="O5078">
            <v>0</v>
          </cell>
          <cell r="P5078">
            <v>0</v>
          </cell>
        </row>
        <row r="5079">
          <cell r="C5079" t="str">
            <v>153BRS1770</v>
          </cell>
          <cell r="D5079" t="str">
            <v>ENTR BR-287(A)/RS-410 (CANDELÁRIA)</v>
          </cell>
          <cell r="E5079" t="str">
            <v>ENTR RS-400 (P/SOBRADINHO)</v>
          </cell>
          <cell r="F5079">
            <v>325.2</v>
          </cell>
          <cell r="G5079">
            <v>326.7</v>
          </cell>
          <cell r="H5079">
            <v>1.5</v>
          </cell>
          <cell r="I5079" t="str">
            <v>PLA</v>
          </cell>
          <cell r="J5079">
            <v>0</v>
          </cell>
          <cell r="K5079" t="str">
            <v>287BRS0130</v>
          </cell>
          <cell r="L5079">
            <v>0</v>
          </cell>
          <cell r="M5079">
            <v>0</v>
          </cell>
          <cell r="N5079" t="str">
            <v>RST-153</v>
          </cell>
          <cell r="O5079" t="str">
            <v>PAV</v>
          </cell>
          <cell r="P5079">
            <v>0</v>
          </cell>
        </row>
        <row r="5080">
          <cell r="C5080" t="str">
            <v>153BRS1775</v>
          </cell>
          <cell r="D5080" t="str">
            <v>ENTR RS-400 (P/SOBRADINHO)</v>
          </cell>
          <cell r="E5080" t="str">
            <v>ENTR BR-481 (NOVO CABRAIS)</v>
          </cell>
          <cell r="F5080">
            <v>326.7</v>
          </cell>
          <cell r="G5080">
            <v>343.1</v>
          </cell>
          <cell r="H5080">
            <v>16.399999999999999</v>
          </cell>
          <cell r="I5080" t="str">
            <v>PLA</v>
          </cell>
          <cell r="J5080">
            <v>0</v>
          </cell>
          <cell r="K5080" t="str">
            <v>287BRS0140</v>
          </cell>
          <cell r="L5080">
            <v>0</v>
          </cell>
          <cell r="M5080">
            <v>0</v>
          </cell>
          <cell r="N5080" t="str">
            <v>RST-153</v>
          </cell>
          <cell r="O5080" t="str">
            <v>PAV</v>
          </cell>
          <cell r="P5080">
            <v>0</v>
          </cell>
        </row>
        <row r="5081">
          <cell r="C5081" t="str">
            <v>153BRS1780</v>
          </cell>
          <cell r="D5081" t="str">
            <v>ENTR BR-481 (NOVO CABRAIS)</v>
          </cell>
          <cell r="E5081" t="str">
            <v>ENTR BR-287(B) (P/SANTA MARIA)</v>
          </cell>
          <cell r="F5081">
            <v>343.1</v>
          </cell>
          <cell r="G5081">
            <v>344.8</v>
          </cell>
          <cell r="H5081">
            <v>1.7</v>
          </cell>
          <cell r="I5081" t="str">
            <v>PLA</v>
          </cell>
          <cell r="J5081">
            <v>0</v>
          </cell>
          <cell r="K5081" t="str">
            <v>287BRS0150</v>
          </cell>
          <cell r="L5081">
            <v>0</v>
          </cell>
          <cell r="M5081">
            <v>0</v>
          </cell>
          <cell r="N5081" t="str">
            <v>RST-153</v>
          </cell>
          <cell r="O5081" t="str">
            <v>PAV</v>
          </cell>
          <cell r="P5081">
            <v>0</v>
          </cell>
        </row>
        <row r="5082">
          <cell r="C5082" t="str">
            <v>153BRS1790</v>
          </cell>
          <cell r="D5082" t="str">
            <v>ENTR BR-287(B) (P/SANTA MARIA)</v>
          </cell>
          <cell r="E5082" t="str">
            <v>ENTR RS-403 (CACHOEIRA DO SUL)</v>
          </cell>
          <cell r="F5082">
            <v>344.8</v>
          </cell>
          <cell r="G5082">
            <v>381.8</v>
          </cell>
          <cell r="H5082">
            <v>37</v>
          </cell>
          <cell r="I5082" t="str">
            <v>PAV</v>
          </cell>
          <cell r="J5082" t="str">
            <v>*</v>
          </cell>
          <cell r="L5082">
            <v>0</v>
          </cell>
          <cell r="M5082">
            <v>0</v>
          </cell>
          <cell r="O5082">
            <v>0</v>
          </cell>
          <cell r="P5082" t="str">
            <v>2006</v>
          </cell>
        </row>
        <row r="5083">
          <cell r="C5083" t="str">
            <v>153BRS1810</v>
          </cell>
          <cell r="D5083" t="str">
            <v>ENTR RS-403 (CACHOEIRA DO SUL)</v>
          </cell>
          <cell r="E5083" t="str">
            <v>ENTR BR-290(A)</v>
          </cell>
          <cell r="F5083">
            <v>381.8</v>
          </cell>
          <cell r="G5083">
            <v>408</v>
          </cell>
          <cell r="H5083">
            <v>26.2</v>
          </cell>
          <cell r="I5083" t="str">
            <v>PAV</v>
          </cell>
          <cell r="J5083" t="str">
            <v>*</v>
          </cell>
          <cell r="L5083">
            <v>0</v>
          </cell>
          <cell r="M5083">
            <v>0</v>
          </cell>
          <cell r="O5083">
            <v>0</v>
          </cell>
          <cell r="P5083" t="str">
            <v>2006</v>
          </cell>
        </row>
        <row r="5084">
          <cell r="C5084" t="str">
            <v>153BRS1830</v>
          </cell>
          <cell r="D5084" t="str">
            <v>ENTR BR-290(A)</v>
          </cell>
          <cell r="E5084" t="str">
            <v>ENTR RS-705 (P/GERIBA)</v>
          </cell>
          <cell r="F5084">
            <v>408</v>
          </cell>
          <cell r="G5084">
            <v>428.5</v>
          </cell>
          <cell r="H5084">
            <v>20.5</v>
          </cell>
          <cell r="I5084" t="str">
            <v>PAV</v>
          </cell>
          <cell r="J5084">
            <v>0</v>
          </cell>
          <cell r="K5084" t="str">
            <v>290BRS0210</v>
          </cell>
          <cell r="L5084">
            <v>0</v>
          </cell>
          <cell r="M5084">
            <v>0</v>
          </cell>
          <cell r="O5084">
            <v>0</v>
          </cell>
          <cell r="P5084">
            <v>0</v>
          </cell>
          <cell r="Q5084" t="str">
            <v>Estadual</v>
          </cell>
        </row>
        <row r="5085">
          <cell r="C5085" t="str">
            <v>153BRS1840</v>
          </cell>
          <cell r="D5085" t="str">
            <v>ENTR RS-705 (P/GERIBA)</v>
          </cell>
          <cell r="E5085" t="str">
            <v>ENTR BR-290(B)</v>
          </cell>
          <cell r="F5085">
            <v>428.5</v>
          </cell>
          <cell r="G5085">
            <v>462.6</v>
          </cell>
          <cell r="H5085">
            <v>34.1</v>
          </cell>
          <cell r="I5085" t="str">
            <v>PAV</v>
          </cell>
          <cell r="J5085">
            <v>0</v>
          </cell>
          <cell r="K5085" t="str">
            <v>290BRS0220</v>
          </cell>
          <cell r="L5085">
            <v>0</v>
          </cell>
          <cell r="M5085">
            <v>0</v>
          </cell>
          <cell r="O5085">
            <v>0</v>
          </cell>
          <cell r="P5085">
            <v>0</v>
          </cell>
          <cell r="Q5085" t="str">
            <v>Estadual</v>
          </cell>
        </row>
        <row r="5086">
          <cell r="C5086" t="str">
            <v>153BRS1850</v>
          </cell>
          <cell r="D5086" t="str">
            <v>ENTR BR-290(B)</v>
          </cell>
          <cell r="E5086" t="str">
            <v>ENTR BR-392</v>
          </cell>
          <cell r="F5086">
            <v>462.6</v>
          </cell>
          <cell r="G5086">
            <v>488.1</v>
          </cell>
          <cell r="H5086">
            <v>25.5</v>
          </cell>
          <cell r="I5086" t="str">
            <v>PAV</v>
          </cell>
          <cell r="J5086">
            <v>0</v>
          </cell>
          <cell r="L5086">
            <v>0</v>
          </cell>
          <cell r="M5086">
            <v>0</v>
          </cell>
          <cell r="O5086">
            <v>0</v>
          </cell>
          <cell r="P5086" t="str">
            <v>2006</v>
          </cell>
          <cell r="Q5086" t="str">
            <v>CV 09/96</v>
          </cell>
        </row>
        <row r="5087">
          <cell r="C5087" t="str">
            <v>153BRS1870</v>
          </cell>
          <cell r="D5087" t="str">
            <v>ENTR BR-392</v>
          </cell>
          <cell r="E5087" t="str">
            <v>ENTR RS-625 (P/MINAS DO CAMAQUÃ)</v>
          </cell>
          <cell r="F5087">
            <v>488.1</v>
          </cell>
          <cell r="G5087">
            <v>515.1</v>
          </cell>
          <cell r="H5087">
            <v>27</v>
          </cell>
          <cell r="I5087" t="str">
            <v>PAV</v>
          </cell>
          <cell r="J5087" t="str">
            <v>*</v>
          </cell>
          <cell r="L5087">
            <v>0</v>
          </cell>
          <cell r="M5087">
            <v>0</v>
          </cell>
          <cell r="O5087">
            <v>0</v>
          </cell>
          <cell r="P5087" t="str">
            <v>2006</v>
          </cell>
          <cell r="Q5087" t="str">
            <v>CV 09/96</v>
          </cell>
        </row>
        <row r="5088">
          <cell r="C5088" t="str">
            <v>153BRS1890</v>
          </cell>
          <cell r="D5088" t="str">
            <v>ENTR RS-625 (P/MINAS DO CAMAQUÃ)</v>
          </cell>
          <cell r="E5088" t="str">
            <v>KM 557,4</v>
          </cell>
          <cell r="F5088">
            <v>515.1</v>
          </cell>
          <cell r="G5088">
            <v>556.79999999999995</v>
          </cell>
          <cell r="H5088">
            <v>41.7</v>
          </cell>
          <cell r="I5088" t="str">
            <v>PAV</v>
          </cell>
          <cell r="J5088" t="str">
            <v>*</v>
          </cell>
          <cell r="L5088">
            <v>0</v>
          </cell>
          <cell r="M5088">
            <v>0</v>
          </cell>
          <cell r="O5088">
            <v>0</v>
          </cell>
          <cell r="P5088" t="str">
            <v>2006</v>
          </cell>
          <cell r="Q5088" t="str">
            <v>CV 09/96</v>
          </cell>
        </row>
        <row r="5089">
          <cell r="C5089" t="str">
            <v>153BRS1895</v>
          </cell>
          <cell r="D5089" t="str">
            <v>KM 557,4</v>
          </cell>
          <cell r="E5089" t="str">
            <v>ENTR BR-293 (SANTA TEREZA)</v>
          </cell>
          <cell r="F5089">
            <v>556.79999999999995</v>
          </cell>
          <cell r="G5089">
            <v>598.5</v>
          </cell>
          <cell r="H5089">
            <v>41.7</v>
          </cell>
          <cell r="I5089" t="str">
            <v>PAV</v>
          </cell>
          <cell r="J5089" t="str">
            <v>*</v>
          </cell>
          <cell r="L5089">
            <v>0</v>
          </cell>
          <cell r="M5089">
            <v>0</v>
          </cell>
          <cell r="O5089">
            <v>0</v>
          </cell>
          <cell r="P5089" t="str">
            <v>2005</v>
          </cell>
          <cell r="Q5089" t="str">
            <v>CV 09/96</v>
          </cell>
        </row>
        <row r="5090">
          <cell r="C5090" t="str">
            <v>153BRS1910</v>
          </cell>
          <cell r="D5090" t="str">
            <v>ENTR BR-293 (SANTA TEREZA)</v>
          </cell>
          <cell r="E5090" t="str">
            <v>ACESSO LESTE BAGÉ</v>
          </cell>
          <cell r="F5090">
            <v>598.5</v>
          </cell>
          <cell r="G5090">
            <v>605.20000000000005</v>
          </cell>
          <cell r="H5090">
            <v>6.7</v>
          </cell>
          <cell r="I5090" t="str">
            <v>PAV</v>
          </cell>
          <cell r="J5090" t="str">
            <v>*</v>
          </cell>
          <cell r="L5090">
            <v>0</v>
          </cell>
          <cell r="M5090">
            <v>0</v>
          </cell>
          <cell r="O5090">
            <v>0</v>
          </cell>
          <cell r="P5090" t="str">
            <v>2005</v>
          </cell>
          <cell r="Q5090" t="str">
            <v>CV 09/96</v>
          </cell>
        </row>
        <row r="5091">
          <cell r="C5091" t="str">
            <v>153BRS1920</v>
          </cell>
          <cell r="D5091" t="str">
            <v>ACESSO LESTE BAGÉ</v>
          </cell>
          <cell r="E5091" t="str">
            <v>ENTR BR-473(A) (AEROPORTO)</v>
          </cell>
          <cell r="F5091">
            <v>605.20000000000005</v>
          </cell>
          <cell r="G5091">
            <v>614.1</v>
          </cell>
          <cell r="H5091">
            <v>8.9</v>
          </cell>
          <cell r="I5091" t="str">
            <v>PAV</v>
          </cell>
          <cell r="J5091" t="str">
            <v>*</v>
          </cell>
          <cell r="L5091">
            <v>0</v>
          </cell>
          <cell r="M5091">
            <v>0</v>
          </cell>
          <cell r="O5091">
            <v>0</v>
          </cell>
          <cell r="P5091" t="str">
            <v>2004</v>
          </cell>
        </row>
        <row r="5092">
          <cell r="C5092" t="str">
            <v>153BRS1930</v>
          </cell>
          <cell r="D5092" t="str">
            <v>ENTR BR-473(A) (AEROPORTO)</v>
          </cell>
          <cell r="E5092" t="str">
            <v>ENTR BR-473(B) (ACEGUÁ)</v>
          </cell>
          <cell r="F5092">
            <v>614.1</v>
          </cell>
          <cell r="G5092">
            <v>668.9</v>
          </cell>
          <cell r="H5092">
            <v>54.8</v>
          </cell>
          <cell r="I5092" t="str">
            <v>PAV</v>
          </cell>
          <cell r="J5092" t="str">
            <v>*</v>
          </cell>
          <cell r="K5092" t="str">
            <v>473BRS0130</v>
          </cell>
          <cell r="L5092">
            <v>0</v>
          </cell>
          <cell r="M5092">
            <v>0</v>
          </cell>
          <cell r="O5092">
            <v>0</v>
          </cell>
          <cell r="P5092" t="str">
            <v>2005</v>
          </cell>
        </row>
        <row r="5093">
          <cell r="C5093" t="str">
            <v>153BRS9000</v>
          </cell>
          <cell r="D5093" t="str">
            <v>ENTR BR-153</v>
          </cell>
          <cell r="E5093" t="str">
            <v>P/PORTO CACHOEIRA DO SUL *TRECHO URBANO*</v>
          </cell>
          <cell r="F5093">
            <v>0</v>
          </cell>
          <cell r="G5093">
            <v>8.6999999999999993</v>
          </cell>
          <cell r="H5093">
            <v>8.6999999999999993</v>
          </cell>
          <cell r="I5093" t="str">
            <v>PAV</v>
          </cell>
          <cell r="J5093" t="str">
            <v>*</v>
          </cell>
          <cell r="L5093">
            <v>0</v>
          </cell>
          <cell r="M5093">
            <v>0</v>
          </cell>
          <cell r="O5093">
            <v>0</v>
          </cell>
          <cell r="P5093" t="str">
            <v>2003</v>
          </cell>
        </row>
        <row r="5094">
          <cell r="J5094">
            <v>0</v>
          </cell>
        </row>
        <row r="5095">
          <cell r="C5095" t="str">
            <v>158BRS1110</v>
          </cell>
          <cell r="D5095" t="str">
            <v>ENTR BR-386(A) (DIV SC/RS)</v>
          </cell>
          <cell r="E5095" t="str">
            <v>ENTR RS-324 (P/PLANALTO)</v>
          </cell>
          <cell r="F5095">
            <v>0</v>
          </cell>
          <cell r="G5095">
            <v>2.5</v>
          </cell>
          <cell r="H5095">
            <v>2.5</v>
          </cell>
          <cell r="I5095" t="str">
            <v>PAV</v>
          </cell>
          <cell r="J5095" t="str">
            <v>*</v>
          </cell>
          <cell r="K5095" t="str">
            <v>386BRS0070</v>
          </cell>
          <cell r="L5095">
            <v>0</v>
          </cell>
          <cell r="M5095">
            <v>0</v>
          </cell>
          <cell r="O5095">
            <v>0</v>
          </cell>
          <cell r="P5095">
            <v>0</v>
          </cell>
        </row>
        <row r="5096">
          <cell r="C5096" t="str">
            <v>158BRS1120</v>
          </cell>
          <cell r="D5096" t="str">
            <v>ENTR RS-324 (P/PLANALTO)</v>
          </cell>
          <cell r="E5096" t="str">
            <v>ACESSO A IRAI</v>
          </cell>
          <cell r="F5096">
            <v>2.5</v>
          </cell>
          <cell r="G5096">
            <v>5.3</v>
          </cell>
          <cell r="H5096">
            <v>2.8</v>
          </cell>
          <cell r="I5096" t="str">
            <v>PAV</v>
          </cell>
          <cell r="J5096" t="str">
            <v>*</v>
          </cell>
          <cell r="K5096" t="str">
            <v>386BRS0090</v>
          </cell>
          <cell r="L5096">
            <v>0</v>
          </cell>
          <cell r="M5096">
            <v>0</v>
          </cell>
          <cell r="O5096">
            <v>0</v>
          </cell>
          <cell r="P5096">
            <v>0</v>
          </cell>
        </row>
        <row r="5097">
          <cell r="C5097" t="str">
            <v>158BRS1130</v>
          </cell>
          <cell r="D5097" t="str">
            <v>ACESSO A IRAI</v>
          </cell>
          <cell r="E5097" t="str">
            <v>ENTR RS-150 (P/CAIÇARA)</v>
          </cell>
          <cell r="F5097">
            <v>5.3</v>
          </cell>
          <cell r="G5097">
            <v>37.299999999999997</v>
          </cell>
          <cell r="H5097">
            <v>32</v>
          </cell>
          <cell r="I5097" t="str">
            <v>PAV</v>
          </cell>
          <cell r="J5097" t="str">
            <v>*</v>
          </cell>
          <cell r="K5097" t="str">
            <v>386BRS0095</v>
          </cell>
          <cell r="L5097">
            <v>0</v>
          </cell>
          <cell r="M5097">
            <v>0</v>
          </cell>
          <cell r="O5097">
            <v>0</v>
          </cell>
          <cell r="P5097">
            <v>0</v>
          </cell>
        </row>
        <row r="5098">
          <cell r="C5098" t="str">
            <v>158BRS1140</v>
          </cell>
          <cell r="D5098" t="str">
            <v>ENTR RS-150 (P/CAIÇARA)</v>
          </cell>
          <cell r="E5098" t="str">
            <v>ENTR RS-591 (FREDERICO WESTPHALEN)</v>
          </cell>
          <cell r="F5098">
            <v>37.299999999999997</v>
          </cell>
          <cell r="G5098">
            <v>39.4</v>
          </cell>
          <cell r="H5098">
            <v>2.1</v>
          </cell>
          <cell r="I5098" t="str">
            <v>PAV</v>
          </cell>
          <cell r="J5098" t="str">
            <v>*</v>
          </cell>
          <cell r="K5098" t="str">
            <v>386BRS0100</v>
          </cell>
          <cell r="L5098">
            <v>0</v>
          </cell>
          <cell r="M5098">
            <v>0</v>
          </cell>
          <cell r="O5098">
            <v>0</v>
          </cell>
          <cell r="P5098">
            <v>0</v>
          </cell>
        </row>
        <row r="5099">
          <cell r="C5099" t="str">
            <v>158BRS1145</v>
          </cell>
          <cell r="D5099" t="str">
            <v>ENTR RS-591 (FREDERICO WESTPHALEN)</v>
          </cell>
          <cell r="E5099" t="str">
            <v>ENTR BR-472 (P/PALMITINHO)</v>
          </cell>
          <cell r="F5099">
            <v>39.4</v>
          </cell>
          <cell r="G5099">
            <v>47.4</v>
          </cell>
          <cell r="H5099">
            <v>8</v>
          </cell>
          <cell r="I5099" t="str">
            <v>PAV</v>
          </cell>
          <cell r="J5099" t="str">
            <v>*</v>
          </cell>
          <cell r="K5099" t="str">
            <v>386BRS0105</v>
          </cell>
          <cell r="L5099">
            <v>0</v>
          </cell>
          <cell r="M5099">
            <v>0</v>
          </cell>
          <cell r="O5099">
            <v>0</v>
          </cell>
          <cell r="P5099">
            <v>0</v>
          </cell>
        </row>
        <row r="5100">
          <cell r="C5100" t="str">
            <v>158BRS1150</v>
          </cell>
          <cell r="D5100" t="str">
            <v>ENTR BR-472 (P/PALMITINHO)</v>
          </cell>
          <cell r="E5100" t="str">
            <v>ENTR RS-585/587 (SEBERI)</v>
          </cell>
          <cell r="F5100">
            <v>47.4</v>
          </cell>
          <cell r="G5100">
            <v>56.7</v>
          </cell>
          <cell r="H5100">
            <v>9.3000000000000007</v>
          </cell>
          <cell r="I5100" t="str">
            <v>PAV</v>
          </cell>
          <cell r="J5100" t="str">
            <v>*</v>
          </cell>
          <cell r="K5100" t="str">
            <v>386BRS0110</v>
          </cell>
          <cell r="L5100">
            <v>0</v>
          </cell>
          <cell r="M5100">
            <v>0</v>
          </cell>
          <cell r="O5100">
            <v>0</v>
          </cell>
          <cell r="P5100">
            <v>0</v>
          </cell>
        </row>
        <row r="5101">
          <cell r="C5101" t="str">
            <v>158BRS1160</v>
          </cell>
          <cell r="D5101" t="str">
            <v>ENTR RS-585/587 (SEBERI)</v>
          </cell>
          <cell r="E5101" t="str">
            <v>ENTR BR-386(B)/RS-323 (P/JABOTICABA)</v>
          </cell>
          <cell r="F5101">
            <v>56.7</v>
          </cell>
          <cell r="G5101">
            <v>77</v>
          </cell>
          <cell r="H5101">
            <v>20.3</v>
          </cell>
          <cell r="I5101" t="str">
            <v>PAV</v>
          </cell>
          <cell r="J5101" t="str">
            <v>*</v>
          </cell>
          <cell r="K5101" t="str">
            <v>386BRS0120</v>
          </cell>
          <cell r="L5101">
            <v>0</v>
          </cell>
          <cell r="M5101">
            <v>0</v>
          </cell>
          <cell r="O5101">
            <v>0</v>
          </cell>
          <cell r="P5101">
            <v>0</v>
          </cell>
        </row>
        <row r="5102">
          <cell r="C5102" t="str">
            <v>158BRS1170</v>
          </cell>
          <cell r="D5102" t="str">
            <v>ENTR BR-386(B)/RS-323 (P/JABOTICABA)</v>
          </cell>
          <cell r="E5102" t="str">
            <v>ENTR BR-468/RS-330(A) (PALMEIRA DAS MISSÕES)</v>
          </cell>
          <cell r="F5102">
            <v>77</v>
          </cell>
          <cell r="G5102">
            <v>98.6</v>
          </cell>
          <cell r="H5102">
            <v>21.6</v>
          </cell>
          <cell r="I5102" t="str">
            <v>PAV</v>
          </cell>
          <cell r="J5102" t="str">
            <v>*</v>
          </cell>
          <cell r="L5102">
            <v>0</v>
          </cell>
          <cell r="M5102">
            <v>0</v>
          </cell>
          <cell r="O5102">
            <v>0</v>
          </cell>
          <cell r="P5102">
            <v>0</v>
          </cell>
        </row>
        <row r="5103">
          <cell r="C5103" t="str">
            <v>158BRS1190</v>
          </cell>
          <cell r="D5103" t="str">
            <v>ENTR BR-468/RS-330(A) (PALMEIRA DAS MISSÕES)</v>
          </cell>
          <cell r="E5103" t="str">
            <v>ENTR RS-514 (P/AJURICABA)</v>
          </cell>
          <cell r="F5103">
            <v>98.6</v>
          </cell>
          <cell r="G5103">
            <v>103.9</v>
          </cell>
          <cell r="H5103">
            <v>5.3</v>
          </cell>
          <cell r="I5103" t="str">
            <v>PAV</v>
          </cell>
          <cell r="J5103" t="str">
            <v>*</v>
          </cell>
          <cell r="L5103">
            <v>0</v>
          </cell>
          <cell r="M5103">
            <v>0</v>
          </cell>
          <cell r="O5103">
            <v>0</v>
          </cell>
          <cell r="P5103">
            <v>0</v>
          </cell>
        </row>
        <row r="5104">
          <cell r="C5104" t="str">
            <v>158BRS1192</v>
          </cell>
          <cell r="D5104" t="str">
            <v>ENTR RS-514 (P/AJURICABA)</v>
          </cell>
          <cell r="E5104" t="str">
            <v>ENTR RS-330(B) (P/CHAPADA)</v>
          </cell>
          <cell r="F5104">
            <v>103.9</v>
          </cell>
          <cell r="G5104">
            <v>106.8</v>
          </cell>
          <cell r="H5104">
            <v>2.9</v>
          </cell>
          <cell r="I5104" t="str">
            <v>PAV</v>
          </cell>
          <cell r="J5104" t="str">
            <v>*</v>
          </cell>
          <cell r="L5104">
            <v>0</v>
          </cell>
          <cell r="M5104">
            <v>0</v>
          </cell>
          <cell r="O5104">
            <v>0</v>
          </cell>
          <cell r="P5104">
            <v>0</v>
          </cell>
        </row>
        <row r="5105">
          <cell r="C5105" t="str">
            <v>158BRS1195</v>
          </cell>
          <cell r="D5105" t="str">
            <v>ENTR RS-330(B) (P/CHAPADA)</v>
          </cell>
          <cell r="E5105" t="str">
            <v>ENTR RS-508 (P/SANTA BÁRBARA DO SUL)</v>
          </cell>
          <cell r="F5105">
            <v>106.8</v>
          </cell>
          <cell r="G5105">
            <v>111.4</v>
          </cell>
          <cell r="H5105">
            <v>4.5999999999999996</v>
          </cell>
          <cell r="I5105" t="str">
            <v>PAV</v>
          </cell>
          <cell r="J5105" t="str">
            <v>*</v>
          </cell>
          <cell r="L5105">
            <v>0</v>
          </cell>
          <cell r="M5105">
            <v>0</v>
          </cell>
          <cell r="O5105">
            <v>0</v>
          </cell>
          <cell r="P5105">
            <v>0</v>
          </cell>
        </row>
        <row r="5106">
          <cell r="C5106" t="str">
            <v>158BRS1210</v>
          </cell>
          <cell r="D5106" t="str">
            <v>ENTR RS-508 (P/SANTA BÁRBARA DO SUL)</v>
          </cell>
          <cell r="E5106" t="str">
            <v>ENTR BR-285 (P/PANAMBI)</v>
          </cell>
          <cell r="F5106">
            <v>111.4</v>
          </cell>
          <cell r="G5106">
            <v>161</v>
          </cell>
          <cell r="H5106">
            <v>49.6</v>
          </cell>
          <cell r="I5106" t="str">
            <v>PAV</v>
          </cell>
          <cell r="J5106" t="str">
            <v>*</v>
          </cell>
          <cell r="L5106">
            <v>0</v>
          </cell>
          <cell r="M5106">
            <v>0</v>
          </cell>
          <cell r="O5106">
            <v>0</v>
          </cell>
          <cell r="P5106">
            <v>0</v>
          </cell>
        </row>
        <row r="5107">
          <cell r="C5107" t="str">
            <v>158BRS1230</v>
          </cell>
          <cell r="D5107" t="str">
            <v>ENTR BR-285 (P/PANAMBI)</v>
          </cell>
          <cell r="E5107" t="str">
            <v>ENTR RS-553 (P/PEJUÇARA)</v>
          </cell>
          <cell r="F5107">
            <v>161</v>
          </cell>
          <cell r="G5107">
            <v>176.2</v>
          </cell>
          <cell r="H5107">
            <v>15.2</v>
          </cell>
          <cell r="I5107" t="str">
            <v>PAV</v>
          </cell>
          <cell r="J5107" t="str">
            <v>*</v>
          </cell>
          <cell r="L5107">
            <v>0</v>
          </cell>
          <cell r="M5107">
            <v>0</v>
          </cell>
          <cell r="O5107">
            <v>0</v>
          </cell>
          <cell r="P5107">
            <v>0</v>
          </cell>
        </row>
        <row r="5108">
          <cell r="C5108" t="str">
            <v>158BRS1235</v>
          </cell>
          <cell r="D5108" t="str">
            <v>ENTR RS-553 (P/PEJUÇARA)</v>
          </cell>
          <cell r="E5108" t="str">
            <v>ENTR BR-377(A) (CRUZ ALTA)</v>
          </cell>
          <cell r="F5108">
            <v>176.2</v>
          </cell>
          <cell r="G5108">
            <v>196.9</v>
          </cell>
          <cell r="H5108">
            <v>20.7</v>
          </cell>
          <cell r="I5108" t="str">
            <v>PAV</v>
          </cell>
          <cell r="J5108" t="str">
            <v>*</v>
          </cell>
          <cell r="L5108">
            <v>0</v>
          </cell>
          <cell r="M5108">
            <v>0</v>
          </cell>
          <cell r="O5108">
            <v>0</v>
          </cell>
          <cell r="P5108">
            <v>0</v>
          </cell>
        </row>
        <row r="5109">
          <cell r="C5109" t="str">
            <v>158BRS1240</v>
          </cell>
          <cell r="D5109" t="str">
            <v>ENTR BR-377(A) (CRUZ ALTA)</v>
          </cell>
          <cell r="E5109" t="str">
            <v>ENTR BR-377(B)/RS-342 (CONTORNO DE CRUZ ALTA)</v>
          </cell>
          <cell r="F5109">
            <v>196.9</v>
          </cell>
          <cell r="G5109">
            <v>201</v>
          </cell>
          <cell r="H5109">
            <v>4.0999999999999996</v>
          </cell>
          <cell r="I5109" t="str">
            <v>PAV</v>
          </cell>
          <cell r="J5109" t="str">
            <v>*</v>
          </cell>
          <cell r="K5109" t="str">
            <v>377BRS0105</v>
          </cell>
          <cell r="L5109">
            <v>0</v>
          </cell>
          <cell r="M5109">
            <v>0</v>
          </cell>
          <cell r="O5109">
            <v>0</v>
          </cell>
          <cell r="P5109">
            <v>0</v>
          </cell>
        </row>
        <row r="5110">
          <cell r="C5110" t="str">
            <v>158BRS1250</v>
          </cell>
          <cell r="D5110" t="str">
            <v>ENTR BR-377(B)/RS-342 (CONTORNO DE CRUZ ALTA)</v>
          </cell>
          <cell r="E5110" t="str">
            <v>ENTR BR-481(A) (P/SALTO DO JACUI)</v>
          </cell>
          <cell r="F5110">
            <v>201</v>
          </cell>
          <cell r="G5110">
            <v>208.1</v>
          </cell>
          <cell r="H5110">
            <v>7.1</v>
          </cell>
          <cell r="I5110" t="str">
            <v>PAV</v>
          </cell>
          <cell r="J5110" t="str">
            <v>*</v>
          </cell>
          <cell r="L5110">
            <v>0</v>
          </cell>
          <cell r="M5110">
            <v>0</v>
          </cell>
          <cell r="O5110">
            <v>0</v>
          </cell>
          <cell r="P5110">
            <v>0</v>
          </cell>
        </row>
        <row r="5111">
          <cell r="C5111" t="str">
            <v>158BRS1260</v>
          </cell>
          <cell r="D5111" t="str">
            <v>ENTR BR-481(A) (P/SALTO DO JACUI)</v>
          </cell>
          <cell r="E5111" t="str">
            <v>ENTR BR-392(A) (TUPANCIRETÃ)</v>
          </cell>
          <cell r="F5111">
            <v>208.1</v>
          </cell>
          <cell r="G5111">
            <v>242.9</v>
          </cell>
          <cell r="H5111">
            <v>34.799999999999997</v>
          </cell>
          <cell r="I5111" t="str">
            <v>PAV</v>
          </cell>
          <cell r="J5111" t="str">
            <v>*</v>
          </cell>
          <cell r="L5111">
            <v>0</v>
          </cell>
          <cell r="M5111">
            <v>0</v>
          </cell>
          <cell r="O5111">
            <v>0</v>
          </cell>
          <cell r="P5111">
            <v>0</v>
          </cell>
        </row>
        <row r="5112">
          <cell r="C5112" t="str">
            <v>158BRS1270</v>
          </cell>
          <cell r="D5112" t="str">
            <v>ENTR BR-392(A) (TUPANCIRETÃ)</v>
          </cell>
          <cell r="E5112" t="str">
            <v>ENTR RS-527 (P/JÚLIO DE CASTILHOS)</v>
          </cell>
          <cell r="F5112">
            <v>242.9</v>
          </cell>
          <cell r="G5112">
            <v>265.7</v>
          </cell>
          <cell r="H5112">
            <v>22.8</v>
          </cell>
          <cell r="I5112" t="str">
            <v>PAV</v>
          </cell>
          <cell r="J5112" t="str">
            <v>*</v>
          </cell>
          <cell r="K5112" t="str">
            <v>392BRS0310</v>
          </cell>
          <cell r="L5112">
            <v>0</v>
          </cell>
          <cell r="M5112">
            <v>0</v>
          </cell>
          <cell r="O5112">
            <v>0</v>
          </cell>
          <cell r="P5112">
            <v>0</v>
          </cell>
        </row>
        <row r="5113">
          <cell r="C5113" t="str">
            <v>158BRS1290</v>
          </cell>
          <cell r="D5113" t="str">
            <v>ENTR RS-527 (P/JÚLIO DE CASTILHOS)</v>
          </cell>
          <cell r="E5113" t="str">
            <v>ENTR RS-348 (VAL DE SERRA)</v>
          </cell>
          <cell r="F5113">
            <v>265.7</v>
          </cell>
          <cell r="G5113">
            <v>295</v>
          </cell>
          <cell r="H5113">
            <v>29.3</v>
          </cell>
          <cell r="I5113" t="str">
            <v>PAV</v>
          </cell>
          <cell r="J5113" t="str">
            <v>*</v>
          </cell>
          <cell r="K5113" t="str">
            <v>392BRS0290</v>
          </cell>
          <cell r="L5113">
            <v>0</v>
          </cell>
          <cell r="M5113">
            <v>0</v>
          </cell>
          <cell r="O5113">
            <v>0</v>
          </cell>
          <cell r="P5113">
            <v>0</v>
          </cell>
        </row>
        <row r="5114">
          <cell r="C5114" t="str">
            <v>158BRS1310</v>
          </cell>
          <cell r="D5114" t="str">
            <v>ENTR RS-348 (VAL DE SERRA)</v>
          </cell>
          <cell r="E5114" t="str">
            <v>ENTR RS-509 (P/SANTA MARIA)</v>
          </cell>
          <cell r="F5114">
            <v>295</v>
          </cell>
          <cell r="G5114">
            <v>324.2</v>
          </cell>
          <cell r="H5114">
            <v>29.2</v>
          </cell>
          <cell r="I5114" t="str">
            <v>PAV</v>
          </cell>
          <cell r="J5114" t="str">
            <v>*</v>
          </cell>
          <cell r="K5114" t="str">
            <v>392BRS0270</v>
          </cell>
          <cell r="L5114">
            <v>0</v>
          </cell>
          <cell r="M5114">
            <v>0</v>
          </cell>
          <cell r="O5114">
            <v>0</v>
          </cell>
          <cell r="P5114">
            <v>0</v>
          </cell>
        </row>
        <row r="5115">
          <cell r="C5115" t="str">
            <v>158BRS1315</v>
          </cell>
          <cell r="D5115" t="str">
            <v>ENTR RS-509 (P/SANTA MARIA)</v>
          </cell>
          <cell r="E5115" t="str">
            <v>ENTR BR-287(A) (P/CAMOBÍ)</v>
          </cell>
          <cell r="F5115">
            <v>324.2</v>
          </cell>
          <cell r="G5115">
            <v>326.2</v>
          </cell>
          <cell r="H5115">
            <v>2</v>
          </cell>
          <cell r="I5115" t="str">
            <v>PAV</v>
          </cell>
          <cell r="J5115" t="str">
            <v>*</v>
          </cell>
          <cell r="K5115" t="str">
            <v>392BRS0253</v>
          </cell>
          <cell r="L5115">
            <v>0</v>
          </cell>
          <cell r="M5115">
            <v>0</v>
          </cell>
          <cell r="O5115">
            <v>0</v>
          </cell>
          <cell r="P5115">
            <v>0</v>
          </cell>
        </row>
        <row r="5116">
          <cell r="C5116" t="str">
            <v>158BRS1317</v>
          </cell>
          <cell r="D5116" t="str">
            <v>ENTR BR-287(A) (P/CAMOBÍ)</v>
          </cell>
          <cell r="E5116" t="str">
            <v>ENTR BR-392(B) (SANTA MARIA)</v>
          </cell>
          <cell r="F5116">
            <v>326.2</v>
          </cell>
          <cell r="G5116">
            <v>328.5</v>
          </cell>
          <cell r="H5116">
            <v>2.2999999999999998</v>
          </cell>
          <cell r="I5116" t="str">
            <v>PAV</v>
          </cell>
          <cell r="J5116" t="str">
            <v>*</v>
          </cell>
          <cell r="K5116" t="str">
            <v>287BRS0230</v>
          </cell>
          <cell r="L5116" t="str">
            <v>392BRS0251</v>
          </cell>
          <cell r="M5116">
            <v>0</v>
          </cell>
          <cell r="O5116">
            <v>0</v>
          </cell>
          <cell r="P5116">
            <v>0</v>
          </cell>
        </row>
        <row r="5117">
          <cell r="C5117" t="str">
            <v>158BRS1319</v>
          </cell>
          <cell r="D5117" t="str">
            <v>ENTR BR-392(B) (SANTA MARIA)</v>
          </cell>
          <cell r="E5117" t="str">
            <v>ENTR BR-287(B)</v>
          </cell>
          <cell r="F5117">
            <v>328.5</v>
          </cell>
          <cell r="G5117">
            <v>331.9</v>
          </cell>
          <cell r="H5117">
            <v>3.4</v>
          </cell>
          <cell r="I5117" t="str">
            <v>PAV</v>
          </cell>
          <cell r="J5117" t="str">
            <v>*</v>
          </cell>
          <cell r="K5117" t="str">
            <v>287BRS0240</v>
          </cell>
          <cell r="L5117">
            <v>0</v>
          </cell>
          <cell r="M5117">
            <v>0</v>
          </cell>
          <cell r="O5117">
            <v>0</v>
          </cell>
          <cell r="P5117">
            <v>0</v>
          </cell>
        </row>
        <row r="5118">
          <cell r="C5118" t="str">
            <v>158BRS1330</v>
          </cell>
          <cell r="D5118" t="str">
            <v>ENTR BR-287(B)</v>
          </cell>
          <cell r="E5118" t="str">
            <v>AZEVEDO SODRÉ</v>
          </cell>
          <cell r="F5118">
            <v>331.9</v>
          </cell>
          <cell r="G5118">
            <v>418.2</v>
          </cell>
          <cell r="H5118">
            <v>86.3</v>
          </cell>
          <cell r="I5118" t="str">
            <v>EOP</v>
          </cell>
          <cell r="J5118">
            <v>0</v>
          </cell>
          <cell r="L5118">
            <v>0</v>
          </cell>
          <cell r="M5118">
            <v>0</v>
          </cell>
          <cell r="O5118">
            <v>0</v>
          </cell>
          <cell r="P5118">
            <v>0</v>
          </cell>
        </row>
        <row r="5119">
          <cell r="C5119" t="str">
            <v>158BRS1340</v>
          </cell>
          <cell r="D5119" t="str">
            <v>AZEVEDO SODRÉ</v>
          </cell>
          <cell r="E5119" t="str">
            <v>ENTR BR-290(A) (P/ROSÁRIO DO SUL)</v>
          </cell>
          <cell r="F5119">
            <v>418.2</v>
          </cell>
          <cell r="G5119">
            <v>448.6</v>
          </cell>
          <cell r="H5119">
            <v>30.4</v>
          </cell>
          <cell r="I5119" t="str">
            <v>PAV</v>
          </cell>
          <cell r="J5119" t="str">
            <v>*</v>
          </cell>
          <cell r="L5119">
            <v>0</v>
          </cell>
          <cell r="M5119">
            <v>0</v>
          </cell>
          <cell r="O5119">
            <v>0</v>
          </cell>
          <cell r="P5119">
            <v>0</v>
          </cell>
        </row>
        <row r="5120">
          <cell r="C5120" t="str">
            <v>158BRS1350</v>
          </cell>
          <cell r="D5120" t="str">
            <v>ENTR BR-290(A) (P/ROSÁRIO DO SUL)</v>
          </cell>
          <cell r="E5120" t="str">
            <v>ENTR RS-640 (P/CACEQUI)</v>
          </cell>
          <cell r="F5120">
            <v>448.6</v>
          </cell>
          <cell r="G5120">
            <v>462.5</v>
          </cell>
          <cell r="H5120">
            <v>13.9</v>
          </cell>
          <cell r="I5120" t="str">
            <v>PAV</v>
          </cell>
          <cell r="J5120" t="str">
            <v>*</v>
          </cell>
          <cell r="K5120" t="str">
            <v>290BRS0310</v>
          </cell>
          <cell r="L5120">
            <v>0</v>
          </cell>
          <cell r="M5120">
            <v>0</v>
          </cell>
          <cell r="O5120">
            <v>0</v>
          </cell>
          <cell r="P5120">
            <v>0</v>
          </cell>
        </row>
        <row r="5121">
          <cell r="C5121" t="str">
            <v>158BRS1360</v>
          </cell>
          <cell r="D5121" t="str">
            <v>ENTR RS-640 (P/CACEQUI)</v>
          </cell>
          <cell r="E5121" t="str">
            <v>ENTR BR-290(B)</v>
          </cell>
          <cell r="F5121">
            <v>462.5</v>
          </cell>
          <cell r="G5121">
            <v>470.2</v>
          </cell>
          <cell r="H5121">
            <v>7.7</v>
          </cell>
          <cell r="I5121" t="str">
            <v>PAV</v>
          </cell>
          <cell r="J5121" t="str">
            <v>*</v>
          </cell>
          <cell r="K5121" t="str">
            <v>290BRS0320</v>
          </cell>
          <cell r="L5121">
            <v>0</v>
          </cell>
          <cell r="M5121">
            <v>0</v>
          </cell>
          <cell r="O5121">
            <v>0</v>
          </cell>
          <cell r="P5121">
            <v>0</v>
          </cell>
        </row>
        <row r="5122">
          <cell r="C5122" t="str">
            <v>158BRS1370</v>
          </cell>
          <cell r="D5122" t="str">
            <v>ENTR BR-290(B)</v>
          </cell>
          <cell r="E5122" t="str">
            <v>ENTR BR-293(A)</v>
          </cell>
          <cell r="F5122">
            <v>470.2</v>
          </cell>
          <cell r="G5122">
            <v>536</v>
          </cell>
          <cell r="H5122">
            <v>65.8</v>
          </cell>
          <cell r="I5122" t="str">
            <v>PAV</v>
          </cell>
          <cell r="J5122" t="str">
            <v>*</v>
          </cell>
          <cell r="L5122">
            <v>0</v>
          </cell>
          <cell r="M5122">
            <v>0</v>
          </cell>
          <cell r="O5122">
            <v>0</v>
          </cell>
          <cell r="P5122">
            <v>0</v>
          </cell>
        </row>
        <row r="5123">
          <cell r="C5123" t="str">
            <v>158BRS1390</v>
          </cell>
          <cell r="D5123" t="str">
            <v>ENTR BR-293(A)</v>
          </cell>
          <cell r="E5123" t="str">
            <v>ENTR RS-654 (P/PASSOS DOS GUEDES)</v>
          </cell>
          <cell r="F5123">
            <v>536</v>
          </cell>
          <cell r="G5123">
            <v>565.79999999999995</v>
          </cell>
          <cell r="H5123">
            <v>29.8</v>
          </cell>
          <cell r="I5123" t="str">
            <v>PAV</v>
          </cell>
          <cell r="J5123" t="str">
            <v>*</v>
          </cell>
          <cell r="K5123" t="str">
            <v>293BRS0170</v>
          </cell>
          <cell r="L5123">
            <v>0</v>
          </cell>
          <cell r="M5123">
            <v>0</v>
          </cell>
          <cell r="O5123">
            <v>0</v>
          </cell>
          <cell r="P5123">
            <v>0</v>
          </cell>
        </row>
        <row r="5124">
          <cell r="C5124" t="str">
            <v>158BRS1400</v>
          </cell>
          <cell r="D5124" t="str">
            <v>ENTR RS-654 (P/PASSOS DOS GUEDES)</v>
          </cell>
          <cell r="E5124" t="str">
            <v>ENTR BR-293(B) (P/QUARAÍ)</v>
          </cell>
          <cell r="F5124">
            <v>565.79999999999995</v>
          </cell>
          <cell r="G5124">
            <v>567.4</v>
          </cell>
          <cell r="H5124">
            <v>1.6</v>
          </cell>
          <cell r="I5124" t="str">
            <v>PAV</v>
          </cell>
          <cell r="J5124" t="str">
            <v>*</v>
          </cell>
          <cell r="L5124">
            <v>0</v>
          </cell>
          <cell r="M5124">
            <v>0</v>
          </cell>
          <cell r="O5124">
            <v>0</v>
          </cell>
          <cell r="P5124">
            <v>0</v>
          </cell>
        </row>
        <row r="5125">
          <cell r="C5125" t="str">
            <v>158BRS1410</v>
          </cell>
          <cell r="D5125" t="str">
            <v>ENTR BR-293(B) (P/QUARAÍ)</v>
          </cell>
          <cell r="E5125" t="str">
            <v>FRONT BRASIL/URUGUAI (SANTANA DO LIVRAMENTO)</v>
          </cell>
          <cell r="F5125">
            <v>567.4</v>
          </cell>
          <cell r="G5125">
            <v>573.79999999999995</v>
          </cell>
          <cell r="H5125">
            <v>6.4</v>
          </cell>
          <cell r="I5125" t="str">
            <v>PAV</v>
          </cell>
          <cell r="J5125" t="str">
            <v>*</v>
          </cell>
          <cell r="L5125">
            <v>0</v>
          </cell>
          <cell r="M5125">
            <v>0</v>
          </cell>
          <cell r="O5125">
            <v>0</v>
          </cell>
          <cell r="P5125">
            <v>0</v>
          </cell>
        </row>
        <row r="5126">
          <cell r="C5126" t="str">
            <v>158BRS9000</v>
          </cell>
          <cell r="D5126" t="str">
            <v>SANTANA DO LIVRAMENTO</v>
          </cell>
          <cell r="E5126" t="str">
            <v>FRONT BRASIL/URUGUAI (TERMINAL ADUANEIRO)</v>
          </cell>
          <cell r="F5126">
            <v>0</v>
          </cell>
          <cell r="G5126">
            <v>4.5</v>
          </cell>
          <cell r="H5126">
            <v>4.5</v>
          </cell>
          <cell r="I5126" t="str">
            <v>PAV</v>
          </cell>
          <cell r="J5126" t="str">
            <v>*</v>
          </cell>
          <cell r="L5126">
            <v>0</v>
          </cell>
          <cell r="M5126">
            <v>0</v>
          </cell>
          <cell r="O5126">
            <v>0</v>
          </cell>
          <cell r="P5126">
            <v>0</v>
          </cell>
        </row>
        <row r="5127">
          <cell r="C5127" t="str">
            <v>158BRS9010</v>
          </cell>
          <cell r="D5127" t="str">
            <v>ENTR BR-158 (TREVO DOS QUARTÉIS)</v>
          </cell>
          <cell r="E5127" t="str">
            <v>SEDE CAMPO DE INSTRUÇÃO DE SANTA MARIA</v>
          </cell>
          <cell r="F5127">
            <v>0</v>
          </cell>
          <cell r="G5127">
            <v>3.3</v>
          </cell>
          <cell r="H5127">
            <v>3.3</v>
          </cell>
          <cell r="I5127" t="str">
            <v>PLA</v>
          </cell>
          <cell r="J5127">
            <v>0</v>
          </cell>
          <cell r="L5127">
            <v>0</v>
          </cell>
          <cell r="M5127">
            <v>0</v>
          </cell>
          <cell r="N5127" t="str">
            <v>RST-158</v>
          </cell>
          <cell r="O5127" t="str">
            <v>PAV</v>
          </cell>
          <cell r="P5127">
            <v>0</v>
          </cell>
        </row>
        <row r="5128">
          <cell r="J5128">
            <v>0</v>
          </cell>
        </row>
        <row r="5129">
          <cell r="C5129" t="str">
            <v>163BRS0010</v>
          </cell>
          <cell r="D5129" t="str">
            <v>ENTR BR-472 (P/TENENTE PORTELA)</v>
          </cell>
          <cell r="E5129" t="str">
            <v>ENTR BR-283 (DIV RS/SC) (ITAPIRANGA)</v>
          </cell>
          <cell r="F5129">
            <v>0</v>
          </cell>
          <cell r="G5129">
            <v>26.7</v>
          </cell>
          <cell r="H5129">
            <v>26.7</v>
          </cell>
          <cell r="I5129" t="str">
            <v>PLA</v>
          </cell>
          <cell r="J5129">
            <v>0</v>
          </cell>
          <cell r="L5129">
            <v>0</v>
          </cell>
          <cell r="M5129">
            <v>0</v>
          </cell>
          <cell r="N5129" t="str">
            <v>RST-163</v>
          </cell>
          <cell r="O5129" t="str">
            <v>IMP</v>
          </cell>
          <cell r="P5129">
            <v>0</v>
          </cell>
        </row>
        <row r="5130">
          <cell r="J5130">
            <v>0</v>
          </cell>
        </row>
        <row r="5131">
          <cell r="C5131" t="str">
            <v>285BRS0070</v>
          </cell>
          <cell r="D5131" t="str">
            <v>DIV SC/RS (SERRA DA ROCINHA)</v>
          </cell>
          <cell r="E5131" t="str">
            <v>ENTR RS-020 (ENCRUZILHADA DAS ANTAS)</v>
          </cell>
          <cell r="F5131">
            <v>0</v>
          </cell>
          <cell r="G5131">
            <v>3.8</v>
          </cell>
          <cell r="H5131">
            <v>3.8</v>
          </cell>
          <cell r="I5131" t="str">
            <v>PLA</v>
          </cell>
          <cell r="J5131">
            <v>0</v>
          </cell>
          <cell r="L5131">
            <v>0</v>
          </cell>
          <cell r="M5131">
            <v>0</v>
          </cell>
          <cell r="N5131" t="str">
            <v>RST-285</v>
          </cell>
          <cell r="O5131" t="str">
            <v>IMP</v>
          </cell>
          <cell r="P5131">
            <v>0</v>
          </cell>
        </row>
        <row r="5132">
          <cell r="C5132" t="str">
            <v>285BRS0075</v>
          </cell>
          <cell r="D5132" t="str">
            <v>ENTR RS-020 (ENCRUZILHADA DAS ANTAS)</v>
          </cell>
          <cell r="E5132" t="str">
            <v>SÃO JOSÉ DOS AUSENTES</v>
          </cell>
          <cell r="F5132">
            <v>3.8</v>
          </cell>
          <cell r="G5132">
            <v>15.4</v>
          </cell>
          <cell r="H5132">
            <v>11.6</v>
          </cell>
          <cell r="I5132" t="str">
            <v>PLA</v>
          </cell>
          <cell r="J5132">
            <v>0</v>
          </cell>
          <cell r="L5132">
            <v>0</v>
          </cell>
          <cell r="M5132">
            <v>0</v>
          </cell>
          <cell r="N5132" t="str">
            <v>RST-285</v>
          </cell>
          <cell r="O5132" t="str">
            <v>IMP</v>
          </cell>
          <cell r="P5132">
            <v>0</v>
          </cell>
        </row>
        <row r="5133">
          <cell r="C5133" t="str">
            <v>285BRS0077</v>
          </cell>
          <cell r="D5133" t="str">
            <v>SÃO JOSÉ DOS AUSENTES</v>
          </cell>
          <cell r="E5133" t="str">
            <v>ENTR RS-110 (BOM JESUS)</v>
          </cell>
          <cell r="F5133">
            <v>15.4</v>
          </cell>
          <cell r="G5133">
            <v>59.7</v>
          </cell>
          <cell r="H5133">
            <v>44.3</v>
          </cell>
          <cell r="I5133" t="str">
            <v>EOP</v>
          </cell>
          <cell r="J5133">
            <v>0</v>
          </cell>
          <cell r="L5133">
            <v>0</v>
          </cell>
          <cell r="M5133">
            <v>0</v>
          </cell>
          <cell r="O5133">
            <v>0</v>
          </cell>
          <cell r="P5133">
            <v>0</v>
          </cell>
        </row>
        <row r="5134">
          <cell r="C5134" t="str">
            <v>285BRS0090</v>
          </cell>
          <cell r="D5134" t="str">
            <v>ENTR RS-110 (BOM JESUS)</v>
          </cell>
          <cell r="E5134" t="str">
            <v>ENTR BR-116(A) (P/VACARIA)</v>
          </cell>
          <cell r="F5134">
            <v>59.7</v>
          </cell>
          <cell r="G5134">
            <v>117</v>
          </cell>
          <cell r="H5134">
            <v>57.3</v>
          </cell>
          <cell r="I5134" t="str">
            <v>PAV</v>
          </cell>
          <cell r="J5134" t="str">
            <v>*</v>
          </cell>
          <cell r="L5134">
            <v>0</v>
          </cell>
          <cell r="M5134">
            <v>0</v>
          </cell>
          <cell r="O5134">
            <v>0</v>
          </cell>
          <cell r="P5134">
            <v>0</v>
          </cell>
        </row>
        <row r="5135">
          <cell r="C5135" t="str">
            <v>285BRS0100</v>
          </cell>
          <cell r="D5135" t="str">
            <v>ENTR BR-116(A) (P/VACARIA)</v>
          </cell>
          <cell r="E5135" t="str">
            <v>ENTR BR-116(B) (VACARIA)</v>
          </cell>
          <cell r="F5135">
            <v>117</v>
          </cell>
          <cell r="G5135">
            <v>118.2</v>
          </cell>
          <cell r="H5135">
            <v>1.2</v>
          </cell>
          <cell r="I5135" t="str">
            <v>PAV</v>
          </cell>
          <cell r="J5135">
            <v>0</v>
          </cell>
          <cell r="K5135" t="str">
            <v>116BRS3020</v>
          </cell>
          <cell r="L5135">
            <v>0</v>
          </cell>
          <cell r="M5135">
            <v>0</v>
          </cell>
          <cell r="O5135">
            <v>0</v>
          </cell>
          <cell r="P5135">
            <v>0</v>
          </cell>
          <cell r="Q5135" t="str">
            <v>Estadual</v>
          </cell>
        </row>
        <row r="5136">
          <cell r="C5136" t="str">
            <v>285BRS0110</v>
          </cell>
          <cell r="D5136" t="str">
            <v>ENTR BR-116(B) (VACARIA)</v>
          </cell>
          <cell r="E5136" t="str">
            <v>ENTR RS-456 (P/ESMERALDA)</v>
          </cell>
          <cell r="F5136">
            <v>118.2</v>
          </cell>
          <cell r="G5136">
            <v>141.5</v>
          </cell>
          <cell r="H5136">
            <v>23.3</v>
          </cell>
          <cell r="I5136" t="str">
            <v>PAV</v>
          </cell>
          <cell r="J5136">
            <v>0</v>
          </cell>
          <cell r="L5136">
            <v>0</v>
          </cell>
          <cell r="M5136">
            <v>0</v>
          </cell>
          <cell r="O5136">
            <v>0</v>
          </cell>
          <cell r="P5136">
            <v>0</v>
          </cell>
          <cell r="Q5136" t="str">
            <v>Estadual</v>
          </cell>
        </row>
        <row r="5137">
          <cell r="C5137" t="str">
            <v>285BRS0120</v>
          </cell>
          <cell r="D5137" t="str">
            <v>ENTR RS-456 (P/ESMERALDA)</v>
          </cell>
          <cell r="E5137" t="str">
            <v>ENTR BR-470(A) (BARREIROS)</v>
          </cell>
          <cell r="F5137">
            <v>141.5</v>
          </cell>
          <cell r="G5137">
            <v>184.1</v>
          </cell>
          <cell r="H5137">
            <v>42.6</v>
          </cell>
          <cell r="I5137" t="str">
            <v>PAV</v>
          </cell>
          <cell r="J5137">
            <v>0</v>
          </cell>
          <cell r="L5137">
            <v>0</v>
          </cell>
          <cell r="M5137">
            <v>0</v>
          </cell>
          <cell r="O5137">
            <v>0</v>
          </cell>
          <cell r="P5137">
            <v>0</v>
          </cell>
          <cell r="Q5137" t="str">
            <v>Estadual</v>
          </cell>
        </row>
        <row r="5138">
          <cell r="C5138" t="str">
            <v>285BRS0130</v>
          </cell>
          <cell r="D5138" t="str">
            <v>ENTR BR-470(A) (BARREIROS)</v>
          </cell>
          <cell r="E5138" t="str">
            <v>ENTR BR-470(B) (LAGOA VERMELHA)</v>
          </cell>
          <cell r="F5138">
            <v>184.1</v>
          </cell>
          <cell r="G5138">
            <v>197.2</v>
          </cell>
          <cell r="H5138">
            <v>13.1</v>
          </cell>
          <cell r="I5138" t="str">
            <v>PAV</v>
          </cell>
          <cell r="J5138" t="str">
            <v>*</v>
          </cell>
          <cell r="K5138" t="str">
            <v>470BRS0350</v>
          </cell>
          <cell r="L5138">
            <v>0</v>
          </cell>
          <cell r="M5138">
            <v>0</v>
          </cell>
          <cell r="O5138">
            <v>0</v>
          </cell>
          <cell r="P5138">
            <v>0</v>
          </cell>
        </row>
        <row r="5139">
          <cell r="C5139" t="str">
            <v>285BRS0150</v>
          </cell>
          <cell r="D5139" t="str">
            <v>ENTR BR-470(B) (LAGOA VERMELHA)</v>
          </cell>
          <cell r="E5139" t="str">
            <v>ENTR RS-126(A) (P/SANANDUBA)</v>
          </cell>
          <cell r="F5139">
            <v>197.2</v>
          </cell>
          <cell r="G5139">
            <v>206.5</v>
          </cell>
          <cell r="H5139">
            <v>9.3000000000000007</v>
          </cell>
          <cell r="I5139" t="str">
            <v>PAV</v>
          </cell>
          <cell r="J5139" t="str">
            <v>*</v>
          </cell>
          <cell r="L5139">
            <v>0</v>
          </cell>
          <cell r="M5139">
            <v>0</v>
          </cell>
          <cell r="O5139">
            <v>0</v>
          </cell>
          <cell r="P5139">
            <v>0</v>
          </cell>
        </row>
        <row r="5140">
          <cell r="C5140" t="str">
            <v>285BRS0160</v>
          </cell>
          <cell r="D5140" t="str">
            <v>ENTR RS-126(A) (P/SANANDUBA)</v>
          </cell>
          <cell r="E5140" t="str">
            <v>ENTR RS-126(B) (CASEIROS)</v>
          </cell>
          <cell r="F5140">
            <v>206.5</v>
          </cell>
          <cell r="G5140">
            <v>215.7</v>
          </cell>
          <cell r="H5140">
            <v>9.1999999999999993</v>
          </cell>
          <cell r="I5140" t="str">
            <v>PAV</v>
          </cell>
          <cell r="J5140" t="str">
            <v>*</v>
          </cell>
          <cell r="L5140">
            <v>0</v>
          </cell>
          <cell r="M5140">
            <v>0</v>
          </cell>
          <cell r="O5140">
            <v>0</v>
          </cell>
          <cell r="P5140">
            <v>0</v>
          </cell>
        </row>
        <row r="5141">
          <cell r="C5141" t="str">
            <v>285BRS0170</v>
          </cell>
          <cell r="D5141" t="str">
            <v>ENTR RS-126(B) (CASEIROS)</v>
          </cell>
          <cell r="E5141" t="str">
            <v>ENTR RS-430 (P/TAPEJARA)</v>
          </cell>
          <cell r="F5141">
            <v>215.7</v>
          </cell>
          <cell r="G5141">
            <v>234.4</v>
          </cell>
          <cell r="H5141">
            <v>18.7</v>
          </cell>
          <cell r="I5141" t="str">
            <v>PAV</v>
          </cell>
          <cell r="J5141" t="str">
            <v>*</v>
          </cell>
          <cell r="L5141">
            <v>0</v>
          </cell>
          <cell r="M5141">
            <v>0</v>
          </cell>
          <cell r="O5141">
            <v>0</v>
          </cell>
          <cell r="P5141">
            <v>0</v>
          </cell>
        </row>
        <row r="5142">
          <cell r="C5142" t="str">
            <v>285BRS0175</v>
          </cell>
          <cell r="D5142" t="str">
            <v>ENTR RS-430 (P/TAPEJARA)</v>
          </cell>
          <cell r="E5142" t="str">
            <v>ENTR RS-434 (P/CIRÍACO)</v>
          </cell>
          <cell r="F5142">
            <v>234.4</v>
          </cell>
          <cell r="G5142">
            <v>238.7</v>
          </cell>
          <cell r="H5142">
            <v>4.3</v>
          </cell>
          <cell r="I5142" t="str">
            <v>PAV</v>
          </cell>
          <cell r="J5142" t="str">
            <v>*</v>
          </cell>
          <cell r="L5142">
            <v>0</v>
          </cell>
          <cell r="M5142">
            <v>0</v>
          </cell>
          <cell r="O5142">
            <v>0</v>
          </cell>
          <cell r="P5142">
            <v>0</v>
          </cell>
        </row>
        <row r="5143">
          <cell r="C5143" t="str">
            <v>285BRS0180</v>
          </cell>
          <cell r="D5143" t="str">
            <v>ENTR RS-434 (P/CIRÍACO)</v>
          </cell>
          <cell r="E5143" t="str">
            <v>ENTR RS-428(A) (P/ÁGUA SANTA)</v>
          </cell>
          <cell r="F5143">
            <v>238.7</v>
          </cell>
          <cell r="G5143">
            <v>256.10000000000002</v>
          </cell>
          <cell r="H5143">
            <v>17.399999999999999</v>
          </cell>
          <cell r="I5143" t="str">
            <v>PAV</v>
          </cell>
          <cell r="J5143" t="str">
            <v>*</v>
          </cell>
          <cell r="L5143">
            <v>0</v>
          </cell>
          <cell r="M5143">
            <v>0</v>
          </cell>
          <cell r="O5143">
            <v>0</v>
          </cell>
          <cell r="P5143">
            <v>0</v>
          </cell>
        </row>
        <row r="5144">
          <cell r="C5144" t="str">
            <v>285BRS0183</v>
          </cell>
          <cell r="D5144" t="str">
            <v>ENTR RS-428(A) (P/ÁGUA SANTA)</v>
          </cell>
          <cell r="E5144" t="str">
            <v>ENTR RS-135(A) (CONTORNO DE PASSO FUNDO)</v>
          </cell>
          <cell r="F5144">
            <v>256.10000000000002</v>
          </cell>
          <cell r="G5144">
            <v>288.7</v>
          </cell>
          <cell r="H5144">
            <v>32.6</v>
          </cell>
          <cell r="I5144" t="str">
            <v>PAV</v>
          </cell>
          <cell r="J5144" t="str">
            <v>*</v>
          </cell>
          <cell r="L5144">
            <v>0</v>
          </cell>
          <cell r="M5144">
            <v>0</v>
          </cell>
          <cell r="O5144">
            <v>0</v>
          </cell>
          <cell r="P5144">
            <v>0</v>
          </cell>
        </row>
        <row r="5145">
          <cell r="C5145" t="str">
            <v>285BRS0185</v>
          </cell>
          <cell r="D5145" t="str">
            <v>ENTR RS-135(A) (CONTORNO DE PASSO FUNDO)</v>
          </cell>
          <cell r="E5145" t="str">
            <v>ENTR RS-135(B) (PASSO FUNDO)</v>
          </cell>
          <cell r="F5145">
            <v>288.7</v>
          </cell>
          <cell r="G5145">
            <v>290.5</v>
          </cell>
          <cell r="H5145">
            <v>1.8</v>
          </cell>
          <cell r="I5145" t="str">
            <v>PAV</v>
          </cell>
          <cell r="J5145" t="str">
            <v>*</v>
          </cell>
          <cell r="L5145">
            <v>0</v>
          </cell>
          <cell r="M5145">
            <v>0</v>
          </cell>
          <cell r="O5145">
            <v>0</v>
          </cell>
          <cell r="P5145">
            <v>0</v>
          </cell>
        </row>
        <row r="5146">
          <cell r="C5146" t="str">
            <v>285BRS0190</v>
          </cell>
          <cell r="D5146" t="str">
            <v>ENTR RS-135(B) (PASSO FUNDO)</v>
          </cell>
          <cell r="E5146" t="str">
            <v>ENTR BR-153(A) (P/ERECHIM)</v>
          </cell>
          <cell r="F5146">
            <v>290.5</v>
          </cell>
          <cell r="G5146">
            <v>300.10000000000002</v>
          </cell>
          <cell r="H5146">
            <v>9.6</v>
          </cell>
          <cell r="I5146" t="str">
            <v>PAV</v>
          </cell>
          <cell r="J5146">
            <v>0</v>
          </cell>
          <cell r="L5146">
            <v>0</v>
          </cell>
          <cell r="M5146">
            <v>0</v>
          </cell>
          <cell r="O5146">
            <v>0</v>
          </cell>
          <cell r="P5146">
            <v>0</v>
          </cell>
          <cell r="Q5146" t="str">
            <v>CV 14/96</v>
          </cell>
        </row>
        <row r="5147">
          <cell r="C5147" t="str">
            <v>285BRS0191</v>
          </cell>
          <cell r="D5147" t="str">
            <v>ENTR BR-153(A) (P/ERECHIM)</v>
          </cell>
          <cell r="E5147" t="str">
            <v>ENTR BR-153(B)/RS-324 (P/PONTÃO)</v>
          </cell>
          <cell r="F5147">
            <v>300.10000000000002</v>
          </cell>
          <cell r="G5147">
            <v>301.89999999999998</v>
          </cell>
          <cell r="H5147">
            <v>1.8</v>
          </cell>
          <cell r="I5147" t="str">
            <v>PAV</v>
          </cell>
          <cell r="J5147">
            <v>0</v>
          </cell>
          <cell r="K5147" t="str">
            <v>153BRS1670</v>
          </cell>
          <cell r="L5147">
            <v>0</v>
          </cell>
          <cell r="M5147">
            <v>0</v>
          </cell>
          <cell r="O5147">
            <v>0</v>
          </cell>
          <cell r="P5147">
            <v>0</v>
          </cell>
          <cell r="Q5147" t="str">
            <v>CV 14/96</v>
          </cell>
        </row>
        <row r="5148">
          <cell r="C5148" t="str">
            <v>285BRS0210</v>
          </cell>
          <cell r="D5148" t="str">
            <v>ENTR BR-153(B)/RS-324 (P/PONTÃO)</v>
          </cell>
          <cell r="E5148" t="str">
            <v>ENTR BR-377(A)/386 (CARAZINHO)</v>
          </cell>
          <cell r="F5148">
            <v>301.89999999999998</v>
          </cell>
          <cell r="G5148">
            <v>331</v>
          </cell>
          <cell r="H5148">
            <v>29.1</v>
          </cell>
          <cell r="I5148" t="str">
            <v>PAV</v>
          </cell>
          <cell r="J5148">
            <v>0</v>
          </cell>
          <cell r="L5148">
            <v>0</v>
          </cell>
          <cell r="M5148">
            <v>0</v>
          </cell>
          <cell r="O5148">
            <v>0</v>
          </cell>
          <cell r="P5148">
            <v>0</v>
          </cell>
          <cell r="Q5148" t="str">
            <v>CV 14/96</v>
          </cell>
        </row>
        <row r="5149">
          <cell r="C5149" t="str">
            <v>285BRS0230</v>
          </cell>
          <cell r="D5149" t="str">
            <v>ENTR BR-377(A)/386 (CARAZINHO)</v>
          </cell>
          <cell r="E5149" t="str">
            <v>ENTR RS-142 (ACESSO SUL DE CARAZINHO)</v>
          </cell>
          <cell r="F5149">
            <v>331</v>
          </cell>
          <cell r="G5149">
            <v>336.9</v>
          </cell>
          <cell r="H5149">
            <v>5.9</v>
          </cell>
          <cell r="I5149" t="str">
            <v>PAV</v>
          </cell>
          <cell r="J5149">
            <v>0</v>
          </cell>
          <cell r="K5149" t="str">
            <v>377BRS0030</v>
          </cell>
          <cell r="L5149">
            <v>0</v>
          </cell>
          <cell r="M5149">
            <v>0</v>
          </cell>
          <cell r="O5149">
            <v>0</v>
          </cell>
          <cell r="P5149">
            <v>0</v>
          </cell>
          <cell r="Q5149" t="str">
            <v>CV 14/96</v>
          </cell>
        </row>
        <row r="5150">
          <cell r="C5150" t="str">
            <v>285BRS0250</v>
          </cell>
          <cell r="D5150" t="str">
            <v>ENTR RS-142 (ACESSO SUL DE CARAZINHO)</v>
          </cell>
          <cell r="E5150" t="str">
            <v>ACESSO A SALDANHA MARINHO</v>
          </cell>
          <cell r="F5150">
            <v>336.9</v>
          </cell>
          <cell r="G5150">
            <v>370.4</v>
          </cell>
          <cell r="H5150">
            <v>33.5</v>
          </cell>
          <cell r="I5150" t="str">
            <v>PAV</v>
          </cell>
          <cell r="J5150">
            <v>0</v>
          </cell>
          <cell r="K5150" t="str">
            <v>377BRS0050</v>
          </cell>
          <cell r="L5150">
            <v>0</v>
          </cell>
          <cell r="M5150">
            <v>0</v>
          </cell>
          <cell r="O5150">
            <v>0</v>
          </cell>
          <cell r="P5150">
            <v>0</v>
          </cell>
          <cell r="Q5150" t="str">
            <v>CV 14/96</v>
          </cell>
        </row>
        <row r="5151">
          <cell r="C5151" t="str">
            <v>285BRS0260</v>
          </cell>
          <cell r="D5151" t="str">
            <v>ACESSO A SALDANHA MARINHO</v>
          </cell>
          <cell r="E5151" t="str">
            <v>ENTR BR-377(B) (P/CRUZ ALTA)</v>
          </cell>
          <cell r="F5151">
            <v>370.4</v>
          </cell>
          <cell r="G5151">
            <v>381.4</v>
          </cell>
          <cell r="H5151">
            <v>11</v>
          </cell>
          <cell r="I5151" t="str">
            <v>PAV</v>
          </cell>
          <cell r="J5151">
            <v>0</v>
          </cell>
          <cell r="L5151">
            <v>0</v>
          </cell>
          <cell r="M5151">
            <v>0</v>
          </cell>
          <cell r="O5151">
            <v>0</v>
          </cell>
          <cell r="P5151">
            <v>0</v>
          </cell>
          <cell r="Q5151" t="str">
            <v>CV 14/96</v>
          </cell>
        </row>
        <row r="5152">
          <cell r="C5152" t="str">
            <v>285BRS0270</v>
          </cell>
          <cell r="D5152" t="str">
            <v>ENTR BR-377(B) (P/CRUZ ALTA)</v>
          </cell>
          <cell r="E5152" t="str">
            <v>ENTR RS-506 (P/SANTA BÁRBARA DO SUL)</v>
          </cell>
          <cell r="F5152">
            <v>381.4</v>
          </cell>
          <cell r="G5152">
            <v>390.4</v>
          </cell>
          <cell r="H5152">
            <v>9</v>
          </cell>
          <cell r="I5152" t="str">
            <v>PAV</v>
          </cell>
          <cell r="J5152">
            <v>0</v>
          </cell>
          <cell r="L5152">
            <v>0</v>
          </cell>
          <cell r="M5152">
            <v>0</v>
          </cell>
          <cell r="O5152">
            <v>0</v>
          </cell>
          <cell r="P5152">
            <v>0</v>
          </cell>
          <cell r="Q5152" t="str">
            <v>CV 14/96</v>
          </cell>
        </row>
        <row r="5153">
          <cell r="C5153" t="str">
            <v>285BRS0290</v>
          </cell>
          <cell r="D5153" t="str">
            <v>ENTR RS-506 (P/SANTA BÁRBARA DO SUL)</v>
          </cell>
          <cell r="E5153" t="str">
            <v>ENTR BR-158 (P/PANAMBI)</v>
          </cell>
          <cell r="F5153">
            <v>390.4</v>
          </cell>
          <cell r="G5153">
            <v>414.4</v>
          </cell>
          <cell r="H5153">
            <v>24</v>
          </cell>
          <cell r="I5153" t="str">
            <v>PAV</v>
          </cell>
          <cell r="J5153">
            <v>0</v>
          </cell>
          <cell r="L5153">
            <v>0</v>
          </cell>
          <cell r="M5153">
            <v>0</v>
          </cell>
          <cell r="O5153">
            <v>0</v>
          </cell>
          <cell r="P5153">
            <v>0</v>
          </cell>
          <cell r="Q5153" t="str">
            <v>CV 14/96</v>
          </cell>
        </row>
        <row r="5154">
          <cell r="C5154" t="str">
            <v>285BRS0310</v>
          </cell>
          <cell r="D5154" t="str">
            <v>ENTR BR-158 (P/PANAMBI)</v>
          </cell>
          <cell r="E5154" t="str">
            <v>ENTR RS-512 (P/PEJUÇARA)</v>
          </cell>
          <cell r="F5154">
            <v>414.4</v>
          </cell>
          <cell r="G5154">
            <v>431.6</v>
          </cell>
          <cell r="H5154">
            <v>17.2</v>
          </cell>
          <cell r="I5154" t="str">
            <v>PAV</v>
          </cell>
          <cell r="J5154" t="str">
            <v>*</v>
          </cell>
          <cell r="L5154">
            <v>0</v>
          </cell>
          <cell r="M5154">
            <v>0</v>
          </cell>
          <cell r="O5154">
            <v>0</v>
          </cell>
          <cell r="P5154">
            <v>0</v>
          </cell>
        </row>
        <row r="5155">
          <cell r="C5155" t="str">
            <v>285BRS0315</v>
          </cell>
          <cell r="D5155" t="str">
            <v>ENTR RS-512 (P/PEJUÇARA)</v>
          </cell>
          <cell r="E5155" t="str">
            <v>ENTR RS-155 (IJUI)</v>
          </cell>
          <cell r="F5155">
            <v>431.6</v>
          </cell>
          <cell r="G5155">
            <v>455.1</v>
          </cell>
          <cell r="H5155">
            <v>23.5</v>
          </cell>
          <cell r="I5155" t="str">
            <v>PAV</v>
          </cell>
          <cell r="J5155" t="str">
            <v>*</v>
          </cell>
          <cell r="L5155">
            <v>0</v>
          </cell>
          <cell r="M5155">
            <v>0</v>
          </cell>
          <cell r="O5155">
            <v>0</v>
          </cell>
          <cell r="P5155">
            <v>0</v>
          </cell>
        </row>
        <row r="5156">
          <cell r="C5156" t="str">
            <v>285BRS0320</v>
          </cell>
          <cell r="D5156" t="str">
            <v>ENTR RS-155 (IJUI)</v>
          </cell>
          <cell r="E5156" t="str">
            <v>ENTR RS-342(A) (P/CRUZ ALTA)</v>
          </cell>
          <cell r="F5156">
            <v>455.1</v>
          </cell>
          <cell r="G5156">
            <v>460</v>
          </cell>
          <cell r="H5156">
            <v>4.9000000000000004</v>
          </cell>
          <cell r="I5156" t="str">
            <v>PAV</v>
          </cell>
          <cell r="J5156" t="str">
            <v>*</v>
          </cell>
          <cell r="L5156">
            <v>0</v>
          </cell>
          <cell r="M5156">
            <v>0</v>
          </cell>
          <cell r="O5156">
            <v>0</v>
          </cell>
          <cell r="P5156">
            <v>0</v>
          </cell>
        </row>
        <row r="5157">
          <cell r="C5157" t="str">
            <v>285BRS0325</v>
          </cell>
          <cell r="D5157" t="str">
            <v>ENTR RS-342(A) (P/CRUZ ALTA)</v>
          </cell>
          <cell r="E5157" t="str">
            <v>ENTR RS-342(B) (P/CATUIPE)</v>
          </cell>
          <cell r="F5157">
            <v>460</v>
          </cell>
          <cell r="G5157">
            <v>464.3</v>
          </cell>
          <cell r="H5157">
            <v>4.3</v>
          </cell>
          <cell r="I5157" t="str">
            <v>PAV</v>
          </cell>
          <cell r="J5157" t="str">
            <v>*</v>
          </cell>
          <cell r="L5157">
            <v>0</v>
          </cell>
          <cell r="M5157">
            <v>0</v>
          </cell>
          <cell r="O5157">
            <v>0</v>
          </cell>
          <cell r="P5157">
            <v>0</v>
          </cell>
        </row>
        <row r="5158">
          <cell r="C5158" t="str">
            <v>285BRS0330</v>
          </cell>
          <cell r="D5158" t="str">
            <v>ENTR RS-342(B) (P/CATUIPE)</v>
          </cell>
          <cell r="E5158" t="str">
            <v>ENTR BR-392/RS-344 (P/SANTO ÂNGELO)</v>
          </cell>
          <cell r="F5158">
            <v>464.3</v>
          </cell>
          <cell r="G5158">
            <v>495.7</v>
          </cell>
          <cell r="H5158">
            <v>31.4</v>
          </cell>
          <cell r="I5158" t="str">
            <v>PAV</v>
          </cell>
          <cell r="J5158" t="str">
            <v>*</v>
          </cell>
          <cell r="L5158">
            <v>0</v>
          </cell>
          <cell r="M5158">
            <v>0</v>
          </cell>
          <cell r="O5158">
            <v>0</v>
          </cell>
          <cell r="P5158">
            <v>0</v>
          </cell>
        </row>
        <row r="5159">
          <cell r="C5159" t="str">
            <v>285BRS0350</v>
          </cell>
          <cell r="D5159" t="str">
            <v>ENTR BR-392/RS-344 (P/SANTO ÂNGELO)</v>
          </cell>
          <cell r="E5159" t="str">
            <v>ENTR RS-536(A) (P/SÃO MIGUEL DAS MISSÕES)</v>
          </cell>
          <cell r="F5159">
            <v>495.7</v>
          </cell>
          <cell r="G5159">
            <v>527.79999999999995</v>
          </cell>
          <cell r="H5159">
            <v>32.1</v>
          </cell>
          <cell r="I5159" t="str">
            <v>PAV</v>
          </cell>
          <cell r="J5159" t="str">
            <v>*</v>
          </cell>
          <cell r="L5159">
            <v>0</v>
          </cell>
          <cell r="M5159">
            <v>0</v>
          </cell>
          <cell r="O5159">
            <v>0</v>
          </cell>
          <cell r="P5159">
            <v>0</v>
          </cell>
        </row>
        <row r="5160">
          <cell r="C5160" t="str">
            <v>285BRS0355</v>
          </cell>
          <cell r="D5160" t="str">
            <v>ENTR RS-536(A) (P/SÃO MIGUEL DAS MISSÕES)</v>
          </cell>
          <cell r="E5160" t="str">
            <v>ENTR RS-536(B) (P/CAIBATÉ)</v>
          </cell>
          <cell r="F5160">
            <v>527.79999999999995</v>
          </cell>
          <cell r="G5160">
            <v>535.4</v>
          </cell>
          <cell r="H5160">
            <v>7.6</v>
          </cell>
          <cell r="I5160" t="str">
            <v>PAV</v>
          </cell>
          <cell r="J5160" t="str">
            <v>*</v>
          </cell>
          <cell r="L5160">
            <v>0</v>
          </cell>
          <cell r="M5160">
            <v>0</v>
          </cell>
          <cell r="O5160">
            <v>0</v>
          </cell>
          <cell r="P5160">
            <v>0</v>
          </cell>
        </row>
        <row r="5161">
          <cell r="C5161" t="str">
            <v>285BRS0360</v>
          </cell>
          <cell r="D5161" t="str">
            <v>ENTR RS-536(B) (P/CAIBATÉ)</v>
          </cell>
          <cell r="E5161" t="str">
            <v>ENTR RS-542 (P/SÃO LOURENÇO DAS MISSÕES)</v>
          </cell>
          <cell r="F5161">
            <v>535.4</v>
          </cell>
          <cell r="G5161">
            <v>540.1</v>
          </cell>
          <cell r="H5161">
            <v>4.7</v>
          </cell>
          <cell r="I5161" t="str">
            <v>PAV</v>
          </cell>
          <cell r="J5161" t="str">
            <v>*</v>
          </cell>
          <cell r="L5161">
            <v>0</v>
          </cell>
          <cell r="M5161">
            <v>0</v>
          </cell>
          <cell r="O5161">
            <v>0</v>
          </cell>
          <cell r="P5161">
            <v>0</v>
          </cell>
        </row>
        <row r="5162">
          <cell r="C5162" t="str">
            <v>285BRS0362</v>
          </cell>
          <cell r="D5162" t="str">
            <v>ENTR RS-542 (P/SÃO LOURENÇO DAS MISSÕES)</v>
          </cell>
          <cell r="E5162" t="str">
            <v>ENTR RS-165/168(A) (P/SÃO LUIZ GONZAGA)</v>
          </cell>
          <cell r="F5162">
            <v>540.1</v>
          </cell>
          <cell r="G5162">
            <v>566.4</v>
          </cell>
          <cell r="H5162">
            <v>26.3</v>
          </cell>
          <cell r="I5162" t="str">
            <v>PAV</v>
          </cell>
          <cell r="J5162" t="str">
            <v>*</v>
          </cell>
          <cell r="L5162">
            <v>0</v>
          </cell>
          <cell r="M5162">
            <v>0</v>
          </cell>
          <cell r="O5162">
            <v>0</v>
          </cell>
          <cell r="P5162">
            <v>0</v>
          </cell>
        </row>
        <row r="5163">
          <cell r="C5163" t="str">
            <v>285BRS0365</v>
          </cell>
          <cell r="D5163" t="str">
            <v>ENTR RS-165/168(A) (P/SÃO LUIZ GONZAGA)</v>
          </cell>
          <cell r="E5163" t="str">
            <v>ENTR RS-168(B) (P/ROQUE GONZALES)</v>
          </cell>
          <cell r="F5163">
            <v>566.4</v>
          </cell>
          <cell r="G5163">
            <v>569</v>
          </cell>
          <cell r="H5163">
            <v>2.6</v>
          </cell>
          <cell r="I5163" t="str">
            <v>PAV</v>
          </cell>
          <cell r="J5163" t="str">
            <v>*</v>
          </cell>
          <cell r="L5163">
            <v>0</v>
          </cell>
          <cell r="M5163">
            <v>0</v>
          </cell>
          <cell r="O5163">
            <v>0</v>
          </cell>
          <cell r="P5163">
            <v>0</v>
          </cell>
        </row>
        <row r="5164">
          <cell r="C5164" t="str">
            <v>285BRS0370</v>
          </cell>
          <cell r="D5164" t="str">
            <v>ENTR RS-168(B) (P/ROQUE GONZALES)</v>
          </cell>
          <cell r="E5164" t="str">
            <v>ENTR RS-176 (P/SÃO JOSÉ)</v>
          </cell>
          <cell r="F5164">
            <v>569</v>
          </cell>
          <cell r="G5164">
            <v>626.4</v>
          </cell>
          <cell r="H5164">
            <v>57.4</v>
          </cell>
          <cell r="I5164" t="str">
            <v>PAV</v>
          </cell>
          <cell r="J5164" t="str">
            <v>*</v>
          </cell>
          <cell r="L5164">
            <v>0</v>
          </cell>
          <cell r="M5164">
            <v>0</v>
          </cell>
          <cell r="O5164">
            <v>0</v>
          </cell>
          <cell r="P5164">
            <v>0</v>
          </cell>
        </row>
        <row r="5165">
          <cell r="C5165" t="str">
            <v>285BRS0390</v>
          </cell>
          <cell r="D5165" t="str">
            <v>ENTR RS-176 (P/SÃO JOSÉ)</v>
          </cell>
          <cell r="E5165" t="str">
            <v>ENTR BR-287(A)/472</v>
          </cell>
          <cell r="F5165">
            <v>626.4</v>
          </cell>
          <cell r="G5165">
            <v>671.3</v>
          </cell>
          <cell r="H5165">
            <v>44.9</v>
          </cell>
          <cell r="I5165" t="str">
            <v>PAV</v>
          </cell>
          <cell r="J5165" t="str">
            <v>*</v>
          </cell>
          <cell r="L5165">
            <v>0</v>
          </cell>
          <cell r="M5165">
            <v>0</v>
          </cell>
          <cell r="O5165">
            <v>0</v>
          </cell>
          <cell r="P5165">
            <v>0</v>
          </cell>
        </row>
        <row r="5166">
          <cell r="C5166" t="str">
            <v>285BRS0391</v>
          </cell>
          <cell r="D5166" t="str">
            <v>ENTR BR-287(A)/472</v>
          </cell>
          <cell r="E5166" t="str">
            <v>ACESSO FRONTEIRA BRASIL/ARGENTINA</v>
          </cell>
          <cell r="F5166">
            <v>671.3</v>
          </cell>
          <cell r="G5166">
            <v>673.1</v>
          </cell>
          <cell r="H5166">
            <v>1.8</v>
          </cell>
          <cell r="I5166" t="str">
            <v>PAV</v>
          </cell>
          <cell r="J5166" t="str">
            <v>*</v>
          </cell>
          <cell r="K5166" t="str">
            <v>287BRS0450</v>
          </cell>
          <cell r="L5166">
            <v>0</v>
          </cell>
          <cell r="M5166">
            <v>0</v>
          </cell>
          <cell r="O5166">
            <v>0</v>
          </cell>
          <cell r="P5166">
            <v>0</v>
          </cell>
        </row>
        <row r="5167">
          <cell r="C5167" t="str">
            <v>285BRS0392</v>
          </cell>
          <cell r="D5167" t="str">
            <v>ACESSO FRONTEIRA BRASIL/ARGENTINA</v>
          </cell>
          <cell r="E5167" t="str">
            <v>ENTR BR-287(B) (SÃO BORJA)</v>
          </cell>
          <cell r="F5167">
            <v>673.1</v>
          </cell>
          <cell r="G5167">
            <v>674.5</v>
          </cell>
          <cell r="H5167">
            <v>1.4</v>
          </cell>
          <cell r="I5167" t="str">
            <v>PAV</v>
          </cell>
          <cell r="J5167" t="str">
            <v>*</v>
          </cell>
          <cell r="K5167" t="str">
            <v>287BRS0451</v>
          </cell>
          <cell r="L5167">
            <v>0</v>
          </cell>
          <cell r="M5167">
            <v>0</v>
          </cell>
          <cell r="O5167">
            <v>0</v>
          </cell>
          <cell r="P5167">
            <v>0</v>
          </cell>
        </row>
        <row r="5168">
          <cell r="C5168" t="str">
            <v>285BRS9010</v>
          </cell>
          <cell r="D5168" t="str">
            <v>ENTR BR-285/287 (P/SÃO BORJA)</v>
          </cell>
          <cell r="E5168" t="str">
            <v>FRONT BRASIL/ARGENTINA (PONTE S/ RIO URUGUAI)</v>
          </cell>
          <cell r="F5168">
            <v>0</v>
          </cell>
          <cell r="G5168">
            <v>7.5</v>
          </cell>
          <cell r="H5168">
            <v>7.5</v>
          </cell>
          <cell r="I5168" t="str">
            <v>PAV</v>
          </cell>
          <cell r="J5168" t="str">
            <v>*</v>
          </cell>
          <cell r="L5168">
            <v>0</v>
          </cell>
          <cell r="M5168">
            <v>0</v>
          </cell>
          <cell r="O5168">
            <v>0</v>
          </cell>
          <cell r="P5168">
            <v>0</v>
          </cell>
        </row>
        <row r="5169">
          <cell r="J5169">
            <v>0</v>
          </cell>
        </row>
        <row r="5170">
          <cell r="C5170" t="str">
            <v>287BRS0010</v>
          </cell>
          <cell r="D5170" t="str">
            <v>ENTR BR-470(A) (P/MONTENEGRO)</v>
          </cell>
          <cell r="E5170" t="str">
            <v>ENTR BR-470(B) (P/TRIUNFO)</v>
          </cell>
          <cell r="F5170">
            <v>0</v>
          </cell>
          <cell r="G5170">
            <v>3.2</v>
          </cell>
          <cell r="H5170">
            <v>3.2</v>
          </cell>
          <cell r="I5170" t="str">
            <v>PLA</v>
          </cell>
          <cell r="J5170">
            <v>0</v>
          </cell>
          <cell r="K5170" t="str">
            <v>470BRS0480</v>
          </cell>
          <cell r="L5170">
            <v>0</v>
          </cell>
          <cell r="M5170">
            <v>0</v>
          </cell>
          <cell r="N5170" t="str">
            <v>RST-287</v>
          </cell>
          <cell r="O5170" t="str">
            <v>PAV</v>
          </cell>
          <cell r="P5170">
            <v>0</v>
          </cell>
        </row>
        <row r="5171">
          <cell r="C5171" t="str">
            <v>287BRS0020</v>
          </cell>
          <cell r="D5171" t="str">
            <v>ENTR BR-470(B) (P/TRIUNFO)</v>
          </cell>
          <cell r="E5171" t="str">
            <v>ENTR BR-386(A)</v>
          </cell>
          <cell r="F5171">
            <v>3.2</v>
          </cell>
          <cell r="G5171">
            <v>21.4</v>
          </cell>
          <cell r="H5171">
            <v>18.2</v>
          </cell>
          <cell r="I5171" t="str">
            <v>PLA</v>
          </cell>
          <cell r="J5171">
            <v>0</v>
          </cell>
          <cell r="L5171">
            <v>0</v>
          </cell>
          <cell r="M5171">
            <v>0</v>
          </cell>
          <cell r="N5171" t="str">
            <v>RST-287</v>
          </cell>
          <cell r="O5171" t="str">
            <v>PAV</v>
          </cell>
          <cell r="P5171">
            <v>0</v>
          </cell>
        </row>
        <row r="5172">
          <cell r="C5172" t="str">
            <v>287BRS0030</v>
          </cell>
          <cell r="D5172" t="str">
            <v>ENTR BR-386(A)</v>
          </cell>
          <cell r="E5172" t="str">
            <v>ENTR BR-386(B) (TABAÍ)</v>
          </cell>
          <cell r="F5172">
            <v>21.4</v>
          </cell>
          <cell r="G5172">
            <v>28</v>
          </cell>
          <cell r="H5172">
            <v>6.6</v>
          </cell>
          <cell r="I5172" t="str">
            <v>DUP</v>
          </cell>
          <cell r="J5172" t="str">
            <v>*</v>
          </cell>
          <cell r="K5172" t="str">
            <v>386BRS0271</v>
          </cell>
          <cell r="L5172">
            <v>0</v>
          </cell>
          <cell r="M5172">
            <v>0</v>
          </cell>
          <cell r="O5172">
            <v>0</v>
          </cell>
          <cell r="P5172" t="str">
            <v>2003</v>
          </cell>
        </row>
        <row r="5173">
          <cell r="C5173" t="str">
            <v>287BRS0035</v>
          </cell>
          <cell r="D5173" t="str">
            <v>ENTR BR-386(B) (TABAÍ)</v>
          </cell>
          <cell r="E5173" t="str">
            <v>ENTR RS-436 (P/TAQUARI)</v>
          </cell>
          <cell r="F5173">
            <v>28</v>
          </cell>
          <cell r="G5173">
            <v>36.799999999999997</v>
          </cell>
          <cell r="H5173">
            <v>8.8000000000000007</v>
          </cell>
          <cell r="I5173" t="str">
            <v>PLA</v>
          </cell>
          <cell r="J5173">
            <v>0</v>
          </cell>
          <cell r="L5173">
            <v>0</v>
          </cell>
          <cell r="M5173">
            <v>0</v>
          </cell>
          <cell r="N5173" t="str">
            <v>RST-287</v>
          </cell>
          <cell r="O5173" t="str">
            <v>PAV</v>
          </cell>
          <cell r="P5173">
            <v>0</v>
          </cell>
        </row>
        <row r="5174">
          <cell r="C5174" t="str">
            <v>287BRS0045</v>
          </cell>
          <cell r="D5174" t="str">
            <v>ENTR RS-436 (P/TAQUARI)</v>
          </cell>
          <cell r="E5174" t="str">
            <v>ENTR RS-129 (P/BOM RETIRO DO SUL)</v>
          </cell>
          <cell r="F5174">
            <v>36.799999999999997</v>
          </cell>
          <cell r="G5174">
            <v>54.8</v>
          </cell>
          <cell r="H5174">
            <v>18</v>
          </cell>
          <cell r="I5174" t="str">
            <v>PLA</v>
          </cell>
          <cell r="J5174">
            <v>0</v>
          </cell>
          <cell r="L5174">
            <v>0</v>
          </cell>
          <cell r="M5174">
            <v>0</v>
          </cell>
          <cell r="N5174" t="str">
            <v>RST-287</v>
          </cell>
          <cell r="O5174" t="str">
            <v>PAV</v>
          </cell>
          <cell r="P5174">
            <v>0</v>
          </cell>
        </row>
        <row r="5175">
          <cell r="C5175" t="str">
            <v>287BRS0050</v>
          </cell>
          <cell r="D5175" t="str">
            <v>ENTR RS-129 (P/BOM RETIRO DO SUL)</v>
          </cell>
          <cell r="E5175" t="str">
            <v>ENTR RS-130 (P/MARIANTE)</v>
          </cell>
          <cell r="F5175">
            <v>54.8</v>
          </cell>
          <cell r="G5175">
            <v>55.6</v>
          </cell>
          <cell r="H5175">
            <v>0.8</v>
          </cell>
          <cell r="I5175" t="str">
            <v>PLA</v>
          </cell>
          <cell r="J5175">
            <v>0</v>
          </cell>
          <cell r="L5175">
            <v>0</v>
          </cell>
          <cell r="M5175">
            <v>0</v>
          </cell>
          <cell r="N5175" t="str">
            <v>RST-287</v>
          </cell>
          <cell r="O5175" t="str">
            <v>PAV</v>
          </cell>
          <cell r="P5175">
            <v>0</v>
          </cell>
        </row>
        <row r="5176">
          <cell r="C5176" t="str">
            <v>287BRS0065</v>
          </cell>
          <cell r="D5176" t="str">
            <v>ENTR RS-130 (P/MARIANTE)</v>
          </cell>
          <cell r="E5176" t="str">
            <v>ENTR BR-453/RS-244 (P/LAJEADO)</v>
          </cell>
          <cell r="F5176">
            <v>55.6</v>
          </cell>
          <cell r="G5176">
            <v>78.599999999999994</v>
          </cell>
          <cell r="H5176">
            <v>23</v>
          </cell>
          <cell r="I5176" t="str">
            <v>PLA</v>
          </cell>
          <cell r="J5176">
            <v>0</v>
          </cell>
          <cell r="L5176">
            <v>0</v>
          </cell>
          <cell r="M5176">
            <v>0</v>
          </cell>
          <cell r="N5176" t="str">
            <v>RST-287</v>
          </cell>
          <cell r="O5176" t="str">
            <v>PAV</v>
          </cell>
          <cell r="P5176">
            <v>0</v>
          </cell>
        </row>
        <row r="5177">
          <cell r="C5177" t="str">
            <v>287BRS0070</v>
          </cell>
          <cell r="D5177" t="str">
            <v>ENTR BR-453/RS-244 (P/LAJEADO)</v>
          </cell>
          <cell r="E5177" t="str">
            <v>ENTR RS-405 (P/PASSO DO SOBRADO)</v>
          </cell>
          <cell r="F5177">
            <v>78.599999999999994</v>
          </cell>
          <cell r="G5177">
            <v>91.6</v>
          </cell>
          <cell r="H5177">
            <v>13</v>
          </cell>
          <cell r="I5177" t="str">
            <v>PLA</v>
          </cell>
          <cell r="J5177">
            <v>0</v>
          </cell>
          <cell r="L5177">
            <v>0</v>
          </cell>
          <cell r="M5177">
            <v>0</v>
          </cell>
          <cell r="N5177" t="str">
            <v>RST-287</v>
          </cell>
          <cell r="O5177" t="str">
            <v>PAV</v>
          </cell>
          <cell r="P5177">
            <v>0</v>
          </cell>
        </row>
        <row r="5178">
          <cell r="C5178" t="str">
            <v>287BRS0080</v>
          </cell>
          <cell r="D5178" t="str">
            <v>ENTR RS-405 (P/PASSO DO SOBRADO)</v>
          </cell>
          <cell r="E5178" t="str">
            <v>ENTR RS-418 (P/MONTE ALVERNE)</v>
          </cell>
          <cell r="F5178">
            <v>91.6</v>
          </cell>
          <cell r="G5178">
            <v>99.5</v>
          </cell>
          <cell r="H5178">
            <v>7.9</v>
          </cell>
          <cell r="I5178" t="str">
            <v>PLA</v>
          </cell>
          <cell r="J5178">
            <v>0</v>
          </cell>
          <cell r="L5178">
            <v>0</v>
          </cell>
          <cell r="M5178">
            <v>0</v>
          </cell>
          <cell r="N5178" t="str">
            <v>RST-287</v>
          </cell>
          <cell r="O5178" t="str">
            <v>PAV</v>
          </cell>
          <cell r="P5178">
            <v>0</v>
          </cell>
        </row>
        <row r="5179">
          <cell r="C5179" t="str">
            <v>287BRS0085</v>
          </cell>
          <cell r="D5179" t="str">
            <v>ENTR RS-418 (P/MONTE ALVERNE)</v>
          </cell>
          <cell r="E5179" t="str">
            <v>ENTR BR-471(A) (P/SINIMBU)</v>
          </cell>
          <cell r="F5179">
            <v>99.5</v>
          </cell>
          <cell r="G5179">
            <v>104.3</v>
          </cell>
          <cell r="H5179">
            <v>4.8</v>
          </cell>
          <cell r="I5179" t="str">
            <v>PLA</v>
          </cell>
          <cell r="J5179">
            <v>0</v>
          </cell>
          <cell r="L5179">
            <v>0</v>
          </cell>
          <cell r="M5179">
            <v>0</v>
          </cell>
          <cell r="N5179" t="str">
            <v>RST-287</v>
          </cell>
          <cell r="O5179" t="str">
            <v>PAV</v>
          </cell>
          <cell r="P5179">
            <v>0</v>
          </cell>
        </row>
        <row r="5180">
          <cell r="C5180" t="str">
            <v>287BRS0090</v>
          </cell>
          <cell r="D5180" t="str">
            <v>ENTR BR-471(A) (P/SINIMBU)</v>
          </cell>
          <cell r="E5180" t="str">
            <v>ENTR BR-471(B) (P/SANTA CRUZ DO SUL)</v>
          </cell>
          <cell r="F5180">
            <v>104.3</v>
          </cell>
          <cell r="G5180">
            <v>104.7</v>
          </cell>
          <cell r="H5180">
            <v>0.4</v>
          </cell>
          <cell r="I5180" t="str">
            <v>PLA</v>
          </cell>
          <cell r="J5180">
            <v>0</v>
          </cell>
          <cell r="K5180" t="str">
            <v>471BRS0048</v>
          </cell>
          <cell r="L5180">
            <v>0</v>
          </cell>
          <cell r="M5180">
            <v>0</v>
          </cell>
          <cell r="N5180" t="str">
            <v>RST-287</v>
          </cell>
          <cell r="O5180" t="str">
            <v>PAV</v>
          </cell>
          <cell r="P5180">
            <v>0</v>
          </cell>
        </row>
        <row r="5181">
          <cell r="C5181" t="str">
            <v>287BRS0110</v>
          </cell>
          <cell r="D5181" t="str">
            <v>ENTR BR-471(B) (P/SANTA CRUZ DO SUL)</v>
          </cell>
          <cell r="E5181" t="str">
            <v>ENTR RS-409 (P/VERA CRUZ)</v>
          </cell>
          <cell r="F5181">
            <v>104.7</v>
          </cell>
          <cell r="G5181">
            <v>116.7</v>
          </cell>
          <cell r="H5181">
            <v>12</v>
          </cell>
          <cell r="I5181" t="str">
            <v>PLA</v>
          </cell>
          <cell r="J5181">
            <v>0</v>
          </cell>
          <cell r="L5181">
            <v>0</v>
          </cell>
          <cell r="M5181">
            <v>0</v>
          </cell>
          <cell r="N5181" t="str">
            <v>RST-287</v>
          </cell>
          <cell r="O5181" t="str">
            <v>PAV</v>
          </cell>
          <cell r="P5181">
            <v>0</v>
          </cell>
        </row>
        <row r="5182">
          <cell r="C5182" t="str">
            <v>287BRS0120</v>
          </cell>
          <cell r="D5182" t="str">
            <v>ENTR RS-409 (P/VERA CRUZ)</v>
          </cell>
          <cell r="E5182" t="str">
            <v>ENTR BR-153(A)/RS-410 (CANDELÁRIA)</v>
          </cell>
          <cell r="F5182">
            <v>116.7</v>
          </cell>
          <cell r="G5182">
            <v>138.5</v>
          </cell>
          <cell r="H5182">
            <v>21.8</v>
          </cell>
          <cell r="I5182" t="str">
            <v>PLA</v>
          </cell>
          <cell r="J5182">
            <v>0</v>
          </cell>
          <cell r="L5182">
            <v>0</v>
          </cell>
          <cell r="M5182">
            <v>0</v>
          </cell>
          <cell r="N5182" t="str">
            <v>RST-287</v>
          </cell>
          <cell r="O5182" t="str">
            <v>PAV</v>
          </cell>
          <cell r="P5182">
            <v>0</v>
          </cell>
        </row>
        <row r="5183">
          <cell r="C5183" t="str">
            <v>287BRS0130</v>
          </cell>
          <cell r="D5183" t="str">
            <v>ENTR BR-153(A)/RS-410 (CANDELÁRIA)</v>
          </cell>
          <cell r="E5183" t="str">
            <v>ENTR RS-400 (P/SOBRADINHO)</v>
          </cell>
          <cell r="F5183">
            <v>138.5</v>
          </cell>
          <cell r="G5183">
            <v>140</v>
          </cell>
          <cell r="H5183">
            <v>1.5</v>
          </cell>
          <cell r="I5183" t="str">
            <v>PLA</v>
          </cell>
          <cell r="J5183">
            <v>0</v>
          </cell>
          <cell r="K5183" t="str">
            <v>153BRS1770</v>
          </cell>
          <cell r="L5183">
            <v>0</v>
          </cell>
          <cell r="M5183">
            <v>0</v>
          </cell>
          <cell r="N5183" t="str">
            <v>RST-287</v>
          </cell>
          <cell r="O5183" t="str">
            <v>PAV</v>
          </cell>
          <cell r="P5183">
            <v>0</v>
          </cell>
        </row>
        <row r="5184">
          <cell r="C5184" t="str">
            <v>287BRS0140</v>
          </cell>
          <cell r="D5184" t="str">
            <v>ENTR RS-400 (P/SOBRADINHO)</v>
          </cell>
          <cell r="E5184" t="str">
            <v>ENTR BR-481 (NOVO CABRAIS)</v>
          </cell>
          <cell r="F5184">
            <v>140</v>
          </cell>
          <cell r="G5184">
            <v>156.4</v>
          </cell>
          <cell r="H5184">
            <v>16.399999999999999</v>
          </cell>
          <cell r="I5184" t="str">
            <v>PLA</v>
          </cell>
          <cell r="J5184">
            <v>0</v>
          </cell>
          <cell r="K5184" t="str">
            <v>153BRS1775</v>
          </cell>
          <cell r="L5184">
            <v>0</v>
          </cell>
          <cell r="M5184">
            <v>0</v>
          </cell>
          <cell r="N5184" t="str">
            <v>RST-287</v>
          </cell>
          <cell r="O5184" t="str">
            <v>PAV</v>
          </cell>
          <cell r="P5184">
            <v>0</v>
          </cell>
        </row>
        <row r="5185">
          <cell r="C5185" t="str">
            <v>287BRS0150</v>
          </cell>
          <cell r="D5185" t="str">
            <v>ENTR BR-481 (NOVO CABRAIS)</v>
          </cell>
          <cell r="E5185" t="str">
            <v>ENTR BR-153(B) (CACHOEIRA DO SUL)</v>
          </cell>
          <cell r="F5185">
            <v>156.4</v>
          </cell>
          <cell r="G5185">
            <v>158.1</v>
          </cell>
          <cell r="H5185">
            <v>1.7</v>
          </cell>
          <cell r="I5185" t="str">
            <v>PLA</v>
          </cell>
          <cell r="J5185">
            <v>0</v>
          </cell>
          <cell r="K5185" t="str">
            <v>153BRS1780</v>
          </cell>
          <cell r="L5185">
            <v>0</v>
          </cell>
          <cell r="M5185">
            <v>0</v>
          </cell>
          <cell r="N5185" t="str">
            <v>RST-287</v>
          </cell>
          <cell r="O5185" t="str">
            <v>PAV</v>
          </cell>
          <cell r="P5185">
            <v>0</v>
          </cell>
        </row>
        <row r="5186">
          <cell r="C5186" t="str">
            <v>287BRS0170</v>
          </cell>
          <cell r="D5186" t="str">
            <v>ENTR BR-153(B) (CACHOEIRA DO SUL)</v>
          </cell>
          <cell r="E5186" t="str">
            <v>ENTR RS-502 (CONTENDA)</v>
          </cell>
          <cell r="F5186">
            <v>158.1</v>
          </cell>
          <cell r="G5186">
            <v>176.6</v>
          </cell>
          <cell r="H5186">
            <v>18.5</v>
          </cell>
          <cell r="I5186" t="str">
            <v>PLA</v>
          </cell>
          <cell r="J5186">
            <v>0</v>
          </cell>
          <cell r="L5186">
            <v>0</v>
          </cell>
          <cell r="M5186">
            <v>0</v>
          </cell>
          <cell r="N5186" t="str">
            <v>RST-287</v>
          </cell>
          <cell r="O5186" t="str">
            <v>PAV</v>
          </cell>
          <cell r="P5186">
            <v>0</v>
          </cell>
        </row>
        <row r="5187">
          <cell r="C5187" t="str">
            <v>287BRS0172</v>
          </cell>
          <cell r="D5187" t="str">
            <v>ENTR RS-502 (CONTENDA)</v>
          </cell>
          <cell r="E5187" t="str">
            <v>ACESSO A PARAÍSO DOS SUL</v>
          </cell>
          <cell r="F5187">
            <v>176.6</v>
          </cell>
          <cell r="G5187">
            <v>178.8</v>
          </cell>
          <cell r="H5187">
            <v>2.2000000000000002</v>
          </cell>
          <cell r="I5187" t="str">
            <v>PLA</v>
          </cell>
          <cell r="J5187">
            <v>0</v>
          </cell>
          <cell r="L5187">
            <v>0</v>
          </cell>
          <cell r="M5187">
            <v>0</v>
          </cell>
          <cell r="N5187" t="str">
            <v>RST-287</v>
          </cell>
          <cell r="O5187" t="str">
            <v>PAV</v>
          </cell>
          <cell r="P5187">
            <v>0</v>
          </cell>
        </row>
        <row r="5188">
          <cell r="C5188" t="str">
            <v>287BRS0174</v>
          </cell>
          <cell r="D5188" t="str">
            <v>ACESSO A PARAÍSO DOS SUL</v>
          </cell>
          <cell r="E5188" t="str">
            <v>ENTR RS-348 (P/AGUDO)</v>
          </cell>
          <cell r="F5188">
            <v>178.8</v>
          </cell>
          <cell r="G5188">
            <v>187</v>
          </cell>
          <cell r="H5188">
            <v>8.1999999999999993</v>
          </cell>
          <cell r="I5188" t="str">
            <v>PLA</v>
          </cell>
          <cell r="J5188">
            <v>0</v>
          </cell>
          <cell r="L5188">
            <v>0</v>
          </cell>
          <cell r="M5188">
            <v>0</v>
          </cell>
          <cell r="N5188" t="str">
            <v>RST-287</v>
          </cell>
          <cell r="O5188" t="str">
            <v>PAV</v>
          </cell>
          <cell r="P5188">
            <v>0</v>
          </cell>
        </row>
        <row r="5189">
          <cell r="C5189" t="str">
            <v>287BRS0175</v>
          </cell>
          <cell r="D5189" t="str">
            <v>ENTR RS-348 (P/AGUDO)</v>
          </cell>
          <cell r="E5189" t="str">
            <v>ENTR RS-149(A) (P/RESTINGA SECA)</v>
          </cell>
          <cell r="F5189">
            <v>187</v>
          </cell>
          <cell r="G5189">
            <v>197.2</v>
          </cell>
          <cell r="H5189">
            <v>10.199999999999999</v>
          </cell>
          <cell r="I5189" t="str">
            <v>PLA</v>
          </cell>
          <cell r="J5189">
            <v>0</v>
          </cell>
          <cell r="L5189">
            <v>0</v>
          </cell>
          <cell r="M5189">
            <v>0</v>
          </cell>
          <cell r="N5189" t="str">
            <v>RST-287</v>
          </cell>
          <cell r="O5189" t="str">
            <v>PAV</v>
          </cell>
          <cell r="P5189">
            <v>0</v>
          </cell>
        </row>
        <row r="5190">
          <cell r="C5190" t="str">
            <v>287BRS0190</v>
          </cell>
          <cell r="D5190" t="str">
            <v>ENTR RS-149(A) (P/RESTINGA SECA)</v>
          </cell>
          <cell r="E5190" t="str">
            <v>ENTR RS-149(B) (P/FAXINAL DO SOTURNO)</v>
          </cell>
          <cell r="F5190">
            <v>197.2</v>
          </cell>
          <cell r="G5190">
            <v>213.3</v>
          </cell>
          <cell r="H5190">
            <v>16.100000000000001</v>
          </cell>
          <cell r="I5190" t="str">
            <v>PLA</v>
          </cell>
          <cell r="J5190">
            <v>0</v>
          </cell>
          <cell r="L5190">
            <v>0</v>
          </cell>
          <cell r="M5190">
            <v>0</v>
          </cell>
          <cell r="N5190" t="str">
            <v>RST-287</v>
          </cell>
          <cell r="O5190" t="str">
            <v>PAV</v>
          </cell>
          <cell r="P5190">
            <v>0</v>
          </cell>
        </row>
        <row r="5191">
          <cell r="C5191" t="str">
            <v>287BRS0200</v>
          </cell>
          <cell r="D5191" t="str">
            <v>ENTR RS-149(B) (P/FAXINAL DO SOTURNO)</v>
          </cell>
          <cell r="E5191" t="str">
            <v>ENTR RS-509 (CAMOBÍ)</v>
          </cell>
          <cell r="F5191">
            <v>213.3</v>
          </cell>
          <cell r="G5191">
            <v>232.7</v>
          </cell>
          <cell r="H5191">
            <v>19.399999999999999</v>
          </cell>
          <cell r="I5191" t="str">
            <v>PLA</v>
          </cell>
          <cell r="J5191">
            <v>0</v>
          </cell>
          <cell r="L5191">
            <v>0</v>
          </cell>
          <cell r="M5191">
            <v>0</v>
          </cell>
          <cell r="N5191" t="str">
            <v>RST-287</v>
          </cell>
          <cell r="O5191" t="str">
            <v>PAV</v>
          </cell>
          <cell r="P5191">
            <v>0</v>
          </cell>
        </row>
        <row r="5192">
          <cell r="C5192" t="str">
            <v>287BRS0210</v>
          </cell>
          <cell r="D5192" t="str">
            <v>ENTR RS-509 (CAMOBÍ)</v>
          </cell>
          <cell r="E5192" t="str">
            <v>ENTR BR-158(A)/392(A) (P/VAL DA SERRA)</v>
          </cell>
          <cell r="F5192">
            <v>232.7</v>
          </cell>
          <cell r="G5192">
            <v>241.7</v>
          </cell>
          <cell r="H5192">
            <v>9</v>
          </cell>
          <cell r="I5192" t="str">
            <v>PAV</v>
          </cell>
          <cell r="J5192" t="str">
            <v>*</v>
          </cell>
          <cell r="L5192">
            <v>0</v>
          </cell>
          <cell r="M5192">
            <v>0</v>
          </cell>
          <cell r="O5192">
            <v>0</v>
          </cell>
          <cell r="P5192" t="str">
            <v>2003</v>
          </cell>
        </row>
        <row r="5193">
          <cell r="C5193" t="str">
            <v>287BRS0230</v>
          </cell>
          <cell r="D5193" t="str">
            <v>ENTR BR-158(A)/392(A) (P/VAL DA SERRA)</v>
          </cell>
          <cell r="E5193" t="str">
            <v>ENTR BR-392(B) (SANTA MARIA)</v>
          </cell>
          <cell r="F5193">
            <v>241.7</v>
          </cell>
          <cell r="G5193">
            <v>244</v>
          </cell>
          <cell r="H5193">
            <v>2.2999999999999998</v>
          </cell>
          <cell r="I5193" t="str">
            <v>PAV</v>
          </cell>
          <cell r="J5193">
            <v>0</v>
          </cell>
          <cell r="K5193" t="str">
            <v>158BRS1317</v>
          </cell>
          <cell r="L5193" t="str">
            <v>392BRS0251</v>
          </cell>
          <cell r="M5193">
            <v>0</v>
          </cell>
          <cell r="O5193">
            <v>0</v>
          </cell>
          <cell r="P5193">
            <v>0</v>
          </cell>
        </row>
        <row r="5194">
          <cell r="C5194" t="str">
            <v>287BRS0240</v>
          </cell>
          <cell r="D5194" t="str">
            <v>ENTR BR-392(B) (SANTA MARIA)</v>
          </cell>
          <cell r="E5194" t="str">
            <v>ENTR BR-158(B) (AZEVEDO SODRÉ)</v>
          </cell>
          <cell r="F5194">
            <v>244</v>
          </cell>
          <cell r="G5194">
            <v>247.4</v>
          </cell>
          <cell r="H5194">
            <v>3.4</v>
          </cell>
          <cell r="I5194" t="str">
            <v>PAV</v>
          </cell>
          <cell r="J5194">
            <v>0</v>
          </cell>
          <cell r="K5194" t="str">
            <v>158BRS1319</v>
          </cell>
          <cell r="L5194">
            <v>0</v>
          </cell>
          <cell r="M5194">
            <v>0</v>
          </cell>
          <cell r="O5194">
            <v>0</v>
          </cell>
          <cell r="P5194">
            <v>0</v>
          </cell>
        </row>
        <row r="5195">
          <cell r="C5195" t="str">
            <v>287BRS0250</v>
          </cell>
          <cell r="D5195" t="str">
            <v>ENTR BR-158(B) (AZEVEDO SODRÉ)</v>
          </cell>
          <cell r="E5195" t="str">
            <v>ENTR RS-524 (SÃO PEDRO DO SUL)</v>
          </cell>
          <cell r="F5195">
            <v>247.4</v>
          </cell>
          <cell r="G5195">
            <v>282.2</v>
          </cell>
          <cell r="H5195">
            <v>34.799999999999997</v>
          </cell>
          <cell r="I5195" t="str">
            <v>PAV</v>
          </cell>
          <cell r="J5195" t="str">
            <v>*</v>
          </cell>
          <cell r="L5195">
            <v>0</v>
          </cell>
          <cell r="M5195">
            <v>0</v>
          </cell>
          <cell r="O5195">
            <v>0</v>
          </cell>
          <cell r="P5195">
            <v>0</v>
          </cell>
        </row>
        <row r="5196">
          <cell r="C5196" t="str">
            <v>287BRS0270</v>
          </cell>
          <cell r="D5196" t="str">
            <v>ENTR RS-524 (SÃO PEDRO DO SUL)</v>
          </cell>
          <cell r="E5196" t="str">
            <v>ENTR RS-532 (P/MATA)</v>
          </cell>
          <cell r="F5196">
            <v>282.2</v>
          </cell>
          <cell r="G5196">
            <v>315.8</v>
          </cell>
          <cell r="H5196">
            <v>33.6</v>
          </cell>
          <cell r="I5196" t="str">
            <v>PAV</v>
          </cell>
          <cell r="J5196" t="str">
            <v>*</v>
          </cell>
          <cell r="L5196">
            <v>0</v>
          </cell>
          <cell r="M5196">
            <v>0</v>
          </cell>
          <cell r="O5196">
            <v>0</v>
          </cell>
          <cell r="P5196">
            <v>0</v>
          </cell>
        </row>
        <row r="5197">
          <cell r="C5197" t="str">
            <v>287BRS0290</v>
          </cell>
          <cell r="D5197" t="str">
            <v>ENTR RS-532 (P/MATA)</v>
          </cell>
          <cell r="E5197" t="str">
            <v>ENTR RS-241 (P/SÃO VICENTE DO SUL)</v>
          </cell>
          <cell r="F5197">
            <v>315.8</v>
          </cell>
          <cell r="G5197">
            <v>330.3</v>
          </cell>
          <cell r="H5197">
            <v>14.5</v>
          </cell>
          <cell r="I5197" t="str">
            <v>PAV</v>
          </cell>
          <cell r="J5197" t="str">
            <v>*</v>
          </cell>
          <cell r="L5197">
            <v>0</v>
          </cell>
          <cell r="M5197">
            <v>0</v>
          </cell>
          <cell r="O5197">
            <v>0</v>
          </cell>
          <cell r="P5197">
            <v>0</v>
          </cell>
        </row>
        <row r="5198">
          <cell r="C5198" t="str">
            <v>287BRS0310</v>
          </cell>
          <cell r="D5198" t="str">
            <v>ENTR RS-241 (P/SÃO VICENTE DO SUL)</v>
          </cell>
          <cell r="E5198" t="str">
            <v>JAGUARI</v>
          </cell>
          <cell r="F5198">
            <v>330.3</v>
          </cell>
          <cell r="G5198">
            <v>350.9</v>
          </cell>
          <cell r="H5198">
            <v>20.6</v>
          </cell>
          <cell r="I5198" t="str">
            <v>PAV</v>
          </cell>
          <cell r="J5198" t="str">
            <v>*</v>
          </cell>
          <cell r="L5198">
            <v>0</v>
          </cell>
          <cell r="M5198">
            <v>0</v>
          </cell>
          <cell r="O5198">
            <v>0</v>
          </cell>
          <cell r="P5198" t="str">
            <v>2005</v>
          </cell>
        </row>
        <row r="5199">
          <cell r="C5199" t="str">
            <v>287BRS0330</v>
          </cell>
          <cell r="D5199" t="str">
            <v>JAGUARI</v>
          </cell>
          <cell r="E5199" t="str">
            <v>ENTR BR-377 (SANTIAGO)</v>
          </cell>
          <cell r="F5199">
            <v>350.9</v>
          </cell>
          <cell r="G5199">
            <v>397.7</v>
          </cell>
          <cell r="H5199">
            <v>46.8</v>
          </cell>
          <cell r="I5199" t="str">
            <v>PAV</v>
          </cell>
          <cell r="J5199" t="str">
            <v>*</v>
          </cell>
          <cell r="L5199">
            <v>0</v>
          </cell>
          <cell r="M5199">
            <v>0</v>
          </cell>
          <cell r="O5199">
            <v>0</v>
          </cell>
          <cell r="P5199" t="str">
            <v>2005</v>
          </cell>
        </row>
        <row r="5200">
          <cell r="C5200" t="str">
            <v>287BRS0350</v>
          </cell>
          <cell r="D5200" t="str">
            <v>ENTR BR-377 (SANTIAGO)</v>
          </cell>
          <cell r="E5200" t="str">
            <v>ENTR RS-168 (P/BOSSORÓCA)</v>
          </cell>
          <cell r="F5200">
            <v>397.7</v>
          </cell>
          <cell r="G5200">
            <v>409.4</v>
          </cell>
          <cell r="H5200">
            <v>11.7</v>
          </cell>
          <cell r="I5200" t="str">
            <v>PAV</v>
          </cell>
          <cell r="J5200" t="str">
            <v>*</v>
          </cell>
          <cell r="L5200">
            <v>0</v>
          </cell>
          <cell r="M5200">
            <v>0</v>
          </cell>
          <cell r="O5200">
            <v>0</v>
          </cell>
          <cell r="P5200" t="str">
            <v>2005</v>
          </cell>
        </row>
        <row r="5201">
          <cell r="C5201" t="str">
            <v>287BRS0370</v>
          </cell>
          <cell r="D5201" t="str">
            <v>ENTR RS-168 (P/BOSSORÓCA)</v>
          </cell>
          <cell r="E5201" t="str">
            <v>ENTR RS-176(A) (ENCRUZILHADA)</v>
          </cell>
          <cell r="F5201">
            <v>409.4</v>
          </cell>
          <cell r="G5201">
            <v>474.5</v>
          </cell>
          <cell r="H5201">
            <v>65.099999999999994</v>
          </cell>
          <cell r="I5201" t="str">
            <v>PAV</v>
          </cell>
          <cell r="J5201" t="str">
            <v>*</v>
          </cell>
          <cell r="L5201">
            <v>0</v>
          </cell>
          <cell r="M5201">
            <v>0</v>
          </cell>
          <cell r="O5201">
            <v>0</v>
          </cell>
          <cell r="P5201" t="str">
            <v>2005</v>
          </cell>
        </row>
        <row r="5202">
          <cell r="C5202" t="str">
            <v>287BRS0390</v>
          </cell>
          <cell r="D5202" t="str">
            <v>ENTR RS-176(A) (ENCRUZILHADA)</v>
          </cell>
          <cell r="E5202" t="str">
            <v>ENTR RS-176(B)</v>
          </cell>
          <cell r="F5202">
            <v>474.5</v>
          </cell>
          <cell r="G5202">
            <v>478.6</v>
          </cell>
          <cell r="H5202">
            <v>4.0999999999999996</v>
          </cell>
          <cell r="I5202" t="str">
            <v>PAV</v>
          </cell>
          <cell r="J5202" t="str">
            <v>*</v>
          </cell>
          <cell r="L5202">
            <v>0</v>
          </cell>
          <cell r="M5202">
            <v>0</v>
          </cell>
          <cell r="O5202">
            <v>0</v>
          </cell>
          <cell r="P5202" t="str">
            <v>2005</v>
          </cell>
        </row>
        <row r="5203">
          <cell r="C5203" t="str">
            <v>287BRS0410</v>
          </cell>
          <cell r="D5203" t="str">
            <v>ENTR RS-176(B)</v>
          </cell>
          <cell r="E5203" t="str">
            <v>ENTR RS-541 (NHU PORÃ)</v>
          </cell>
          <cell r="F5203">
            <v>478.6</v>
          </cell>
          <cell r="G5203">
            <v>509.3</v>
          </cell>
          <cell r="H5203">
            <v>30.7</v>
          </cell>
          <cell r="I5203" t="str">
            <v>PAV</v>
          </cell>
          <cell r="J5203" t="str">
            <v>*</v>
          </cell>
          <cell r="L5203">
            <v>0</v>
          </cell>
          <cell r="M5203">
            <v>0</v>
          </cell>
          <cell r="O5203">
            <v>0</v>
          </cell>
          <cell r="P5203" t="str">
            <v>2005</v>
          </cell>
        </row>
        <row r="5204">
          <cell r="C5204" t="str">
            <v>287BRS0430</v>
          </cell>
          <cell r="D5204" t="str">
            <v>ENTR RS-541 (NHU PORÃ)</v>
          </cell>
          <cell r="E5204" t="str">
            <v>ENTR BR-285(A)/472 (P/ITAQUI)</v>
          </cell>
          <cell r="F5204">
            <v>509.3</v>
          </cell>
          <cell r="G5204">
            <v>533.70000000000005</v>
          </cell>
          <cell r="H5204">
            <v>24.4</v>
          </cell>
          <cell r="I5204" t="str">
            <v>PAV</v>
          </cell>
          <cell r="J5204" t="str">
            <v>*</v>
          </cell>
          <cell r="L5204">
            <v>0</v>
          </cell>
          <cell r="M5204">
            <v>0</v>
          </cell>
          <cell r="O5204">
            <v>0</v>
          </cell>
          <cell r="P5204" t="str">
            <v>2004</v>
          </cell>
        </row>
        <row r="5205">
          <cell r="C5205" t="str">
            <v>287BRS0450</v>
          </cell>
          <cell r="D5205" t="str">
            <v>ENTR BR-285(A)/472 (P/ITAQUI)</v>
          </cell>
          <cell r="E5205" t="str">
            <v>ACESSO FRONTEIRA BRASIL/ARGENTINA</v>
          </cell>
          <cell r="F5205">
            <v>533.70000000000005</v>
          </cell>
          <cell r="G5205">
            <v>535.5</v>
          </cell>
          <cell r="H5205">
            <v>1.8</v>
          </cell>
          <cell r="I5205" t="str">
            <v>PAV</v>
          </cell>
          <cell r="J5205">
            <v>0</v>
          </cell>
          <cell r="K5205" t="str">
            <v>285BRS0391</v>
          </cell>
          <cell r="L5205">
            <v>0</v>
          </cell>
          <cell r="M5205">
            <v>0</v>
          </cell>
          <cell r="O5205">
            <v>0</v>
          </cell>
          <cell r="P5205">
            <v>0</v>
          </cell>
        </row>
        <row r="5206">
          <cell r="C5206" t="str">
            <v>287BRS0451</v>
          </cell>
          <cell r="D5206" t="str">
            <v>ACESSO FRONTEIRA BRASIL/ARGENTINA</v>
          </cell>
          <cell r="E5206" t="str">
            <v>ENTR BR-285(B) (SÃO BORJA)</v>
          </cell>
          <cell r="F5206">
            <v>535.5</v>
          </cell>
          <cell r="G5206">
            <v>536.9</v>
          </cell>
          <cell r="H5206">
            <v>1.4</v>
          </cell>
          <cell r="I5206" t="str">
            <v>PAV</v>
          </cell>
          <cell r="J5206">
            <v>0</v>
          </cell>
          <cell r="K5206" t="str">
            <v>285BRS0392</v>
          </cell>
          <cell r="L5206">
            <v>0</v>
          </cell>
          <cell r="M5206">
            <v>0</v>
          </cell>
          <cell r="O5206">
            <v>0</v>
          </cell>
          <cell r="P5206">
            <v>0</v>
          </cell>
        </row>
        <row r="5207">
          <cell r="C5207" t="str">
            <v>287BRS9010</v>
          </cell>
          <cell r="D5207" t="str">
            <v>ENTR BR-287</v>
          </cell>
          <cell r="E5207" t="str">
            <v>ACESSO SÃO VICENTE DO SUL</v>
          </cell>
          <cell r="F5207">
            <v>0</v>
          </cell>
          <cell r="G5207">
            <v>1</v>
          </cell>
          <cell r="H5207">
            <v>1</v>
          </cell>
          <cell r="I5207" t="str">
            <v>PAV</v>
          </cell>
          <cell r="J5207" t="str">
            <v>*</v>
          </cell>
          <cell r="L5207">
            <v>0</v>
          </cell>
          <cell r="M5207">
            <v>0</v>
          </cell>
          <cell r="O5207">
            <v>0</v>
          </cell>
          <cell r="P5207" t="str">
            <v>2004</v>
          </cell>
        </row>
        <row r="5208">
          <cell r="J5208">
            <v>0</v>
          </cell>
        </row>
        <row r="5209">
          <cell r="C5209" t="str">
            <v>290BRS0010</v>
          </cell>
          <cell r="D5209" t="str">
            <v>ENTR BR-101 (OSÓRIO)</v>
          </cell>
          <cell r="E5209" t="str">
            <v>ENTR RS-030 (P/TRAMANDAÍ)</v>
          </cell>
          <cell r="F5209">
            <v>0</v>
          </cell>
          <cell r="G5209">
            <v>0.8</v>
          </cell>
          <cell r="H5209">
            <v>0.8</v>
          </cell>
          <cell r="I5209" t="str">
            <v>DUP</v>
          </cell>
          <cell r="J5209">
            <v>0</v>
          </cell>
          <cell r="L5209">
            <v>0</v>
          </cell>
          <cell r="M5209">
            <v>0</v>
          </cell>
          <cell r="O5209">
            <v>0</v>
          </cell>
          <cell r="P5209">
            <v>0</v>
          </cell>
          <cell r="Q5209" t="str">
            <v>Federal</v>
          </cell>
        </row>
        <row r="5210">
          <cell r="C5210" t="str">
            <v>290BRS0015</v>
          </cell>
          <cell r="D5210" t="str">
            <v>ENTR RS-030 (P/TRAMANDAÍ)</v>
          </cell>
          <cell r="E5210" t="str">
            <v>ENTR RS-474 (P/SANTO ANTÔNIO DA PATRULHA)</v>
          </cell>
          <cell r="F5210">
            <v>0.8</v>
          </cell>
          <cell r="G5210">
            <v>25.6</v>
          </cell>
          <cell r="H5210">
            <v>24.8</v>
          </cell>
          <cell r="I5210" t="str">
            <v>DUP</v>
          </cell>
          <cell r="J5210">
            <v>0</v>
          </cell>
          <cell r="L5210">
            <v>0</v>
          </cell>
          <cell r="M5210">
            <v>0</v>
          </cell>
          <cell r="O5210">
            <v>0</v>
          </cell>
          <cell r="P5210">
            <v>0</v>
          </cell>
          <cell r="Q5210" t="str">
            <v>Federal</v>
          </cell>
        </row>
        <row r="5211">
          <cell r="C5211" t="str">
            <v>290BRS0030</v>
          </cell>
          <cell r="D5211" t="str">
            <v>ENTR RS-474 (P/SANTO ANTÔNIO DA PATRULHA)</v>
          </cell>
          <cell r="E5211" t="str">
            <v>ACESSO A GLORINHA</v>
          </cell>
          <cell r="F5211">
            <v>25.6</v>
          </cell>
          <cell r="G5211">
            <v>52.7</v>
          </cell>
          <cell r="H5211">
            <v>27.1</v>
          </cell>
          <cell r="I5211" t="str">
            <v>DUP</v>
          </cell>
          <cell r="J5211">
            <v>0</v>
          </cell>
          <cell r="L5211">
            <v>0</v>
          </cell>
          <cell r="M5211">
            <v>0</v>
          </cell>
          <cell r="O5211">
            <v>0</v>
          </cell>
          <cell r="P5211">
            <v>0</v>
          </cell>
          <cell r="Q5211" t="str">
            <v>Federal</v>
          </cell>
        </row>
        <row r="5212">
          <cell r="C5212" t="str">
            <v>290BRS0040</v>
          </cell>
          <cell r="D5212" t="str">
            <v>ACESSO A GLORINHA</v>
          </cell>
          <cell r="E5212" t="str">
            <v>ENTR RS-118 (P/GRAVATAÍ)</v>
          </cell>
          <cell r="F5212">
            <v>52.7</v>
          </cell>
          <cell r="G5212">
            <v>74.400000000000006</v>
          </cell>
          <cell r="H5212">
            <v>21.7</v>
          </cell>
          <cell r="I5212" t="str">
            <v>DUP</v>
          </cell>
          <cell r="J5212">
            <v>0</v>
          </cell>
          <cell r="L5212">
            <v>0</v>
          </cell>
          <cell r="M5212">
            <v>0</v>
          </cell>
          <cell r="O5212">
            <v>0</v>
          </cell>
          <cell r="P5212">
            <v>0</v>
          </cell>
          <cell r="Q5212" t="str">
            <v>Federal</v>
          </cell>
        </row>
        <row r="5213">
          <cell r="C5213" t="str">
            <v>290BRS0050</v>
          </cell>
          <cell r="D5213" t="str">
            <v>ENTR RS-118 (P/GRAVATAÍ)</v>
          </cell>
          <cell r="E5213" t="str">
            <v>AVENIDA ASSIS BRASIL (P/CACHOEIRINHA)</v>
          </cell>
          <cell r="F5213">
            <v>74.400000000000006</v>
          </cell>
          <cell r="G5213">
            <v>85.6</v>
          </cell>
          <cell r="H5213">
            <v>11.2</v>
          </cell>
          <cell r="I5213" t="str">
            <v>DUP</v>
          </cell>
          <cell r="J5213">
            <v>0</v>
          </cell>
          <cell r="L5213">
            <v>0</v>
          </cell>
          <cell r="M5213">
            <v>0</v>
          </cell>
          <cell r="O5213">
            <v>0</v>
          </cell>
          <cell r="P5213">
            <v>0</v>
          </cell>
          <cell r="Q5213" t="str">
            <v>Federal</v>
          </cell>
        </row>
        <row r="5214">
          <cell r="C5214" t="str">
            <v>290BRS0070</v>
          </cell>
          <cell r="D5214" t="str">
            <v>AVENIDA ASSIS BRASIL (P/CACHOEIRINHA)</v>
          </cell>
          <cell r="E5214" t="str">
            <v>ENTR BR-116(A)/386 (PORTO ALEGRE)</v>
          </cell>
          <cell r="F5214">
            <v>85.6</v>
          </cell>
          <cell r="G5214">
            <v>91.6</v>
          </cell>
          <cell r="H5214">
            <v>6</v>
          </cell>
          <cell r="I5214" t="str">
            <v>DUP</v>
          </cell>
          <cell r="J5214">
            <v>0</v>
          </cell>
          <cell r="L5214">
            <v>0</v>
          </cell>
          <cell r="M5214">
            <v>0</v>
          </cell>
          <cell r="O5214">
            <v>0</v>
          </cell>
          <cell r="P5214">
            <v>0</v>
          </cell>
          <cell r="Q5214" t="str">
            <v>Federal</v>
          </cell>
        </row>
        <row r="5215">
          <cell r="C5215" t="str">
            <v>290BRS0090</v>
          </cell>
          <cell r="D5215" t="str">
            <v>ENTR BR-116(A)/386 (PORTO ALEGRE)</v>
          </cell>
          <cell r="E5215" t="str">
            <v>PONTE RIO GUAÍBA (PORTO ALEGRE)</v>
          </cell>
          <cell r="F5215">
            <v>91.6</v>
          </cell>
          <cell r="G5215">
            <v>96.3</v>
          </cell>
          <cell r="H5215">
            <v>4.7</v>
          </cell>
          <cell r="I5215" t="str">
            <v>DUP</v>
          </cell>
          <cell r="J5215">
            <v>0</v>
          </cell>
          <cell r="K5215" t="str">
            <v>116BRS3250</v>
          </cell>
          <cell r="L5215">
            <v>0</v>
          </cell>
          <cell r="M5215">
            <v>0</v>
          </cell>
          <cell r="O5215">
            <v>0</v>
          </cell>
          <cell r="P5215">
            <v>0</v>
          </cell>
          <cell r="Q5215" t="str">
            <v>Federal</v>
          </cell>
        </row>
        <row r="5216">
          <cell r="C5216" t="str">
            <v>290BRS0100</v>
          </cell>
          <cell r="D5216" t="str">
            <v>PONTE RIO GUAÍBA (PORTO ALEGRE)</v>
          </cell>
          <cell r="E5216" t="str">
            <v>ELDORADO DO SUL</v>
          </cell>
          <cell r="F5216">
            <v>96.3</v>
          </cell>
          <cell r="G5216">
            <v>106.7</v>
          </cell>
          <cell r="H5216">
            <v>10.4</v>
          </cell>
          <cell r="I5216" t="str">
            <v>DUP</v>
          </cell>
          <cell r="J5216">
            <v>0</v>
          </cell>
          <cell r="K5216" t="str">
            <v>116BRS3260</v>
          </cell>
          <cell r="L5216">
            <v>0</v>
          </cell>
          <cell r="M5216">
            <v>0</v>
          </cell>
          <cell r="O5216">
            <v>0</v>
          </cell>
          <cell r="P5216">
            <v>0</v>
          </cell>
          <cell r="Q5216" t="str">
            <v>Federal</v>
          </cell>
        </row>
        <row r="5217">
          <cell r="C5217" t="str">
            <v>290BRS0105</v>
          </cell>
          <cell r="D5217" t="str">
            <v>ELDORADO DO SUL</v>
          </cell>
          <cell r="E5217" t="str">
            <v>ENTR BR-116(B) (P/GUAIBA)</v>
          </cell>
          <cell r="F5217">
            <v>106.7</v>
          </cell>
          <cell r="G5217">
            <v>112</v>
          </cell>
          <cell r="H5217">
            <v>5.3</v>
          </cell>
          <cell r="I5217" t="str">
            <v>DUP</v>
          </cell>
          <cell r="J5217">
            <v>0</v>
          </cell>
          <cell r="K5217" t="str">
            <v>116BRS3265</v>
          </cell>
          <cell r="L5217">
            <v>0</v>
          </cell>
          <cell r="M5217">
            <v>0</v>
          </cell>
          <cell r="O5217">
            <v>0</v>
          </cell>
          <cell r="P5217">
            <v>0</v>
          </cell>
          <cell r="Q5217" t="str">
            <v>Federal</v>
          </cell>
        </row>
        <row r="5218">
          <cell r="C5218" t="str">
            <v>290BRS0110</v>
          </cell>
          <cell r="D5218" t="str">
            <v>ENTR BR-116(B) (P/GUAIBA)</v>
          </cell>
          <cell r="E5218" t="str">
            <v>ENTR RS-703 (P/GUAIBA)</v>
          </cell>
          <cell r="F5218">
            <v>112</v>
          </cell>
          <cell r="G5218">
            <v>122.3</v>
          </cell>
          <cell r="H5218">
            <v>10.3</v>
          </cell>
          <cell r="I5218" t="str">
            <v>PAV</v>
          </cell>
          <cell r="J5218">
            <v>0</v>
          </cell>
          <cell r="L5218">
            <v>0</v>
          </cell>
          <cell r="M5218">
            <v>0</v>
          </cell>
          <cell r="O5218">
            <v>0</v>
          </cell>
          <cell r="P5218">
            <v>0</v>
          </cell>
          <cell r="Q5218" t="str">
            <v>Federal</v>
          </cell>
        </row>
        <row r="5219">
          <cell r="C5219" t="str">
            <v>290BRS0120</v>
          </cell>
          <cell r="D5219" t="str">
            <v>ENTR RS-703 (P/GUAIBA)</v>
          </cell>
          <cell r="E5219" t="str">
            <v>ENTR RS-401 (P/CHARQUEADAS)</v>
          </cell>
          <cell r="F5219">
            <v>122.3</v>
          </cell>
          <cell r="G5219">
            <v>130.5</v>
          </cell>
          <cell r="H5219">
            <v>8.1999999999999993</v>
          </cell>
          <cell r="I5219" t="str">
            <v>PAV</v>
          </cell>
          <cell r="J5219">
            <v>0</v>
          </cell>
          <cell r="L5219">
            <v>0</v>
          </cell>
          <cell r="M5219">
            <v>0</v>
          </cell>
          <cell r="O5219">
            <v>0</v>
          </cell>
          <cell r="P5219">
            <v>0</v>
          </cell>
          <cell r="Q5219" t="str">
            <v>CV 09/96</v>
          </cell>
        </row>
        <row r="5220">
          <cell r="C5220" t="str">
            <v>290BRS0150</v>
          </cell>
          <cell r="D5220" t="str">
            <v>ENTR RS-401 (P/CHARQUEADAS)</v>
          </cell>
          <cell r="E5220" t="str">
            <v>ENTR BR-470 (P/SÃO JERÔNIMO)</v>
          </cell>
          <cell r="F5220">
            <v>130.5</v>
          </cell>
          <cell r="G5220">
            <v>163.19999999999999</v>
          </cell>
          <cell r="H5220">
            <v>32.700000000000003</v>
          </cell>
          <cell r="I5220" t="str">
            <v>PAV</v>
          </cell>
          <cell r="J5220">
            <v>0</v>
          </cell>
          <cell r="L5220">
            <v>0</v>
          </cell>
          <cell r="M5220">
            <v>0</v>
          </cell>
          <cell r="O5220">
            <v>0</v>
          </cell>
          <cell r="P5220">
            <v>0</v>
          </cell>
          <cell r="Q5220" t="str">
            <v>CV 09/96</v>
          </cell>
        </row>
        <row r="5221">
          <cell r="C5221" t="str">
            <v>290BRS0170</v>
          </cell>
          <cell r="D5221" t="str">
            <v>ENTR BR-470 (P/SÃO JERÔNIMO)</v>
          </cell>
          <cell r="E5221" t="str">
            <v>ACESSO A BUTIÁ</v>
          </cell>
          <cell r="F5221">
            <v>163.19999999999999</v>
          </cell>
          <cell r="G5221">
            <v>175</v>
          </cell>
          <cell r="H5221">
            <v>11.8</v>
          </cell>
          <cell r="I5221" t="str">
            <v>PAV</v>
          </cell>
          <cell r="J5221">
            <v>0</v>
          </cell>
          <cell r="L5221">
            <v>0</v>
          </cell>
          <cell r="M5221">
            <v>0</v>
          </cell>
          <cell r="O5221">
            <v>0</v>
          </cell>
          <cell r="P5221">
            <v>0</v>
          </cell>
          <cell r="Q5221" t="str">
            <v>CV 09/96</v>
          </cell>
        </row>
        <row r="5222">
          <cell r="C5222" t="str">
            <v>290BRS0175</v>
          </cell>
          <cell r="D5222" t="str">
            <v>ACESSO A BUTIÁ</v>
          </cell>
          <cell r="E5222" t="str">
            <v>ACESSO A MINAS DO LEÃO</v>
          </cell>
          <cell r="F5222">
            <v>175</v>
          </cell>
          <cell r="G5222">
            <v>183.6</v>
          </cell>
          <cell r="H5222">
            <v>8.6</v>
          </cell>
          <cell r="I5222" t="str">
            <v>PAV</v>
          </cell>
          <cell r="J5222">
            <v>0</v>
          </cell>
          <cell r="L5222">
            <v>0</v>
          </cell>
          <cell r="M5222">
            <v>0</v>
          </cell>
          <cell r="O5222">
            <v>0</v>
          </cell>
          <cell r="P5222">
            <v>0</v>
          </cell>
          <cell r="Q5222" t="str">
            <v>CV 09/96</v>
          </cell>
        </row>
        <row r="5223">
          <cell r="C5223" t="str">
            <v>290BRS0180</v>
          </cell>
          <cell r="D5223" t="str">
            <v>ACESSO A MINAS DO LEÃO</v>
          </cell>
          <cell r="E5223" t="str">
            <v>ENTR BR-471 (PÁNTANO GRANDE)</v>
          </cell>
          <cell r="F5223">
            <v>183.6</v>
          </cell>
          <cell r="G5223">
            <v>216</v>
          </cell>
          <cell r="H5223">
            <v>32.4</v>
          </cell>
          <cell r="I5223" t="str">
            <v>PAV</v>
          </cell>
          <cell r="J5223">
            <v>0</v>
          </cell>
          <cell r="L5223">
            <v>0</v>
          </cell>
          <cell r="M5223">
            <v>0</v>
          </cell>
          <cell r="O5223">
            <v>0</v>
          </cell>
          <cell r="P5223">
            <v>0</v>
          </cell>
          <cell r="Q5223" t="str">
            <v>CV 09/96</v>
          </cell>
        </row>
        <row r="5224">
          <cell r="C5224" t="str">
            <v>290BRS0190</v>
          </cell>
          <cell r="D5224" t="str">
            <v>ENTR BR-471 (PÁNTANO GRANDE)</v>
          </cell>
          <cell r="E5224" t="str">
            <v>ENTR BR-153(A) (CACHOEIRA DO SUL)</v>
          </cell>
          <cell r="F5224">
            <v>216</v>
          </cell>
          <cell r="G5224">
            <v>263.10000000000002</v>
          </cell>
          <cell r="H5224">
            <v>47.1</v>
          </cell>
          <cell r="I5224" t="str">
            <v>PAV</v>
          </cell>
          <cell r="J5224">
            <v>0</v>
          </cell>
          <cell r="L5224">
            <v>0</v>
          </cell>
          <cell r="M5224">
            <v>0</v>
          </cell>
          <cell r="O5224">
            <v>0</v>
          </cell>
          <cell r="P5224">
            <v>0</v>
          </cell>
          <cell r="Q5224" t="str">
            <v>CV 09/96</v>
          </cell>
        </row>
        <row r="5225">
          <cell r="C5225" t="str">
            <v>290BRS0210</v>
          </cell>
          <cell r="D5225" t="str">
            <v>ENTR BR-153(A) (CACHOEIRA DO SUL)</v>
          </cell>
          <cell r="E5225" t="str">
            <v>ENTR RS-705 (GERIBÁ)</v>
          </cell>
          <cell r="F5225">
            <v>263.10000000000002</v>
          </cell>
          <cell r="G5225">
            <v>283.60000000000002</v>
          </cell>
          <cell r="H5225">
            <v>20.5</v>
          </cell>
          <cell r="I5225" t="str">
            <v>PAV</v>
          </cell>
          <cell r="J5225">
            <v>0</v>
          </cell>
          <cell r="K5225" t="str">
            <v>153BRS1830</v>
          </cell>
          <cell r="L5225">
            <v>0</v>
          </cell>
          <cell r="M5225">
            <v>0</v>
          </cell>
          <cell r="O5225">
            <v>0</v>
          </cell>
          <cell r="P5225">
            <v>0</v>
          </cell>
          <cell r="Q5225" t="str">
            <v>CV 09/96</v>
          </cell>
        </row>
        <row r="5226">
          <cell r="C5226" t="str">
            <v>290BRS0220</v>
          </cell>
          <cell r="D5226" t="str">
            <v>ENTR RS-705 (GERIBÁ)</v>
          </cell>
          <cell r="E5226" t="str">
            <v>ENTR BR-153(B) (P/BAGÉ)</v>
          </cell>
          <cell r="F5226">
            <v>283.60000000000002</v>
          </cell>
          <cell r="G5226">
            <v>317.7</v>
          </cell>
          <cell r="H5226">
            <v>34.1</v>
          </cell>
          <cell r="I5226" t="str">
            <v>PAV</v>
          </cell>
          <cell r="J5226">
            <v>0</v>
          </cell>
          <cell r="K5226" t="str">
            <v>153BRS1840</v>
          </cell>
          <cell r="L5226">
            <v>0</v>
          </cell>
          <cell r="M5226">
            <v>0</v>
          </cell>
          <cell r="O5226">
            <v>0</v>
          </cell>
          <cell r="P5226">
            <v>0</v>
          </cell>
          <cell r="Q5226" t="str">
            <v>CV 09/96</v>
          </cell>
        </row>
        <row r="5227">
          <cell r="C5227" t="str">
            <v>290BRS0230</v>
          </cell>
          <cell r="D5227" t="str">
            <v>ENTR BR-153(B) (P/BAGÉ)</v>
          </cell>
          <cell r="E5227" t="str">
            <v>ENTR BR-392 (P/SÃO SEPÉ)</v>
          </cell>
          <cell r="F5227">
            <v>317.7</v>
          </cell>
          <cell r="G5227">
            <v>333.9</v>
          </cell>
          <cell r="H5227">
            <v>16.2</v>
          </cell>
          <cell r="I5227" t="str">
            <v>PAV</v>
          </cell>
          <cell r="J5227" t="str">
            <v>*</v>
          </cell>
          <cell r="L5227">
            <v>0</v>
          </cell>
          <cell r="M5227">
            <v>0</v>
          </cell>
          <cell r="O5227">
            <v>0</v>
          </cell>
          <cell r="P5227">
            <v>0</v>
          </cell>
          <cell r="Q5227" t="str">
            <v>Estadual</v>
          </cell>
        </row>
        <row r="5228">
          <cell r="C5228" t="str">
            <v>290BRS0250</v>
          </cell>
          <cell r="D5228" t="str">
            <v>ENTR BR-392 (P/SÃO SEPÉ)</v>
          </cell>
          <cell r="E5228" t="str">
            <v>ENTR BR-149 (VILA NOVA DO SUL)</v>
          </cell>
          <cell r="F5228">
            <v>333.9</v>
          </cell>
          <cell r="G5228">
            <v>372</v>
          </cell>
          <cell r="H5228">
            <v>38.1</v>
          </cell>
          <cell r="I5228" t="str">
            <v>PAV</v>
          </cell>
          <cell r="J5228" t="str">
            <v>*</v>
          </cell>
          <cell r="L5228">
            <v>0</v>
          </cell>
          <cell r="M5228">
            <v>0</v>
          </cell>
          <cell r="O5228">
            <v>0</v>
          </cell>
          <cell r="P5228">
            <v>0</v>
          </cell>
        </row>
        <row r="5229">
          <cell r="C5229" t="str">
            <v>290BRS0260</v>
          </cell>
          <cell r="D5229" t="str">
            <v>ENTR BR-149 (VILA NOVA DO SUL)</v>
          </cell>
          <cell r="E5229" t="str">
            <v>ENTR BR-473(A) (P/TABULEIRO)</v>
          </cell>
          <cell r="F5229">
            <v>372</v>
          </cell>
          <cell r="G5229">
            <v>413.2</v>
          </cell>
          <cell r="H5229">
            <v>41.2</v>
          </cell>
          <cell r="I5229" t="str">
            <v>PAV</v>
          </cell>
          <cell r="J5229" t="str">
            <v>*</v>
          </cell>
          <cell r="L5229">
            <v>0</v>
          </cell>
          <cell r="M5229">
            <v>0</v>
          </cell>
          <cell r="O5229">
            <v>0</v>
          </cell>
          <cell r="P5229">
            <v>0</v>
          </cell>
        </row>
        <row r="5230">
          <cell r="C5230" t="str">
            <v>290BRS0270</v>
          </cell>
          <cell r="D5230" t="str">
            <v>ENTR BR-473(A) (P/TABULEIRO)</v>
          </cell>
          <cell r="E5230" t="str">
            <v>ENTR BR-473(B)/RS-630 (SÃO GABRIEL)</v>
          </cell>
          <cell r="F5230">
            <v>413.2</v>
          </cell>
          <cell r="G5230">
            <v>418.7</v>
          </cell>
          <cell r="H5230">
            <v>5.5</v>
          </cell>
          <cell r="I5230" t="str">
            <v>PAV</v>
          </cell>
          <cell r="J5230" t="str">
            <v>*</v>
          </cell>
          <cell r="K5230" t="str">
            <v>473BRS0010</v>
          </cell>
          <cell r="L5230">
            <v>0</v>
          </cell>
          <cell r="M5230">
            <v>0</v>
          </cell>
          <cell r="O5230">
            <v>0</v>
          </cell>
          <cell r="P5230">
            <v>0</v>
          </cell>
        </row>
        <row r="5231">
          <cell r="C5231" t="str">
            <v>290BRS0290</v>
          </cell>
          <cell r="D5231" t="str">
            <v>ENTR BR-473(B)/RS-630 (SÃO GABRIEL)</v>
          </cell>
          <cell r="E5231" t="str">
            <v>ENTR BR-158(A) (P/AZEVEDO SODRÉ)</v>
          </cell>
          <cell r="F5231">
            <v>418.7</v>
          </cell>
          <cell r="G5231">
            <v>461.7</v>
          </cell>
          <cell r="H5231">
            <v>43</v>
          </cell>
          <cell r="I5231" t="str">
            <v>PAV</v>
          </cell>
          <cell r="J5231" t="str">
            <v>*</v>
          </cell>
          <cell r="L5231">
            <v>0</v>
          </cell>
          <cell r="M5231">
            <v>0</v>
          </cell>
          <cell r="O5231">
            <v>0</v>
          </cell>
          <cell r="P5231">
            <v>0</v>
          </cell>
        </row>
        <row r="5232">
          <cell r="C5232" t="str">
            <v>290BRS0310</v>
          </cell>
          <cell r="D5232" t="str">
            <v>ENTR BR-158(A) (P/AZEVEDO SODRÉ)</v>
          </cell>
          <cell r="E5232" t="str">
            <v>ENTR RS-640 (P/CACEQUI)</v>
          </cell>
          <cell r="F5232">
            <v>461.7</v>
          </cell>
          <cell r="G5232">
            <v>475.6</v>
          </cell>
          <cell r="H5232">
            <v>13.9</v>
          </cell>
          <cell r="I5232" t="str">
            <v>PAV</v>
          </cell>
          <cell r="J5232">
            <v>0</v>
          </cell>
          <cell r="K5232" t="str">
            <v>158BRS1350</v>
          </cell>
          <cell r="L5232">
            <v>0</v>
          </cell>
          <cell r="M5232">
            <v>0</v>
          </cell>
          <cell r="O5232">
            <v>0</v>
          </cell>
          <cell r="P5232">
            <v>0</v>
          </cell>
        </row>
        <row r="5233">
          <cell r="C5233" t="str">
            <v>290BRS0320</v>
          </cell>
          <cell r="D5233" t="str">
            <v>ENTR RS-640 (P/CACEQUI)</v>
          </cell>
          <cell r="E5233" t="str">
            <v>ENTR BR-158(B) (ROSÁRIO DO SUL)</v>
          </cell>
          <cell r="F5233">
            <v>475.6</v>
          </cell>
          <cell r="G5233">
            <v>483.3</v>
          </cell>
          <cell r="H5233">
            <v>7.7</v>
          </cell>
          <cell r="I5233" t="str">
            <v>PAV</v>
          </cell>
          <cell r="J5233">
            <v>0</v>
          </cell>
          <cell r="K5233" t="str">
            <v>158BRS1360</v>
          </cell>
          <cell r="L5233">
            <v>0</v>
          </cell>
          <cell r="M5233">
            <v>0</v>
          </cell>
          <cell r="O5233">
            <v>0</v>
          </cell>
          <cell r="P5233">
            <v>0</v>
          </cell>
        </row>
        <row r="5234">
          <cell r="C5234" t="str">
            <v>290BRS0330</v>
          </cell>
          <cell r="D5234" t="str">
            <v>ENTR BR-158(B) (ROSÁRIO DO SUL)</v>
          </cell>
          <cell r="E5234" t="str">
            <v>LAGOA PAROVE</v>
          </cell>
          <cell r="F5234">
            <v>483.3</v>
          </cell>
          <cell r="G5234">
            <v>534.29999999999995</v>
          </cell>
          <cell r="H5234">
            <v>51</v>
          </cell>
          <cell r="I5234" t="str">
            <v>PAV</v>
          </cell>
          <cell r="J5234" t="str">
            <v>*</v>
          </cell>
          <cell r="L5234">
            <v>0</v>
          </cell>
          <cell r="M5234">
            <v>0</v>
          </cell>
          <cell r="O5234">
            <v>0</v>
          </cell>
          <cell r="P5234">
            <v>0</v>
          </cell>
        </row>
        <row r="5235">
          <cell r="C5235" t="str">
            <v>290BRS0340</v>
          </cell>
          <cell r="D5235" t="str">
            <v>LAGOA PAROVE</v>
          </cell>
          <cell r="E5235" t="str">
            <v>ENTR BR-377(A) (P/ALEGRETE)</v>
          </cell>
          <cell r="F5235">
            <v>534.29999999999995</v>
          </cell>
          <cell r="G5235">
            <v>582.79999999999995</v>
          </cell>
          <cell r="H5235">
            <v>48.5</v>
          </cell>
          <cell r="I5235" t="str">
            <v>PAV</v>
          </cell>
          <cell r="J5235" t="str">
            <v>*</v>
          </cell>
          <cell r="L5235">
            <v>0</v>
          </cell>
          <cell r="M5235">
            <v>0</v>
          </cell>
          <cell r="O5235">
            <v>0</v>
          </cell>
          <cell r="P5235">
            <v>0</v>
          </cell>
        </row>
        <row r="5236">
          <cell r="C5236" t="str">
            <v>290BRS0350</v>
          </cell>
          <cell r="D5236" t="str">
            <v>ENTR BR-377(A) (P/ALEGRETE)</v>
          </cell>
          <cell r="E5236" t="str">
            <v>ENTR RS-183 (P/HARMONIA)</v>
          </cell>
          <cell r="F5236">
            <v>582.79999999999995</v>
          </cell>
          <cell r="G5236">
            <v>621.20000000000005</v>
          </cell>
          <cell r="H5236">
            <v>38.4</v>
          </cell>
          <cell r="I5236" t="str">
            <v>PAV</v>
          </cell>
          <cell r="J5236" t="str">
            <v>*</v>
          </cell>
          <cell r="K5236" t="str">
            <v>377BRS0190</v>
          </cell>
          <cell r="L5236">
            <v>0</v>
          </cell>
          <cell r="M5236">
            <v>0</v>
          </cell>
          <cell r="O5236">
            <v>0</v>
          </cell>
          <cell r="P5236">
            <v>0</v>
          </cell>
        </row>
        <row r="5237">
          <cell r="C5237" t="str">
            <v>290BRS0370</v>
          </cell>
          <cell r="D5237" t="str">
            <v>ENTR RS-183 (P/HARMONIA)</v>
          </cell>
          <cell r="E5237" t="str">
            <v>SÃO PEDRO</v>
          </cell>
          <cell r="F5237">
            <v>621.20000000000005</v>
          </cell>
          <cell r="G5237">
            <v>636.4</v>
          </cell>
          <cell r="H5237">
            <v>15.2</v>
          </cell>
          <cell r="I5237" t="str">
            <v>PAV</v>
          </cell>
          <cell r="J5237" t="str">
            <v>*</v>
          </cell>
          <cell r="K5237" t="str">
            <v>377BRS0210</v>
          </cell>
          <cell r="L5237">
            <v>0</v>
          </cell>
          <cell r="M5237">
            <v>0</v>
          </cell>
          <cell r="O5237">
            <v>0</v>
          </cell>
          <cell r="P5237">
            <v>0</v>
          </cell>
        </row>
        <row r="5238">
          <cell r="C5238" t="str">
            <v>290BRS0380</v>
          </cell>
          <cell r="D5238" t="str">
            <v>SÃO PEDRO</v>
          </cell>
          <cell r="E5238" t="str">
            <v>ENTR BR-377(B) (P/QUARAI)</v>
          </cell>
          <cell r="F5238">
            <v>636.4</v>
          </cell>
          <cell r="G5238">
            <v>652.1</v>
          </cell>
          <cell r="H5238">
            <v>15.7</v>
          </cell>
          <cell r="I5238" t="str">
            <v>PAV</v>
          </cell>
          <cell r="J5238" t="str">
            <v>*</v>
          </cell>
          <cell r="K5238" t="str">
            <v>377BRS0220</v>
          </cell>
          <cell r="L5238">
            <v>0</v>
          </cell>
          <cell r="M5238">
            <v>0</v>
          </cell>
          <cell r="O5238">
            <v>0</v>
          </cell>
          <cell r="P5238">
            <v>0</v>
          </cell>
        </row>
        <row r="5239">
          <cell r="C5239" t="str">
            <v>290BRS0390</v>
          </cell>
          <cell r="D5239" t="str">
            <v>ENTR BR-377(B) (P/QUARAI)</v>
          </cell>
          <cell r="E5239" t="str">
            <v>ENTR BR-293(A)</v>
          </cell>
          <cell r="F5239">
            <v>652.1</v>
          </cell>
          <cell r="G5239">
            <v>699.3</v>
          </cell>
          <cell r="H5239">
            <v>47.2</v>
          </cell>
          <cell r="I5239" t="str">
            <v>PAV</v>
          </cell>
          <cell r="J5239" t="str">
            <v>*</v>
          </cell>
          <cell r="L5239">
            <v>0</v>
          </cell>
          <cell r="M5239">
            <v>0</v>
          </cell>
          <cell r="O5239">
            <v>0</v>
          </cell>
          <cell r="P5239">
            <v>0</v>
          </cell>
        </row>
        <row r="5240">
          <cell r="C5240" t="str">
            <v>290BRS0410</v>
          </cell>
          <cell r="D5240" t="str">
            <v>ENTR BR-293(A)</v>
          </cell>
          <cell r="E5240" t="str">
            <v>ENTR BR-472(A)</v>
          </cell>
          <cell r="F5240">
            <v>699.3</v>
          </cell>
          <cell r="G5240">
            <v>719.9</v>
          </cell>
          <cell r="H5240">
            <v>20.6</v>
          </cell>
          <cell r="I5240" t="str">
            <v>PAV</v>
          </cell>
          <cell r="J5240" t="str">
            <v>*</v>
          </cell>
          <cell r="K5240" t="str">
            <v>293BRS0230</v>
          </cell>
          <cell r="L5240">
            <v>0</v>
          </cell>
          <cell r="M5240">
            <v>0</v>
          </cell>
          <cell r="O5240">
            <v>0</v>
          </cell>
          <cell r="P5240">
            <v>0</v>
          </cell>
        </row>
        <row r="5241">
          <cell r="C5241" t="str">
            <v>290BRS0420</v>
          </cell>
          <cell r="D5241" t="str">
            <v>ENTR BR-472(A)</v>
          </cell>
          <cell r="E5241" t="str">
            <v>ENTR BR-472(B) (URUGUAIANA)</v>
          </cell>
          <cell r="F5241">
            <v>719.9</v>
          </cell>
          <cell r="G5241">
            <v>720.9</v>
          </cell>
          <cell r="H5241">
            <v>1</v>
          </cell>
          <cell r="I5241" t="str">
            <v>PAV</v>
          </cell>
          <cell r="J5241" t="str">
            <v>*</v>
          </cell>
          <cell r="K5241" t="str">
            <v>293BRS0240</v>
          </cell>
          <cell r="L5241" t="str">
            <v>472BRS0220</v>
          </cell>
          <cell r="M5241">
            <v>0</v>
          </cell>
          <cell r="O5241">
            <v>0</v>
          </cell>
          <cell r="P5241">
            <v>0</v>
          </cell>
        </row>
        <row r="5242">
          <cell r="C5242" t="str">
            <v>290BRS0430</v>
          </cell>
          <cell r="D5242" t="str">
            <v>ENTR BR-472(B) (URUGUAIANA)</v>
          </cell>
          <cell r="E5242" t="str">
            <v>ENTR BR-293(B) (FRONT BRASIL/ARGENTINA) (PONTE INTERNACIONAL)</v>
          </cell>
          <cell r="F5242">
            <v>720.9</v>
          </cell>
          <cell r="G5242">
            <v>726.4</v>
          </cell>
          <cell r="H5242">
            <v>5.5</v>
          </cell>
          <cell r="I5242" t="str">
            <v>PAV</v>
          </cell>
          <cell r="J5242" t="str">
            <v>*</v>
          </cell>
          <cell r="K5242" t="str">
            <v>293BRS0250</v>
          </cell>
          <cell r="L5242">
            <v>0</v>
          </cell>
          <cell r="M5242">
            <v>0</v>
          </cell>
          <cell r="O5242">
            <v>0</v>
          </cell>
          <cell r="P5242">
            <v>0</v>
          </cell>
        </row>
        <row r="5243">
          <cell r="C5243" t="str">
            <v>290BRS9000</v>
          </cell>
          <cell r="D5243" t="str">
            <v>ENTR BR-290</v>
          </cell>
          <cell r="E5243" t="str">
            <v>ACESSO BUTIA</v>
          </cell>
          <cell r="F5243">
            <v>0</v>
          </cell>
          <cell r="G5243">
            <v>1.3</v>
          </cell>
          <cell r="H5243">
            <v>1.3</v>
          </cell>
          <cell r="I5243" t="str">
            <v>PAV</v>
          </cell>
          <cell r="J5243" t="str">
            <v>*</v>
          </cell>
          <cell r="L5243">
            <v>0</v>
          </cell>
          <cell r="M5243">
            <v>0</v>
          </cell>
          <cell r="O5243">
            <v>0</v>
          </cell>
          <cell r="P5243">
            <v>0</v>
          </cell>
        </row>
        <row r="5244">
          <cell r="C5244" t="str">
            <v>290BRS9010</v>
          </cell>
          <cell r="D5244" t="str">
            <v>ENTR BR-290</v>
          </cell>
          <cell r="E5244" t="str">
            <v>ACESSO MINAS DO LEAO</v>
          </cell>
          <cell r="F5244">
            <v>0</v>
          </cell>
          <cell r="G5244">
            <v>2.8</v>
          </cell>
          <cell r="H5244">
            <v>2.8</v>
          </cell>
          <cell r="I5244" t="str">
            <v>PAV</v>
          </cell>
          <cell r="J5244" t="str">
            <v>*</v>
          </cell>
          <cell r="L5244">
            <v>0</v>
          </cell>
          <cell r="M5244">
            <v>0</v>
          </cell>
          <cell r="O5244">
            <v>0</v>
          </cell>
          <cell r="P5244">
            <v>0</v>
          </cell>
        </row>
        <row r="5245">
          <cell r="J5245">
            <v>0</v>
          </cell>
        </row>
        <row r="5246">
          <cell r="C5246" t="str">
            <v>293BRS0010</v>
          </cell>
          <cell r="D5246" t="str">
            <v>PELOTAS</v>
          </cell>
          <cell r="E5246" t="str">
            <v>ENTR BR-116(A)/392(A)/471(A) (P/CANGUÇU)</v>
          </cell>
          <cell r="F5246">
            <v>0</v>
          </cell>
          <cell r="G5246">
            <v>5.3</v>
          </cell>
          <cell r="H5246">
            <v>5.3</v>
          </cell>
          <cell r="I5246" t="str">
            <v>PAV</v>
          </cell>
          <cell r="J5246" t="str">
            <v>*</v>
          </cell>
          <cell r="L5246">
            <v>0</v>
          </cell>
          <cell r="M5246">
            <v>0</v>
          </cell>
          <cell r="O5246">
            <v>0</v>
          </cell>
          <cell r="P5246" t="str">
            <v>2003</v>
          </cell>
        </row>
        <row r="5247">
          <cell r="C5247" t="str">
            <v>293BRS0011</v>
          </cell>
          <cell r="D5247" t="str">
            <v>ENTR BR-116(A)/392(A)/471(A) (P/CANGUÇU)</v>
          </cell>
          <cell r="E5247" t="str">
            <v>ENTR BR-392(B)/471(B)</v>
          </cell>
          <cell r="F5247">
            <v>5.3</v>
          </cell>
          <cell r="G5247">
            <v>8.1999999999999993</v>
          </cell>
          <cell r="H5247">
            <v>2.9</v>
          </cell>
          <cell r="I5247" t="str">
            <v>PAV</v>
          </cell>
          <cell r="J5247">
            <v>0</v>
          </cell>
          <cell r="K5247" t="str">
            <v>116BRS3370</v>
          </cell>
          <cell r="L5247" t="str">
            <v>392BRS0100</v>
          </cell>
          <cell r="M5247" t="str">
            <v>471BRS0170</v>
          </cell>
          <cell r="O5247">
            <v>0</v>
          </cell>
          <cell r="P5247">
            <v>0</v>
          </cell>
          <cell r="Q5247" t="str">
            <v>Federal</v>
          </cell>
        </row>
        <row r="5248">
          <cell r="C5248" t="str">
            <v>293BRS0020</v>
          </cell>
          <cell r="D5248" t="str">
            <v>ENTR BR-392(B)/471(B)</v>
          </cell>
          <cell r="E5248" t="str">
            <v>ENTR BR-116(B)</v>
          </cell>
          <cell r="F5248">
            <v>8.1999999999999993</v>
          </cell>
          <cell r="G5248">
            <v>11.3</v>
          </cell>
          <cell r="H5248">
            <v>3.1</v>
          </cell>
          <cell r="I5248" t="str">
            <v>PAV</v>
          </cell>
          <cell r="J5248">
            <v>0</v>
          </cell>
          <cell r="K5248" t="str">
            <v>116BRS3380</v>
          </cell>
          <cell r="L5248">
            <v>0</v>
          </cell>
          <cell r="M5248">
            <v>0</v>
          </cell>
          <cell r="O5248">
            <v>0</v>
          </cell>
          <cell r="P5248">
            <v>0</v>
          </cell>
          <cell r="Q5248" t="str">
            <v>Federal</v>
          </cell>
        </row>
        <row r="5249">
          <cell r="C5249" t="str">
            <v>293BRS0030</v>
          </cell>
          <cell r="D5249" t="str">
            <v>ENTR BR-116(B)</v>
          </cell>
          <cell r="E5249" t="str">
            <v>P/CAPÃO DO LEÃO</v>
          </cell>
          <cell r="F5249">
            <v>11.3</v>
          </cell>
          <cell r="G5249">
            <v>15.7</v>
          </cell>
          <cell r="H5249">
            <v>4.4000000000000004</v>
          </cell>
          <cell r="I5249" t="str">
            <v>PAV</v>
          </cell>
          <cell r="J5249">
            <v>0</v>
          </cell>
          <cell r="L5249">
            <v>0</v>
          </cell>
          <cell r="M5249">
            <v>0</v>
          </cell>
          <cell r="O5249">
            <v>0</v>
          </cell>
          <cell r="P5249">
            <v>0</v>
          </cell>
          <cell r="Q5249" t="str">
            <v>Federal</v>
          </cell>
        </row>
        <row r="5250">
          <cell r="C5250" t="str">
            <v>293BRS0035</v>
          </cell>
          <cell r="D5250" t="str">
            <v>P/CAPÃO DO LEÃO</v>
          </cell>
          <cell r="E5250" t="str">
            <v>ENTR RS-706 (P/PEDRO OSÓRIO)</v>
          </cell>
          <cell r="F5250">
            <v>15.7</v>
          </cell>
          <cell r="G5250">
            <v>50.1</v>
          </cell>
          <cell r="H5250">
            <v>34.4</v>
          </cell>
          <cell r="I5250" t="str">
            <v>PAV</v>
          </cell>
          <cell r="J5250">
            <v>0</v>
          </cell>
          <cell r="L5250">
            <v>0</v>
          </cell>
          <cell r="M5250">
            <v>0</v>
          </cell>
          <cell r="O5250">
            <v>0</v>
          </cell>
          <cell r="P5250">
            <v>0</v>
          </cell>
          <cell r="Q5250" t="str">
            <v>Federal</v>
          </cell>
        </row>
        <row r="5251">
          <cell r="C5251" t="str">
            <v>293BRS0050</v>
          </cell>
          <cell r="D5251" t="str">
            <v>ENTR RS-706 (P/PEDRO OSÓRIO)</v>
          </cell>
          <cell r="E5251" t="str">
            <v>ENTR RS-702 (P/PIRATINE)</v>
          </cell>
          <cell r="F5251">
            <v>50.1</v>
          </cell>
          <cell r="G5251">
            <v>62.7</v>
          </cell>
          <cell r="H5251">
            <v>12.6</v>
          </cell>
          <cell r="I5251" t="str">
            <v>PAV</v>
          </cell>
          <cell r="J5251">
            <v>0</v>
          </cell>
          <cell r="L5251">
            <v>0</v>
          </cell>
          <cell r="M5251">
            <v>0</v>
          </cell>
          <cell r="O5251">
            <v>0</v>
          </cell>
          <cell r="P5251">
            <v>0</v>
          </cell>
          <cell r="Q5251" t="str">
            <v>Federal</v>
          </cell>
        </row>
        <row r="5252">
          <cell r="C5252" t="str">
            <v>293BRS0070</v>
          </cell>
          <cell r="D5252" t="str">
            <v>ENTR RS-702 (P/PIRATINE)</v>
          </cell>
          <cell r="E5252" t="str">
            <v>ENTR RS-608 (P/PINHEIRO MACHADO)</v>
          </cell>
          <cell r="F5252">
            <v>62.7</v>
          </cell>
          <cell r="G5252">
            <v>106</v>
          </cell>
          <cell r="H5252">
            <v>43.3</v>
          </cell>
          <cell r="I5252" t="str">
            <v>PAV</v>
          </cell>
          <cell r="J5252">
            <v>0</v>
          </cell>
          <cell r="L5252">
            <v>0</v>
          </cell>
          <cell r="M5252">
            <v>0</v>
          </cell>
          <cell r="O5252">
            <v>0</v>
          </cell>
          <cell r="P5252">
            <v>0</v>
          </cell>
          <cell r="Q5252" t="str">
            <v>Federal</v>
          </cell>
        </row>
        <row r="5253">
          <cell r="C5253" t="str">
            <v>293BRS0085</v>
          </cell>
          <cell r="D5253" t="str">
            <v>ENTR RS-608 (P/PINHEIRO MACHADO)</v>
          </cell>
          <cell r="E5253" t="str">
            <v>ENTR RS-265</v>
          </cell>
          <cell r="F5253">
            <v>106</v>
          </cell>
          <cell r="G5253">
            <v>110.4</v>
          </cell>
          <cell r="H5253">
            <v>4.4000000000000004</v>
          </cell>
          <cell r="I5253" t="str">
            <v>PAV</v>
          </cell>
          <cell r="J5253">
            <v>0</v>
          </cell>
          <cell r="L5253">
            <v>0</v>
          </cell>
          <cell r="M5253">
            <v>0</v>
          </cell>
          <cell r="O5253">
            <v>0</v>
          </cell>
          <cell r="P5253">
            <v>0</v>
          </cell>
          <cell r="Q5253" t="str">
            <v>Federal</v>
          </cell>
        </row>
        <row r="5254">
          <cell r="C5254" t="str">
            <v>293BRS0090</v>
          </cell>
          <cell r="D5254" t="str">
            <v>ENTR RS-265</v>
          </cell>
          <cell r="E5254" t="str">
            <v>ENTR BR-153</v>
          </cell>
          <cell r="F5254">
            <v>110.4</v>
          </cell>
          <cell r="G5254">
            <v>172.5</v>
          </cell>
          <cell r="H5254">
            <v>62.1</v>
          </cell>
          <cell r="I5254" t="str">
            <v>PAV</v>
          </cell>
          <cell r="J5254">
            <v>0</v>
          </cell>
          <cell r="L5254">
            <v>0</v>
          </cell>
          <cell r="M5254">
            <v>0</v>
          </cell>
          <cell r="O5254">
            <v>0</v>
          </cell>
          <cell r="P5254">
            <v>0</v>
          </cell>
          <cell r="Q5254" t="str">
            <v>Federal</v>
          </cell>
        </row>
        <row r="5255">
          <cell r="C5255" t="str">
            <v>293BRS0110</v>
          </cell>
          <cell r="D5255" t="str">
            <v>ENTR BR-153</v>
          </cell>
          <cell r="E5255" t="str">
            <v>ENTR BR-473 (P/BAGÉ)</v>
          </cell>
          <cell r="F5255">
            <v>172.5</v>
          </cell>
          <cell r="G5255">
            <v>189.2</v>
          </cell>
          <cell r="H5255">
            <v>16.7</v>
          </cell>
          <cell r="I5255" t="str">
            <v>PAV</v>
          </cell>
          <cell r="J5255" t="str">
            <v>*</v>
          </cell>
          <cell r="L5255">
            <v>0</v>
          </cell>
          <cell r="M5255">
            <v>0</v>
          </cell>
          <cell r="O5255">
            <v>0</v>
          </cell>
          <cell r="P5255" t="str">
            <v>2004</v>
          </cell>
        </row>
        <row r="5256">
          <cell r="C5256" t="str">
            <v>293BRS0130</v>
          </cell>
          <cell r="D5256" t="str">
            <v>ENTR BR-473 (P/BAGÉ)</v>
          </cell>
          <cell r="E5256" t="str">
            <v>ENTR RS-630 (P/DOM PEDRITO)</v>
          </cell>
          <cell r="F5256">
            <v>189.2</v>
          </cell>
          <cell r="G5256">
            <v>251</v>
          </cell>
          <cell r="H5256">
            <v>61.8</v>
          </cell>
          <cell r="I5256" t="str">
            <v>PAV</v>
          </cell>
          <cell r="J5256" t="str">
            <v>*</v>
          </cell>
          <cell r="L5256">
            <v>0</v>
          </cell>
          <cell r="M5256">
            <v>0</v>
          </cell>
          <cell r="O5256">
            <v>0</v>
          </cell>
          <cell r="P5256" t="str">
            <v>2004</v>
          </cell>
        </row>
        <row r="5257">
          <cell r="C5257" t="str">
            <v>293BRS0150</v>
          </cell>
          <cell r="D5257" t="str">
            <v>ENTR RS-630 (P/DOM PEDRITO)</v>
          </cell>
          <cell r="E5257" t="str">
            <v>ENTR BR-158(A) (P/RAUL PIALO)</v>
          </cell>
          <cell r="F5257">
            <v>251</v>
          </cell>
          <cell r="G5257">
            <v>305.2</v>
          </cell>
          <cell r="H5257">
            <v>54.2</v>
          </cell>
          <cell r="I5257" t="str">
            <v>PAV</v>
          </cell>
          <cell r="J5257" t="str">
            <v>*</v>
          </cell>
          <cell r="L5257">
            <v>0</v>
          </cell>
          <cell r="M5257">
            <v>0</v>
          </cell>
          <cell r="O5257">
            <v>0</v>
          </cell>
          <cell r="P5257" t="str">
            <v>2004</v>
          </cell>
        </row>
        <row r="5258">
          <cell r="C5258" t="str">
            <v>293BRS0170</v>
          </cell>
          <cell r="D5258" t="str">
            <v>ENTR BR-158(A) (P/RAUL PIALO)</v>
          </cell>
          <cell r="E5258" t="str">
            <v>ENTR BR-158(B) (P/P/ SANTANA DO LIVRAMENTO)</v>
          </cell>
          <cell r="F5258">
            <v>305.2</v>
          </cell>
          <cell r="G5258">
            <v>335</v>
          </cell>
          <cell r="H5258">
            <v>29.8</v>
          </cell>
          <cell r="I5258" t="str">
            <v>PAV</v>
          </cell>
          <cell r="J5258">
            <v>0</v>
          </cell>
          <cell r="K5258" t="str">
            <v>158BRS1390</v>
          </cell>
          <cell r="L5258">
            <v>0</v>
          </cell>
          <cell r="M5258">
            <v>0</v>
          </cell>
          <cell r="O5258">
            <v>0</v>
          </cell>
          <cell r="P5258">
            <v>0</v>
          </cell>
        </row>
        <row r="5259">
          <cell r="C5259" t="str">
            <v>293BRS0190</v>
          </cell>
          <cell r="D5259" t="str">
            <v>ENTR BR-158(B) (P/P/ SANTANA DO LIVRAMENTO)</v>
          </cell>
          <cell r="E5259" t="str">
            <v>ENTR RS-183</v>
          </cell>
          <cell r="F5259">
            <v>335</v>
          </cell>
          <cell r="G5259">
            <v>369.6</v>
          </cell>
          <cell r="H5259">
            <v>34.6</v>
          </cell>
          <cell r="I5259" t="str">
            <v>PAV</v>
          </cell>
          <cell r="J5259" t="str">
            <v>*</v>
          </cell>
          <cell r="L5259">
            <v>0</v>
          </cell>
          <cell r="M5259">
            <v>0</v>
          </cell>
          <cell r="O5259">
            <v>0</v>
          </cell>
          <cell r="P5259" t="str">
            <v>2004</v>
          </cell>
        </row>
        <row r="5260">
          <cell r="C5260" t="str">
            <v>293BRS0200</v>
          </cell>
          <cell r="D5260" t="str">
            <v>ENTR RS-183</v>
          </cell>
          <cell r="E5260" t="str">
            <v>ENTR BR-377/RS-060 (QUARAÍ)</v>
          </cell>
          <cell r="F5260">
            <v>369.6</v>
          </cell>
          <cell r="G5260">
            <v>441.2</v>
          </cell>
          <cell r="H5260">
            <v>71.599999999999994</v>
          </cell>
          <cell r="I5260" t="str">
            <v>PAV</v>
          </cell>
          <cell r="J5260" t="str">
            <v>*</v>
          </cell>
          <cell r="L5260">
            <v>0</v>
          </cell>
          <cell r="M5260">
            <v>0</v>
          </cell>
          <cell r="O5260">
            <v>0</v>
          </cell>
          <cell r="P5260" t="str">
            <v>2004</v>
          </cell>
        </row>
        <row r="5261">
          <cell r="C5261" t="str">
            <v>293BRS0210</v>
          </cell>
          <cell r="D5261" t="str">
            <v>ENTR BR-377/RS-060 (QUARAÍ)</v>
          </cell>
          <cell r="E5261" t="str">
            <v>ENTR BR-290(A)</v>
          </cell>
          <cell r="F5261">
            <v>441.2</v>
          </cell>
          <cell r="G5261">
            <v>504.3</v>
          </cell>
          <cell r="H5261">
            <v>63.1</v>
          </cell>
          <cell r="I5261" t="str">
            <v>PLA</v>
          </cell>
          <cell r="J5261">
            <v>0</v>
          </cell>
          <cell r="L5261">
            <v>0</v>
          </cell>
          <cell r="M5261">
            <v>0</v>
          </cell>
          <cell r="O5261">
            <v>0</v>
          </cell>
          <cell r="P5261">
            <v>0</v>
          </cell>
        </row>
        <row r="5262">
          <cell r="C5262" t="str">
            <v>293BRS0230</v>
          </cell>
          <cell r="D5262" t="str">
            <v>ENTR BR-290(A)</v>
          </cell>
          <cell r="E5262" t="str">
            <v>ENTR BR-472(A)</v>
          </cell>
          <cell r="F5262">
            <v>504.3</v>
          </cell>
          <cell r="G5262">
            <v>524.9</v>
          </cell>
          <cell r="H5262">
            <v>20.6</v>
          </cell>
          <cell r="I5262" t="str">
            <v>PAV</v>
          </cell>
          <cell r="J5262">
            <v>0</v>
          </cell>
          <cell r="K5262" t="str">
            <v>290BRS0410</v>
          </cell>
          <cell r="L5262">
            <v>0</v>
          </cell>
          <cell r="M5262">
            <v>0</v>
          </cell>
          <cell r="O5262">
            <v>0</v>
          </cell>
          <cell r="P5262">
            <v>0</v>
          </cell>
        </row>
        <row r="5263">
          <cell r="C5263" t="str">
            <v>293BRS0240</v>
          </cell>
          <cell r="D5263" t="str">
            <v>ENTR BR-472(A)</v>
          </cell>
          <cell r="E5263" t="str">
            <v>ENTR BR-472(B) (URUGUAIANA)</v>
          </cell>
          <cell r="F5263">
            <v>524.9</v>
          </cell>
          <cell r="G5263">
            <v>525.9</v>
          </cell>
          <cell r="H5263">
            <v>1</v>
          </cell>
          <cell r="I5263" t="str">
            <v>PAV</v>
          </cell>
          <cell r="J5263">
            <v>0</v>
          </cell>
          <cell r="K5263" t="str">
            <v>290BRS0420</v>
          </cell>
          <cell r="L5263" t="str">
            <v>472BRS0220</v>
          </cell>
          <cell r="M5263">
            <v>0</v>
          </cell>
          <cell r="O5263">
            <v>0</v>
          </cell>
          <cell r="P5263">
            <v>0</v>
          </cell>
          <cell r="Q5263" t="str">
            <v>Estadual</v>
          </cell>
        </row>
        <row r="5264">
          <cell r="C5264" t="str">
            <v>293BRS0250</v>
          </cell>
          <cell r="D5264" t="str">
            <v>ENTR BR-472(B) (URUGUAIANA)</v>
          </cell>
          <cell r="E5264" t="str">
            <v>ENTR BR-290(B) (FRONT BRASIL/ARGENTINA) (PONTE INTERNACIONAL)</v>
          </cell>
          <cell r="F5264">
            <v>525.9</v>
          </cell>
          <cell r="G5264">
            <v>531.4</v>
          </cell>
          <cell r="H5264">
            <v>5.5</v>
          </cell>
          <cell r="I5264" t="str">
            <v>PAV</v>
          </cell>
          <cell r="J5264">
            <v>0</v>
          </cell>
          <cell r="K5264" t="str">
            <v>290BRS0430</v>
          </cell>
          <cell r="L5264">
            <v>0</v>
          </cell>
          <cell r="M5264">
            <v>0</v>
          </cell>
          <cell r="O5264">
            <v>0</v>
          </cell>
          <cell r="P5264">
            <v>0</v>
          </cell>
        </row>
        <row r="5265">
          <cell r="C5265" t="str">
            <v>293BRS9010</v>
          </cell>
          <cell r="D5265" t="str">
            <v>ENTR BR-293 (KM 181,8)</v>
          </cell>
          <cell r="E5265" t="str">
            <v>ENTR AV PRESIDENTE VARGAS (BAGÉ)</v>
          </cell>
          <cell r="F5265">
            <v>0</v>
          </cell>
          <cell r="G5265">
            <v>4.3</v>
          </cell>
          <cell r="H5265">
            <v>4.3</v>
          </cell>
          <cell r="I5265" t="str">
            <v>PAV</v>
          </cell>
          <cell r="J5265" t="str">
            <v>*</v>
          </cell>
          <cell r="L5265">
            <v>0</v>
          </cell>
          <cell r="M5265">
            <v>0</v>
          </cell>
          <cell r="O5265">
            <v>0</v>
          </cell>
          <cell r="P5265">
            <v>0</v>
          </cell>
        </row>
        <row r="5266">
          <cell r="C5266" t="str">
            <v>293BRS9020</v>
          </cell>
          <cell r="D5266" t="str">
            <v>ENTR BR-293 (QUARAÍ)</v>
          </cell>
          <cell r="E5266" t="str">
            <v>FRONT BRASIL/URUGUAI (PONTE DA CONCÓRDIA)</v>
          </cell>
          <cell r="F5266">
            <v>0</v>
          </cell>
          <cell r="G5266">
            <v>1.1000000000000001</v>
          </cell>
          <cell r="H5266">
            <v>1.1000000000000001</v>
          </cell>
          <cell r="I5266" t="str">
            <v>PLA</v>
          </cell>
          <cell r="J5266">
            <v>0</v>
          </cell>
          <cell r="L5266">
            <v>0</v>
          </cell>
          <cell r="M5266">
            <v>0</v>
          </cell>
          <cell r="N5266" t="str">
            <v>RST-293</v>
          </cell>
          <cell r="O5266" t="str">
            <v>PAV</v>
          </cell>
          <cell r="P5266">
            <v>0</v>
          </cell>
        </row>
        <row r="5267">
          <cell r="J5267">
            <v>0</v>
          </cell>
        </row>
        <row r="5268">
          <cell r="C5268" t="str">
            <v>377BRS0010</v>
          </cell>
          <cell r="D5268" t="str">
            <v>ENTR BR-386(A) (CARAZINHO)</v>
          </cell>
          <cell r="E5268" t="str">
            <v>ENTR BR-285(A)/386(B)</v>
          </cell>
          <cell r="F5268">
            <v>0</v>
          </cell>
          <cell r="G5268">
            <v>4.2</v>
          </cell>
          <cell r="H5268">
            <v>4.2</v>
          </cell>
          <cell r="I5268" t="str">
            <v>PAV</v>
          </cell>
          <cell r="J5268">
            <v>0</v>
          </cell>
          <cell r="K5268" t="str">
            <v>386BRS0170</v>
          </cell>
          <cell r="L5268">
            <v>0</v>
          </cell>
          <cell r="M5268">
            <v>0</v>
          </cell>
          <cell r="O5268">
            <v>0</v>
          </cell>
          <cell r="P5268">
            <v>0</v>
          </cell>
          <cell r="Q5268" t="str">
            <v>Estadual</v>
          </cell>
        </row>
        <row r="5269">
          <cell r="C5269" t="str">
            <v>377BRS0030</v>
          </cell>
          <cell r="D5269" t="str">
            <v>ENTR BR-285(A)/386(B)</v>
          </cell>
          <cell r="E5269" t="str">
            <v>ENTR RS-142 (P/CARAZINHO)</v>
          </cell>
          <cell r="F5269">
            <v>4.2</v>
          </cell>
          <cell r="G5269">
            <v>10.1</v>
          </cell>
          <cell r="H5269">
            <v>5.9</v>
          </cell>
          <cell r="I5269" t="str">
            <v>PAV</v>
          </cell>
          <cell r="J5269">
            <v>0</v>
          </cell>
          <cell r="K5269" t="str">
            <v>285BRS0230</v>
          </cell>
          <cell r="L5269">
            <v>0</v>
          </cell>
          <cell r="M5269">
            <v>0</v>
          </cell>
          <cell r="O5269">
            <v>0</v>
          </cell>
          <cell r="P5269">
            <v>0</v>
          </cell>
          <cell r="Q5269" t="str">
            <v>Estadual</v>
          </cell>
        </row>
        <row r="5270">
          <cell r="C5270" t="str">
            <v>377BRS0050</v>
          </cell>
          <cell r="D5270" t="str">
            <v>ENTR RS-142 (P/CARAZINHO)</v>
          </cell>
          <cell r="E5270" t="str">
            <v>ENTR BR-285(B) (P/SANTA BÁRBARA DO SUL)</v>
          </cell>
          <cell r="F5270">
            <v>10.1</v>
          </cell>
          <cell r="G5270">
            <v>43.6</v>
          </cell>
          <cell r="H5270">
            <v>33.5</v>
          </cell>
          <cell r="I5270" t="str">
            <v>PAV</v>
          </cell>
          <cell r="J5270">
            <v>0</v>
          </cell>
          <cell r="K5270" t="str">
            <v>285BRS0250</v>
          </cell>
          <cell r="L5270">
            <v>0</v>
          </cell>
          <cell r="M5270">
            <v>0</v>
          </cell>
          <cell r="O5270">
            <v>0</v>
          </cell>
          <cell r="P5270">
            <v>0</v>
          </cell>
          <cell r="Q5270" t="str">
            <v>Estadual</v>
          </cell>
        </row>
        <row r="5271">
          <cell r="C5271" t="str">
            <v>377BRS0070</v>
          </cell>
          <cell r="D5271" t="str">
            <v>ENTR BR-285(B) (P/SANTA BÁRBARA DO SUL)</v>
          </cell>
          <cell r="E5271" t="str">
            <v>ENTR RS-506</v>
          </cell>
          <cell r="F5271">
            <v>43.6</v>
          </cell>
          <cell r="G5271">
            <v>51.3</v>
          </cell>
          <cell r="H5271">
            <v>7.7</v>
          </cell>
          <cell r="I5271" t="str">
            <v>IMP</v>
          </cell>
          <cell r="J5271">
            <v>0</v>
          </cell>
          <cell r="L5271">
            <v>0</v>
          </cell>
          <cell r="M5271">
            <v>0</v>
          </cell>
          <cell r="O5271">
            <v>0</v>
          </cell>
          <cell r="P5271" t="str">
            <v>2003</v>
          </cell>
        </row>
        <row r="5272">
          <cell r="C5272" t="str">
            <v>377BRS0075</v>
          </cell>
          <cell r="D5272" t="str">
            <v>ENTR RS-506</v>
          </cell>
          <cell r="E5272" t="str">
            <v>ENTR RS-223</v>
          </cell>
          <cell r="F5272">
            <v>51.3</v>
          </cell>
          <cell r="G5272">
            <v>69.099999999999994</v>
          </cell>
          <cell r="H5272">
            <v>17.8</v>
          </cell>
          <cell r="I5272" t="str">
            <v>IMP</v>
          </cell>
          <cell r="J5272">
            <v>0</v>
          </cell>
          <cell r="L5272">
            <v>0</v>
          </cell>
          <cell r="M5272">
            <v>0</v>
          </cell>
          <cell r="O5272">
            <v>0</v>
          </cell>
          <cell r="P5272" t="str">
            <v>2003</v>
          </cell>
        </row>
        <row r="5273">
          <cell r="C5273" t="str">
            <v>377BRS0090</v>
          </cell>
          <cell r="D5273" t="str">
            <v>ENTR RS-223</v>
          </cell>
          <cell r="E5273" t="str">
            <v>ENTR BR-158(A) (CRUZ ALTA)</v>
          </cell>
          <cell r="F5273">
            <v>69.099999999999994</v>
          </cell>
          <cell r="G5273">
            <v>94.9</v>
          </cell>
          <cell r="H5273">
            <v>25.8</v>
          </cell>
          <cell r="I5273" t="str">
            <v>PAV</v>
          </cell>
          <cell r="J5273" t="str">
            <v>*</v>
          </cell>
          <cell r="L5273">
            <v>0</v>
          </cell>
          <cell r="M5273">
            <v>0</v>
          </cell>
          <cell r="O5273">
            <v>0</v>
          </cell>
          <cell r="P5273" t="str">
            <v>2003</v>
          </cell>
        </row>
        <row r="5274">
          <cell r="C5274" t="str">
            <v>377BRS0105</v>
          </cell>
          <cell r="D5274" t="str">
            <v>ENTR BR-158(A) (CRUZ ALTA)</v>
          </cell>
          <cell r="E5274" t="str">
            <v>ENTR BR-158(B)/481/RS-342</v>
          </cell>
          <cell r="F5274">
            <v>94.9</v>
          </cell>
          <cell r="G5274">
            <v>99</v>
          </cell>
          <cell r="H5274">
            <v>4.0999999999999996</v>
          </cell>
          <cell r="I5274" t="str">
            <v>PAV</v>
          </cell>
          <cell r="J5274">
            <v>0</v>
          </cell>
          <cell r="K5274" t="str">
            <v>158BRS1240</v>
          </cell>
          <cell r="L5274">
            <v>0</v>
          </cell>
          <cell r="M5274">
            <v>0</v>
          </cell>
          <cell r="O5274">
            <v>0</v>
          </cell>
          <cell r="P5274">
            <v>0</v>
          </cell>
        </row>
        <row r="5275">
          <cell r="C5275" t="str">
            <v>377BRS0110</v>
          </cell>
          <cell r="D5275" t="str">
            <v>ENTR BR-158(B)/481/RS-342</v>
          </cell>
          <cell r="E5275" t="str">
            <v>ENTR BR-392 (SANTA TECLA)</v>
          </cell>
          <cell r="F5275">
            <v>99</v>
          </cell>
          <cell r="G5275">
            <v>159.4</v>
          </cell>
          <cell r="H5275">
            <v>60.4</v>
          </cell>
          <cell r="I5275" t="str">
            <v>PLA</v>
          </cell>
          <cell r="J5275">
            <v>0</v>
          </cell>
          <cell r="L5275">
            <v>0</v>
          </cell>
          <cell r="M5275">
            <v>0</v>
          </cell>
          <cell r="O5275">
            <v>0</v>
          </cell>
          <cell r="P5275">
            <v>0</v>
          </cell>
        </row>
        <row r="5276">
          <cell r="C5276" t="str">
            <v>377BRS0130</v>
          </cell>
          <cell r="D5276" t="str">
            <v>ENTR BR-392 (SANTA TECLA)</v>
          </cell>
          <cell r="E5276" t="str">
            <v>A. BELTRÃO</v>
          </cell>
          <cell r="F5276">
            <v>159.4</v>
          </cell>
          <cell r="G5276">
            <v>189.9</v>
          </cell>
          <cell r="H5276">
            <v>30.5</v>
          </cell>
          <cell r="I5276" t="str">
            <v>PLA</v>
          </cell>
          <cell r="J5276">
            <v>0</v>
          </cell>
          <cell r="L5276">
            <v>0</v>
          </cell>
          <cell r="M5276">
            <v>0</v>
          </cell>
          <cell r="N5276" t="str">
            <v>RST-377</v>
          </cell>
          <cell r="O5276" t="str">
            <v>PAV</v>
          </cell>
          <cell r="P5276">
            <v>0</v>
          </cell>
        </row>
        <row r="5277">
          <cell r="C5277" t="str">
            <v>377BRS0140</v>
          </cell>
          <cell r="D5277" t="str">
            <v>A. BELTRÃO</v>
          </cell>
          <cell r="E5277" t="str">
            <v>ENTR BR-287 (SANTIAGO)</v>
          </cell>
          <cell r="F5277">
            <v>189.9</v>
          </cell>
          <cell r="G5277">
            <v>245.2</v>
          </cell>
          <cell r="H5277">
            <v>55.3</v>
          </cell>
          <cell r="I5277" t="str">
            <v>PLA</v>
          </cell>
          <cell r="J5277">
            <v>0</v>
          </cell>
          <cell r="L5277">
            <v>0</v>
          </cell>
          <cell r="M5277">
            <v>0</v>
          </cell>
          <cell r="N5277" t="str">
            <v>RST-377</v>
          </cell>
          <cell r="O5277" t="str">
            <v>PAV</v>
          </cell>
          <cell r="P5277">
            <v>0</v>
          </cell>
        </row>
        <row r="5278">
          <cell r="C5278" t="str">
            <v>377BRS0150</v>
          </cell>
          <cell r="D5278" t="str">
            <v>ENTR BR-287 (SANTIAGO)</v>
          </cell>
          <cell r="E5278" t="str">
            <v>ENTR RS-241 (P/SÃO FRANCISCO DE ASSIS)</v>
          </cell>
          <cell r="F5278">
            <v>245.2</v>
          </cell>
          <cell r="G5278">
            <v>307.10000000000002</v>
          </cell>
          <cell r="H5278">
            <v>61.9</v>
          </cell>
          <cell r="I5278" t="str">
            <v>PLA</v>
          </cell>
          <cell r="J5278">
            <v>0</v>
          </cell>
          <cell r="L5278">
            <v>0</v>
          </cell>
          <cell r="M5278">
            <v>0</v>
          </cell>
          <cell r="N5278" t="str">
            <v>RST-377</v>
          </cell>
          <cell r="O5278" t="str">
            <v>PAV</v>
          </cell>
          <cell r="P5278">
            <v>0</v>
          </cell>
        </row>
        <row r="5279">
          <cell r="C5279" t="str">
            <v>377BRS0155</v>
          </cell>
          <cell r="D5279" t="str">
            <v>ENTR RS-241 (P/SÃO FRANCISCO DE ASSIS)</v>
          </cell>
          <cell r="E5279" t="str">
            <v>ENTR RS-546 (P/JACAQUÁ)</v>
          </cell>
          <cell r="F5279">
            <v>307.10000000000002</v>
          </cell>
          <cell r="G5279">
            <v>310.10000000000002</v>
          </cell>
          <cell r="H5279">
            <v>3</v>
          </cell>
          <cell r="I5279" t="str">
            <v>PLA</v>
          </cell>
          <cell r="J5279">
            <v>0</v>
          </cell>
          <cell r="L5279">
            <v>0</v>
          </cell>
          <cell r="M5279">
            <v>0</v>
          </cell>
          <cell r="N5279" t="str">
            <v>RST-377</v>
          </cell>
          <cell r="O5279" t="str">
            <v>PAV</v>
          </cell>
          <cell r="P5279">
            <v>0</v>
          </cell>
        </row>
        <row r="5280">
          <cell r="C5280" t="str">
            <v>377BRS0170</v>
          </cell>
          <cell r="D5280" t="str">
            <v>ENTR RS-546 (P/JACAQUÁ)</v>
          </cell>
          <cell r="E5280" t="str">
            <v>ENTR RS-176 (P/VILA SOBRADINHO)</v>
          </cell>
          <cell r="F5280">
            <v>310.10000000000002</v>
          </cell>
          <cell r="G5280">
            <v>345.8</v>
          </cell>
          <cell r="H5280">
            <v>35.700000000000003</v>
          </cell>
          <cell r="I5280" t="str">
            <v>PLA</v>
          </cell>
          <cell r="J5280">
            <v>0</v>
          </cell>
          <cell r="L5280">
            <v>0</v>
          </cell>
          <cell r="M5280">
            <v>0</v>
          </cell>
          <cell r="N5280" t="str">
            <v>RST-377</v>
          </cell>
          <cell r="O5280" t="str">
            <v>PAV</v>
          </cell>
          <cell r="P5280">
            <v>0</v>
          </cell>
        </row>
        <row r="5281">
          <cell r="C5281" t="str">
            <v>377BRS0175</v>
          </cell>
          <cell r="D5281" t="str">
            <v>ENTR RS-176 (P/VILA SOBRADINHO)</v>
          </cell>
          <cell r="E5281" t="str">
            <v>MANOEL VIANA</v>
          </cell>
          <cell r="F5281">
            <v>345.8</v>
          </cell>
          <cell r="G5281">
            <v>346.2</v>
          </cell>
          <cell r="H5281">
            <v>0.4</v>
          </cell>
          <cell r="I5281" t="str">
            <v>PLA</v>
          </cell>
          <cell r="J5281">
            <v>0</v>
          </cell>
          <cell r="L5281">
            <v>0</v>
          </cell>
          <cell r="M5281">
            <v>0</v>
          </cell>
          <cell r="N5281" t="str">
            <v>RST-377</v>
          </cell>
          <cell r="O5281" t="str">
            <v>PAV</v>
          </cell>
          <cell r="P5281">
            <v>0</v>
          </cell>
        </row>
        <row r="5282">
          <cell r="C5282" t="str">
            <v>377BRS0180</v>
          </cell>
          <cell r="D5282" t="str">
            <v>MANOEL VIANA</v>
          </cell>
          <cell r="E5282" t="str">
            <v>ACESSO PASSO NOVO</v>
          </cell>
          <cell r="F5282">
            <v>346.2</v>
          </cell>
          <cell r="G5282">
            <v>362.6</v>
          </cell>
          <cell r="H5282">
            <v>16.399999999999999</v>
          </cell>
          <cell r="I5282" t="str">
            <v>PLA</v>
          </cell>
          <cell r="J5282">
            <v>0</v>
          </cell>
          <cell r="L5282">
            <v>0</v>
          </cell>
          <cell r="M5282">
            <v>0</v>
          </cell>
          <cell r="N5282" t="str">
            <v>RST-377</v>
          </cell>
          <cell r="O5282" t="str">
            <v>PAV</v>
          </cell>
          <cell r="P5282">
            <v>0</v>
          </cell>
        </row>
        <row r="5283">
          <cell r="C5283" t="str">
            <v>377BRS0185</v>
          </cell>
          <cell r="D5283" t="str">
            <v>ACESSO PASSO NOVO</v>
          </cell>
          <cell r="E5283" t="str">
            <v>ENTR BR-290(A) (P/ROSÁRIO DO SUL)</v>
          </cell>
          <cell r="F5283">
            <v>362.6</v>
          </cell>
          <cell r="G5283">
            <v>386.8</v>
          </cell>
          <cell r="H5283">
            <v>24.2</v>
          </cell>
          <cell r="I5283" t="str">
            <v>PLA</v>
          </cell>
          <cell r="J5283">
            <v>0</v>
          </cell>
          <cell r="L5283">
            <v>0</v>
          </cell>
          <cell r="M5283">
            <v>0</v>
          </cell>
          <cell r="N5283" t="str">
            <v>RST-377</v>
          </cell>
          <cell r="O5283" t="str">
            <v>PAV</v>
          </cell>
          <cell r="P5283">
            <v>0</v>
          </cell>
        </row>
        <row r="5284">
          <cell r="C5284" t="str">
            <v>377BRS0190</v>
          </cell>
          <cell r="D5284" t="str">
            <v>ENTR BR-290(A) (P/ROSÁRIO DO SUL)</v>
          </cell>
          <cell r="E5284" t="str">
            <v>ENTR RS-183 (P/HARMONIA)</v>
          </cell>
          <cell r="F5284">
            <v>386.8</v>
          </cell>
          <cell r="G5284">
            <v>425.2</v>
          </cell>
          <cell r="H5284">
            <v>38.4</v>
          </cell>
          <cell r="I5284" t="str">
            <v>PAV</v>
          </cell>
          <cell r="J5284">
            <v>0</v>
          </cell>
          <cell r="K5284" t="str">
            <v>290BRS0350</v>
          </cell>
          <cell r="L5284">
            <v>0</v>
          </cell>
          <cell r="M5284">
            <v>0</v>
          </cell>
          <cell r="O5284">
            <v>0</v>
          </cell>
          <cell r="P5284">
            <v>0</v>
          </cell>
        </row>
        <row r="5285">
          <cell r="C5285" t="str">
            <v>377BRS0210</v>
          </cell>
          <cell r="D5285" t="str">
            <v>ENTR RS-183 (P/HARMONIA)</v>
          </cell>
          <cell r="E5285" t="str">
            <v>P/SÃO PEDRO</v>
          </cell>
          <cell r="F5285">
            <v>425.2</v>
          </cell>
          <cell r="G5285">
            <v>440.4</v>
          </cell>
          <cell r="H5285">
            <v>15.2</v>
          </cell>
          <cell r="I5285" t="str">
            <v>PAV</v>
          </cell>
          <cell r="J5285">
            <v>0</v>
          </cell>
          <cell r="K5285" t="str">
            <v>290BRS0370</v>
          </cell>
          <cell r="L5285">
            <v>0</v>
          </cell>
          <cell r="M5285">
            <v>0</v>
          </cell>
          <cell r="O5285">
            <v>0</v>
          </cell>
          <cell r="P5285">
            <v>0</v>
          </cell>
        </row>
        <row r="5286">
          <cell r="C5286" t="str">
            <v>377BRS0220</v>
          </cell>
          <cell r="D5286" t="str">
            <v>P/SÃO PEDRO</v>
          </cell>
          <cell r="E5286" t="str">
            <v>ENTR BR-290(B) (P/URUGUAIANA)</v>
          </cell>
          <cell r="F5286">
            <v>440.4</v>
          </cell>
          <cell r="G5286">
            <v>456.1</v>
          </cell>
          <cell r="H5286">
            <v>15.7</v>
          </cell>
          <cell r="I5286" t="str">
            <v>PAV</v>
          </cell>
          <cell r="J5286">
            <v>0</v>
          </cell>
          <cell r="K5286" t="str">
            <v>290BRS0380</v>
          </cell>
          <cell r="L5286">
            <v>0</v>
          </cell>
          <cell r="M5286">
            <v>0</v>
          </cell>
          <cell r="O5286">
            <v>0</v>
          </cell>
          <cell r="P5286">
            <v>0</v>
          </cell>
        </row>
        <row r="5287">
          <cell r="C5287" t="str">
            <v>377BRS0230</v>
          </cell>
          <cell r="D5287" t="str">
            <v>ENTR BR-290(B) (P/URUGUAIANA)</v>
          </cell>
          <cell r="E5287" t="str">
            <v>ENTR BR-293/RS-060 (QUARAÍ)</v>
          </cell>
          <cell r="F5287">
            <v>456.1</v>
          </cell>
          <cell r="G5287">
            <v>505.5</v>
          </cell>
          <cell r="H5287">
            <v>49.4</v>
          </cell>
          <cell r="I5287" t="str">
            <v>PLA</v>
          </cell>
          <cell r="J5287">
            <v>0</v>
          </cell>
          <cell r="L5287">
            <v>0</v>
          </cell>
          <cell r="M5287">
            <v>0</v>
          </cell>
          <cell r="N5287" t="str">
            <v>RST-377</v>
          </cell>
          <cell r="O5287" t="str">
            <v>PAV</v>
          </cell>
          <cell r="P5287">
            <v>0</v>
          </cell>
        </row>
        <row r="5288">
          <cell r="J5288">
            <v>0</v>
          </cell>
        </row>
        <row r="5289">
          <cell r="C5289" t="str">
            <v>386BRS0070</v>
          </cell>
          <cell r="D5289" t="str">
            <v>ENTR BR-158(A) (DIV SC/RS)</v>
          </cell>
          <cell r="E5289" t="str">
            <v>ENTR RS-324 (P/PLANALTO)</v>
          </cell>
          <cell r="F5289">
            <v>0</v>
          </cell>
          <cell r="G5289">
            <v>2.5</v>
          </cell>
          <cell r="H5289">
            <v>2.5</v>
          </cell>
          <cell r="I5289" t="str">
            <v>PAV</v>
          </cell>
          <cell r="J5289">
            <v>0</v>
          </cell>
          <cell r="K5289" t="str">
            <v>158BRS1110</v>
          </cell>
          <cell r="L5289">
            <v>0</v>
          </cell>
          <cell r="M5289">
            <v>0</v>
          </cell>
          <cell r="O5289">
            <v>0</v>
          </cell>
          <cell r="P5289">
            <v>0</v>
          </cell>
        </row>
        <row r="5290">
          <cell r="C5290" t="str">
            <v>386BRS0090</v>
          </cell>
          <cell r="D5290" t="str">
            <v>ENTR RS-324 (P/PLANALTO)</v>
          </cell>
          <cell r="E5290" t="str">
            <v>IRAÍ</v>
          </cell>
          <cell r="F5290">
            <v>2.5</v>
          </cell>
          <cell r="G5290">
            <v>5.3</v>
          </cell>
          <cell r="H5290">
            <v>2.8</v>
          </cell>
          <cell r="I5290" t="str">
            <v>PAV</v>
          </cell>
          <cell r="J5290">
            <v>0</v>
          </cell>
          <cell r="K5290" t="str">
            <v>158BRS1120</v>
          </cell>
          <cell r="L5290">
            <v>0</v>
          </cell>
          <cell r="M5290">
            <v>0</v>
          </cell>
          <cell r="O5290">
            <v>0</v>
          </cell>
          <cell r="P5290">
            <v>0</v>
          </cell>
        </row>
        <row r="5291">
          <cell r="C5291" t="str">
            <v>386BRS0095</v>
          </cell>
          <cell r="D5291" t="str">
            <v>IRAÍ</v>
          </cell>
          <cell r="E5291" t="str">
            <v>ENTR RS-150 (P/CAIÇARA)</v>
          </cell>
          <cell r="F5291">
            <v>5.3</v>
          </cell>
          <cell r="G5291">
            <v>37.299999999999997</v>
          </cell>
          <cell r="H5291">
            <v>32</v>
          </cell>
          <cell r="I5291" t="str">
            <v>PAV</v>
          </cell>
          <cell r="J5291">
            <v>0</v>
          </cell>
          <cell r="K5291" t="str">
            <v>158BRS1130</v>
          </cell>
          <cell r="L5291">
            <v>0</v>
          </cell>
          <cell r="M5291">
            <v>0</v>
          </cell>
          <cell r="O5291">
            <v>0</v>
          </cell>
          <cell r="P5291">
            <v>0</v>
          </cell>
        </row>
        <row r="5292">
          <cell r="C5292" t="str">
            <v>386BRS0100</v>
          </cell>
          <cell r="D5292" t="str">
            <v>ENTR RS-150 (P/CAIÇARA)</v>
          </cell>
          <cell r="E5292" t="str">
            <v>ENTR RS-591 (FREDERICO WESTPHALEN)</v>
          </cell>
          <cell r="F5292">
            <v>37.299999999999997</v>
          </cell>
          <cell r="G5292">
            <v>39.4</v>
          </cell>
          <cell r="H5292">
            <v>2.1</v>
          </cell>
          <cell r="I5292" t="str">
            <v>PAV</v>
          </cell>
          <cell r="J5292">
            <v>0</v>
          </cell>
          <cell r="K5292" t="str">
            <v>158BRS1140</v>
          </cell>
          <cell r="L5292">
            <v>0</v>
          </cell>
          <cell r="M5292">
            <v>0</v>
          </cell>
          <cell r="O5292">
            <v>0</v>
          </cell>
          <cell r="P5292">
            <v>0</v>
          </cell>
        </row>
        <row r="5293">
          <cell r="C5293" t="str">
            <v>386BRS0105</v>
          </cell>
          <cell r="D5293" t="str">
            <v>ENTR RS-591 (FREDERICO WESTPHALEN)</v>
          </cell>
          <cell r="E5293" t="str">
            <v>ENTR BR-472 (P/PALMITINHO)</v>
          </cell>
          <cell r="F5293">
            <v>39.4</v>
          </cell>
          <cell r="G5293">
            <v>47.4</v>
          </cell>
          <cell r="H5293">
            <v>8</v>
          </cell>
          <cell r="I5293" t="str">
            <v>PAV</v>
          </cell>
          <cell r="J5293">
            <v>0</v>
          </cell>
          <cell r="K5293" t="str">
            <v>158BRS1145</v>
          </cell>
          <cell r="L5293">
            <v>0</v>
          </cell>
          <cell r="M5293">
            <v>0</v>
          </cell>
          <cell r="O5293">
            <v>0</v>
          </cell>
          <cell r="P5293">
            <v>0</v>
          </cell>
        </row>
        <row r="5294">
          <cell r="C5294" t="str">
            <v>386BRS0110</v>
          </cell>
          <cell r="D5294" t="str">
            <v>ENTR BR-472 (P/PALMITINHO)</v>
          </cell>
          <cell r="E5294" t="str">
            <v>ENTR RS-585/587 (SEBERI)</v>
          </cell>
          <cell r="F5294">
            <v>47.4</v>
          </cell>
          <cell r="G5294">
            <v>56.7</v>
          </cell>
          <cell r="H5294">
            <v>9.3000000000000007</v>
          </cell>
          <cell r="I5294" t="str">
            <v>PAV</v>
          </cell>
          <cell r="J5294">
            <v>0</v>
          </cell>
          <cell r="K5294" t="str">
            <v>158BRS1150</v>
          </cell>
          <cell r="L5294">
            <v>0</v>
          </cell>
          <cell r="M5294">
            <v>0</v>
          </cell>
          <cell r="O5294">
            <v>0</v>
          </cell>
          <cell r="P5294">
            <v>0</v>
          </cell>
        </row>
        <row r="5295">
          <cell r="C5295" t="str">
            <v>386BRS0120</v>
          </cell>
          <cell r="D5295" t="str">
            <v>ENTR RS-585/587 (SEBERI)</v>
          </cell>
          <cell r="E5295" t="str">
            <v>ENTR BR-158(B)/RS-323 (P/JABOTICABA)</v>
          </cell>
          <cell r="F5295">
            <v>56.7</v>
          </cell>
          <cell r="G5295">
            <v>77</v>
          </cell>
          <cell r="H5295">
            <v>20.3</v>
          </cell>
          <cell r="I5295" t="str">
            <v>PAV</v>
          </cell>
          <cell r="J5295">
            <v>0</v>
          </cell>
          <cell r="K5295" t="str">
            <v>158BRS1160</v>
          </cell>
          <cell r="L5295">
            <v>0</v>
          </cell>
          <cell r="M5295">
            <v>0</v>
          </cell>
          <cell r="O5295">
            <v>0</v>
          </cell>
          <cell r="P5295">
            <v>0</v>
          </cell>
        </row>
        <row r="5296">
          <cell r="C5296" t="str">
            <v>386BRS0130</v>
          </cell>
          <cell r="D5296" t="str">
            <v>ENTR BR-158(B)/RS-323 (P/JABOTICABA)</v>
          </cell>
          <cell r="E5296" t="str">
            <v>ENTR RS-500</v>
          </cell>
          <cell r="F5296">
            <v>77</v>
          </cell>
          <cell r="G5296">
            <v>115.3</v>
          </cell>
          <cell r="H5296">
            <v>38.299999999999997</v>
          </cell>
          <cell r="I5296" t="str">
            <v>PAV</v>
          </cell>
          <cell r="J5296" t="str">
            <v>*</v>
          </cell>
          <cell r="L5296">
            <v>0</v>
          </cell>
          <cell r="M5296">
            <v>0</v>
          </cell>
          <cell r="O5296">
            <v>0</v>
          </cell>
          <cell r="P5296" t="str">
            <v>2005</v>
          </cell>
        </row>
        <row r="5297">
          <cell r="C5297" t="str">
            <v>386BRS0140</v>
          </cell>
          <cell r="D5297" t="str">
            <v>ENTR RS-500</v>
          </cell>
          <cell r="E5297" t="str">
            <v>ENTR RS-569</v>
          </cell>
          <cell r="F5297">
            <v>115.3</v>
          </cell>
          <cell r="G5297">
            <v>131.4</v>
          </cell>
          <cell r="H5297">
            <v>16.100000000000001</v>
          </cell>
          <cell r="I5297" t="str">
            <v>PAV</v>
          </cell>
          <cell r="J5297" t="str">
            <v>*</v>
          </cell>
          <cell r="L5297">
            <v>0</v>
          </cell>
          <cell r="M5297">
            <v>0</v>
          </cell>
          <cell r="O5297">
            <v>0</v>
          </cell>
          <cell r="P5297" t="str">
            <v>2005</v>
          </cell>
        </row>
        <row r="5298">
          <cell r="C5298" t="str">
            <v>386BRS0150</v>
          </cell>
          <cell r="D5298" t="str">
            <v>ENTR RS-569</v>
          </cell>
          <cell r="E5298" t="str">
            <v>ENTR RS-404 (SARANDI)</v>
          </cell>
          <cell r="F5298">
            <v>131.4</v>
          </cell>
          <cell r="G5298">
            <v>137.30000000000001</v>
          </cell>
          <cell r="H5298">
            <v>5.9</v>
          </cell>
          <cell r="I5298" t="str">
            <v>PAV</v>
          </cell>
          <cell r="J5298" t="str">
            <v>*</v>
          </cell>
          <cell r="L5298">
            <v>0</v>
          </cell>
          <cell r="M5298">
            <v>0</v>
          </cell>
          <cell r="O5298">
            <v>0</v>
          </cell>
          <cell r="P5298">
            <v>0</v>
          </cell>
          <cell r="Q5298" t="str">
            <v>Estadual</v>
          </cell>
        </row>
        <row r="5299">
          <cell r="C5299" t="str">
            <v>386BRS0155</v>
          </cell>
          <cell r="D5299" t="str">
            <v>ENTR RS-404 (SARANDI)</v>
          </cell>
          <cell r="E5299" t="str">
            <v>ENTR BR-377(A) (CARAZINHO)</v>
          </cell>
          <cell r="F5299">
            <v>137.30000000000001</v>
          </cell>
          <cell r="G5299">
            <v>178.3</v>
          </cell>
          <cell r="H5299">
            <v>41</v>
          </cell>
          <cell r="I5299" t="str">
            <v>PAV</v>
          </cell>
          <cell r="J5299">
            <v>0</v>
          </cell>
          <cell r="L5299">
            <v>0</v>
          </cell>
          <cell r="M5299">
            <v>0</v>
          </cell>
          <cell r="O5299">
            <v>0</v>
          </cell>
          <cell r="P5299">
            <v>0</v>
          </cell>
          <cell r="Q5299" t="str">
            <v>Estadual</v>
          </cell>
        </row>
        <row r="5300">
          <cell r="C5300" t="str">
            <v>386BRS0170</v>
          </cell>
          <cell r="D5300" t="str">
            <v>ENTR BR-377(A) (CARAZINHO)</v>
          </cell>
          <cell r="E5300" t="str">
            <v>ENTR BR-285/377(B) (P/PASSO FUNDO)</v>
          </cell>
          <cell r="F5300">
            <v>178.3</v>
          </cell>
          <cell r="G5300">
            <v>182.5</v>
          </cell>
          <cell r="H5300">
            <v>4.2</v>
          </cell>
          <cell r="I5300" t="str">
            <v>PAV</v>
          </cell>
          <cell r="J5300">
            <v>0</v>
          </cell>
          <cell r="K5300" t="str">
            <v>377BRS0010</v>
          </cell>
          <cell r="L5300">
            <v>0</v>
          </cell>
          <cell r="M5300">
            <v>0</v>
          </cell>
          <cell r="O5300">
            <v>0</v>
          </cell>
          <cell r="P5300">
            <v>0</v>
          </cell>
          <cell r="Q5300" t="str">
            <v>Estadual</v>
          </cell>
        </row>
        <row r="5301">
          <cell r="C5301" t="str">
            <v>386BRS0190</v>
          </cell>
          <cell r="D5301" t="str">
            <v>ENTR BR-285/377(B) (P/PASSO FUNDO)</v>
          </cell>
          <cell r="E5301" t="str">
            <v>ENTR BR-153(A)/RS-223 (P/TAPERA)</v>
          </cell>
          <cell r="F5301">
            <v>182.5</v>
          </cell>
          <cell r="G5301">
            <v>217.1</v>
          </cell>
          <cell r="H5301">
            <v>34.6</v>
          </cell>
          <cell r="I5301" t="str">
            <v>PAV</v>
          </cell>
          <cell r="J5301">
            <v>0</v>
          </cell>
          <cell r="L5301">
            <v>0</v>
          </cell>
          <cell r="M5301">
            <v>0</v>
          </cell>
          <cell r="O5301">
            <v>0</v>
          </cell>
          <cell r="P5301">
            <v>0</v>
          </cell>
          <cell r="Q5301" t="str">
            <v>Estadual</v>
          </cell>
        </row>
        <row r="5302">
          <cell r="C5302" t="str">
            <v>386BRS0210</v>
          </cell>
          <cell r="D5302" t="str">
            <v>ENTR BR-153(A)/RS-223 (P/TAPERA)</v>
          </cell>
          <cell r="E5302" t="str">
            <v>ENTR BR-153(B)/RS-332(A) (P/SOLEDADE)</v>
          </cell>
          <cell r="F5302">
            <v>217.1</v>
          </cell>
          <cell r="G5302">
            <v>247.7</v>
          </cell>
          <cell r="H5302">
            <v>30.6</v>
          </cell>
          <cell r="I5302" t="str">
            <v>PAV</v>
          </cell>
          <cell r="J5302">
            <v>0</v>
          </cell>
          <cell r="K5302" t="str">
            <v>153BRS1710</v>
          </cell>
          <cell r="L5302">
            <v>0</v>
          </cell>
          <cell r="M5302">
            <v>0</v>
          </cell>
          <cell r="O5302">
            <v>0</v>
          </cell>
          <cell r="P5302" t="str">
            <v>2003</v>
          </cell>
        </row>
        <row r="5303">
          <cell r="C5303" t="str">
            <v>386BRS0230</v>
          </cell>
          <cell r="D5303" t="str">
            <v>ENTR BR-153(B)/RS-332(A) (P/SOLEDADE)</v>
          </cell>
          <cell r="E5303" t="str">
            <v>ENTR RS-332(B) (P/ARVOREZINHA)</v>
          </cell>
          <cell r="F5303">
            <v>247.7</v>
          </cell>
          <cell r="G5303">
            <v>253.6</v>
          </cell>
          <cell r="H5303">
            <v>5.9</v>
          </cell>
          <cell r="I5303" t="str">
            <v>PAV</v>
          </cell>
          <cell r="J5303">
            <v>0</v>
          </cell>
          <cell r="L5303">
            <v>0</v>
          </cell>
          <cell r="M5303">
            <v>0</v>
          </cell>
          <cell r="O5303">
            <v>0</v>
          </cell>
          <cell r="P5303">
            <v>0</v>
          </cell>
          <cell r="Q5303" t="str">
            <v>CV 15/96</v>
          </cell>
        </row>
        <row r="5304">
          <cell r="C5304" t="str">
            <v>386BRS0235</v>
          </cell>
          <cell r="D5304" t="str">
            <v>ENTR RS-332(B) (P/ARVOREZINHA)</v>
          </cell>
          <cell r="E5304" t="str">
            <v>P/FONTOURO XAVIER</v>
          </cell>
          <cell r="F5304">
            <v>253.6</v>
          </cell>
          <cell r="G5304">
            <v>273.3</v>
          </cell>
          <cell r="H5304">
            <v>19.7</v>
          </cell>
          <cell r="I5304" t="str">
            <v>PAV</v>
          </cell>
          <cell r="J5304">
            <v>0</v>
          </cell>
          <cell r="L5304">
            <v>0</v>
          </cell>
          <cell r="M5304">
            <v>0</v>
          </cell>
          <cell r="O5304">
            <v>0</v>
          </cell>
          <cell r="P5304">
            <v>0</v>
          </cell>
          <cell r="Q5304" t="str">
            <v>CV 15/96</v>
          </cell>
        </row>
        <row r="5305">
          <cell r="C5305" t="str">
            <v>386BRS0238</v>
          </cell>
          <cell r="D5305" t="str">
            <v>P/FONTOURO XAVIER</v>
          </cell>
          <cell r="E5305" t="str">
            <v>P/SÃO JOSÉ DO HERVAL</v>
          </cell>
          <cell r="F5305">
            <v>273.3</v>
          </cell>
          <cell r="G5305">
            <v>285.89999999999998</v>
          </cell>
          <cell r="H5305">
            <v>12.6</v>
          </cell>
          <cell r="I5305" t="str">
            <v>PAV</v>
          </cell>
          <cell r="J5305">
            <v>0</v>
          </cell>
          <cell r="L5305">
            <v>0</v>
          </cell>
          <cell r="M5305">
            <v>0</v>
          </cell>
          <cell r="O5305">
            <v>0</v>
          </cell>
          <cell r="P5305">
            <v>0</v>
          </cell>
          <cell r="Q5305" t="str">
            <v>CV 15/96</v>
          </cell>
        </row>
        <row r="5306">
          <cell r="C5306" t="str">
            <v>386BRS0240</v>
          </cell>
          <cell r="D5306" t="str">
            <v>P/SÃO JOSÉ DO HERVAL</v>
          </cell>
          <cell r="E5306" t="str">
            <v>ENTR RS-423 (P/PROGRESSO)</v>
          </cell>
          <cell r="F5306">
            <v>285.89999999999998</v>
          </cell>
          <cell r="G5306">
            <v>318.2</v>
          </cell>
          <cell r="H5306">
            <v>32.299999999999997</v>
          </cell>
          <cell r="I5306" t="str">
            <v>PAV</v>
          </cell>
          <cell r="J5306">
            <v>0</v>
          </cell>
          <cell r="L5306">
            <v>0</v>
          </cell>
          <cell r="M5306">
            <v>0</v>
          </cell>
          <cell r="O5306">
            <v>0</v>
          </cell>
          <cell r="P5306">
            <v>0</v>
          </cell>
          <cell r="Q5306" t="str">
            <v>CV 15/96</v>
          </cell>
        </row>
        <row r="5307">
          <cell r="C5307" t="str">
            <v>386BRS0242</v>
          </cell>
          <cell r="D5307" t="str">
            <v>ENTR RS-423 (P/PROGRESSO)</v>
          </cell>
          <cell r="E5307" t="str">
            <v>P/MARQUÊS DE SOUZA</v>
          </cell>
          <cell r="F5307">
            <v>318.2</v>
          </cell>
          <cell r="G5307">
            <v>328.2</v>
          </cell>
          <cell r="H5307">
            <v>10</v>
          </cell>
          <cell r="I5307" t="str">
            <v>PAV</v>
          </cell>
          <cell r="J5307">
            <v>0</v>
          </cell>
          <cell r="L5307">
            <v>0</v>
          </cell>
          <cell r="M5307">
            <v>0</v>
          </cell>
          <cell r="O5307">
            <v>0</v>
          </cell>
          <cell r="P5307">
            <v>0</v>
          </cell>
          <cell r="Q5307" t="str">
            <v>CV 15/96</v>
          </cell>
        </row>
        <row r="5308">
          <cell r="C5308" t="str">
            <v>386BRS0244</v>
          </cell>
          <cell r="D5308" t="str">
            <v>P/MARQUÊS DE SOUZA</v>
          </cell>
          <cell r="E5308" t="str">
            <v>ENTR RS-421 (P/FORQUETINHA)</v>
          </cell>
          <cell r="F5308">
            <v>328.2</v>
          </cell>
          <cell r="G5308">
            <v>344.8</v>
          </cell>
          <cell r="H5308">
            <v>16.600000000000001</v>
          </cell>
          <cell r="I5308" t="str">
            <v>PAV</v>
          </cell>
          <cell r="J5308">
            <v>0</v>
          </cell>
          <cell r="L5308">
            <v>0</v>
          </cell>
          <cell r="M5308">
            <v>0</v>
          </cell>
          <cell r="O5308">
            <v>0</v>
          </cell>
          <cell r="P5308">
            <v>0</v>
          </cell>
          <cell r="Q5308" t="str">
            <v>CV 15/96</v>
          </cell>
        </row>
        <row r="5309">
          <cell r="C5309" t="str">
            <v>386BRS0247</v>
          </cell>
          <cell r="D5309" t="str">
            <v>ENTR RS-421 (P/FORQUETINHA)</v>
          </cell>
          <cell r="E5309" t="str">
            <v>ENTR BR-453/RS-130 (P/LAJEADO)</v>
          </cell>
          <cell r="F5309">
            <v>344.8</v>
          </cell>
          <cell r="G5309">
            <v>348.5</v>
          </cell>
          <cell r="H5309">
            <v>3.7</v>
          </cell>
          <cell r="I5309" t="str">
            <v>PAV</v>
          </cell>
          <cell r="J5309">
            <v>0</v>
          </cell>
          <cell r="L5309">
            <v>0</v>
          </cell>
          <cell r="M5309">
            <v>0</v>
          </cell>
          <cell r="O5309">
            <v>0</v>
          </cell>
          <cell r="P5309">
            <v>0</v>
          </cell>
          <cell r="Q5309" t="str">
            <v>CV 15/96</v>
          </cell>
        </row>
        <row r="5310">
          <cell r="C5310" t="str">
            <v>386BRS0250</v>
          </cell>
          <cell r="D5310" t="str">
            <v>ENTR BR-453/RS-130 (P/LAJEADO)</v>
          </cell>
          <cell r="E5310" t="str">
            <v>ENTR BR-453(B)/RS-129 (ESTRELA)</v>
          </cell>
          <cell r="F5310">
            <v>348.5</v>
          </cell>
          <cell r="G5310">
            <v>353.6</v>
          </cell>
          <cell r="H5310">
            <v>5.0999999999999996</v>
          </cell>
          <cell r="I5310" t="str">
            <v>DUP</v>
          </cell>
          <cell r="J5310">
            <v>0</v>
          </cell>
          <cell r="K5310" t="str">
            <v>453BRS0070</v>
          </cell>
          <cell r="L5310">
            <v>0</v>
          </cell>
          <cell r="M5310">
            <v>0</v>
          </cell>
          <cell r="O5310">
            <v>0</v>
          </cell>
          <cell r="P5310" t="str">
            <v>2003</v>
          </cell>
          <cell r="Q5310" t="str">
            <v>CV 15/96</v>
          </cell>
        </row>
        <row r="5311">
          <cell r="C5311" t="str">
            <v>386BRS0260</v>
          </cell>
          <cell r="D5311" t="str">
            <v>ENTR BR-453(B)/RS-129 (ESTRELA)</v>
          </cell>
          <cell r="E5311" t="str">
            <v>ACESSO BOM RETIRO DO SUL</v>
          </cell>
          <cell r="F5311">
            <v>353.6</v>
          </cell>
          <cell r="G5311">
            <v>364.4</v>
          </cell>
          <cell r="H5311">
            <v>10.8</v>
          </cell>
          <cell r="I5311" t="str">
            <v>PAV</v>
          </cell>
          <cell r="J5311">
            <v>0</v>
          </cell>
          <cell r="L5311">
            <v>0</v>
          </cell>
          <cell r="M5311">
            <v>0</v>
          </cell>
          <cell r="O5311">
            <v>0</v>
          </cell>
          <cell r="P5311">
            <v>0</v>
          </cell>
          <cell r="Q5311" t="str">
            <v>CV 15/96</v>
          </cell>
        </row>
        <row r="5312">
          <cell r="C5312" t="str">
            <v>386BRS0263</v>
          </cell>
          <cell r="D5312" t="str">
            <v>ACESSO BOM RETIRO DO SUL</v>
          </cell>
          <cell r="E5312" t="str">
            <v>ENTR RS-128 (P/TEUTÔNIA)</v>
          </cell>
          <cell r="F5312">
            <v>364.4</v>
          </cell>
          <cell r="G5312">
            <v>370</v>
          </cell>
          <cell r="H5312">
            <v>5.6</v>
          </cell>
          <cell r="I5312" t="str">
            <v>PAV</v>
          </cell>
          <cell r="J5312">
            <v>0</v>
          </cell>
          <cell r="L5312">
            <v>0</v>
          </cell>
          <cell r="M5312">
            <v>0</v>
          </cell>
          <cell r="O5312">
            <v>0</v>
          </cell>
          <cell r="P5312">
            <v>0</v>
          </cell>
          <cell r="Q5312" t="str">
            <v>CV 15/96</v>
          </cell>
        </row>
        <row r="5313">
          <cell r="C5313" t="str">
            <v>386BRS0265</v>
          </cell>
          <cell r="D5313" t="str">
            <v>ENTR RS-128 (P/TEUTÔNIA)</v>
          </cell>
          <cell r="E5313" t="str">
            <v>ENTR BR-287(A) (TABAÍ)</v>
          </cell>
          <cell r="F5313">
            <v>370</v>
          </cell>
          <cell r="G5313">
            <v>388.4</v>
          </cell>
          <cell r="H5313">
            <v>18.399999999999999</v>
          </cell>
          <cell r="I5313" t="str">
            <v>PAV</v>
          </cell>
          <cell r="J5313">
            <v>0</v>
          </cell>
          <cell r="L5313">
            <v>0</v>
          </cell>
          <cell r="M5313">
            <v>0</v>
          </cell>
          <cell r="O5313">
            <v>0</v>
          </cell>
          <cell r="P5313">
            <v>0</v>
          </cell>
          <cell r="Q5313" t="str">
            <v>CV 15/96</v>
          </cell>
        </row>
        <row r="5314">
          <cell r="C5314" t="str">
            <v>386BRS0271</v>
          </cell>
          <cell r="D5314" t="str">
            <v>ENTR BR-287(A) (TABAÍ)</v>
          </cell>
          <cell r="E5314" t="str">
            <v>ENTR BR-287(B)</v>
          </cell>
          <cell r="F5314">
            <v>388.4</v>
          </cell>
          <cell r="G5314">
            <v>395</v>
          </cell>
          <cell r="H5314">
            <v>6.6</v>
          </cell>
          <cell r="I5314" t="str">
            <v>DUP</v>
          </cell>
          <cell r="J5314">
            <v>0</v>
          </cell>
          <cell r="K5314" t="str">
            <v>287BRS0030</v>
          </cell>
          <cell r="L5314">
            <v>0</v>
          </cell>
          <cell r="M5314">
            <v>0</v>
          </cell>
          <cell r="O5314">
            <v>0</v>
          </cell>
          <cell r="P5314" t="str">
            <v>2003</v>
          </cell>
        </row>
        <row r="5315">
          <cell r="C5315" t="str">
            <v>386BRS0290</v>
          </cell>
          <cell r="D5315" t="str">
            <v>ENTR BR-287(B)</v>
          </cell>
          <cell r="E5315" t="str">
            <v>ENTR BR-470</v>
          </cell>
          <cell r="F5315">
            <v>395</v>
          </cell>
          <cell r="G5315">
            <v>403.9</v>
          </cell>
          <cell r="H5315">
            <v>8.9</v>
          </cell>
          <cell r="I5315" t="str">
            <v>PAV</v>
          </cell>
          <cell r="J5315" t="str">
            <v>*</v>
          </cell>
          <cell r="L5315">
            <v>0</v>
          </cell>
          <cell r="M5315">
            <v>0</v>
          </cell>
          <cell r="O5315">
            <v>0</v>
          </cell>
          <cell r="P5315" t="str">
            <v>2004</v>
          </cell>
        </row>
        <row r="5316">
          <cell r="C5316" t="str">
            <v>386BRS0330</v>
          </cell>
          <cell r="D5316" t="str">
            <v>ENTR BR-470</v>
          </cell>
          <cell r="E5316" t="str">
            <v>ENTR BR-470/116(A) (CANOAS)</v>
          </cell>
          <cell r="F5316">
            <v>403.9</v>
          </cell>
          <cell r="G5316">
            <v>449.2</v>
          </cell>
          <cell r="H5316">
            <v>45.3</v>
          </cell>
          <cell r="I5316" t="str">
            <v>DUP</v>
          </cell>
          <cell r="J5316" t="str">
            <v>*</v>
          </cell>
          <cell r="L5316">
            <v>0</v>
          </cell>
          <cell r="M5316">
            <v>0</v>
          </cell>
          <cell r="O5316">
            <v>0</v>
          </cell>
          <cell r="P5316" t="str">
            <v>2006</v>
          </cell>
        </row>
        <row r="5317">
          <cell r="C5317" t="str">
            <v>386BRS0370</v>
          </cell>
          <cell r="D5317" t="str">
            <v>ENTR BR-470/116(A) (CANOAS)</v>
          </cell>
          <cell r="E5317" t="str">
            <v>ENTR BR-116(B)/290 (PORTO ALEGRE)</v>
          </cell>
          <cell r="F5317">
            <v>449.2</v>
          </cell>
          <cell r="G5317">
            <v>457.9</v>
          </cell>
          <cell r="H5317">
            <v>8.6999999999999993</v>
          </cell>
          <cell r="I5317" t="str">
            <v>DUP</v>
          </cell>
          <cell r="J5317">
            <v>0</v>
          </cell>
          <cell r="K5317" t="str">
            <v>116BRS3230</v>
          </cell>
          <cell r="L5317">
            <v>0</v>
          </cell>
          <cell r="M5317">
            <v>0</v>
          </cell>
          <cell r="O5317">
            <v>0</v>
          </cell>
          <cell r="P5317">
            <v>0</v>
          </cell>
        </row>
        <row r="5318">
          <cell r="J5318">
            <v>0</v>
          </cell>
        </row>
        <row r="5319">
          <cell r="C5319" t="str">
            <v>392BRS0010</v>
          </cell>
          <cell r="D5319" t="str">
            <v>PORTO NOVO (RIO GRANDE)</v>
          </cell>
          <cell r="E5319" t="str">
            <v>SUPER PORTO (RIO GRANDE)</v>
          </cell>
          <cell r="F5319">
            <v>0</v>
          </cell>
          <cell r="G5319">
            <v>8.9</v>
          </cell>
          <cell r="H5319">
            <v>8.9</v>
          </cell>
          <cell r="I5319" t="str">
            <v>PAV</v>
          </cell>
          <cell r="J5319">
            <v>0</v>
          </cell>
          <cell r="L5319">
            <v>0</v>
          </cell>
          <cell r="M5319">
            <v>0</v>
          </cell>
          <cell r="O5319">
            <v>0</v>
          </cell>
          <cell r="P5319">
            <v>0</v>
          </cell>
          <cell r="Q5319" t="str">
            <v>Federal</v>
          </cell>
        </row>
        <row r="5320">
          <cell r="C5320" t="str">
            <v>392BRS0030</v>
          </cell>
          <cell r="D5320" t="str">
            <v>SUPER PORTO (RIO GRANDE)</v>
          </cell>
          <cell r="E5320" t="str">
            <v>ENTR RS-734 (P/CASSINO)</v>
          </cell>
          <cell r="F5320">
            <v>8.9</v>
          </cell>
          <cell r="G5320">
            <v>16.2</v>
          </cell>
          <cell r="H5320">
            <v>7.3</v>
          </cell>
          <cell r="I5320" t="str">
            <v>PAV</v>
          </cell>
          <cell r="J5320">
            <v>0</v>
          </cell>
          <cell r="L5320">
            <v>0</v>
          </cell>
          <cell r="M5320">
            <v>0</v>
          </cell>
          <cell r="O5320">
            <v>0</v>
          </cell>
          <cell r="P5320">
            <v>0</v>
          </cell>
          <cell r="Q5320" t="str">
            <v>Federal</v>
          </cell>
        </row>
        <row r="5321">
          <cell r="C5321" t="str">
            <v>392BRS0050</v>
          </cell>
          <cell r="D5321" t="str">
            <v>ENTR RS-734 (P/CASSINO)</v>
          </cell>
          <cell r="E5321" t="str">
            <v>ENTR BR-471(A) (QUINTA)</v>
          </cell>
          <cell r="F5321">
            <v>16.2</v>
          </cell>
          <cell r="G5321">
            <v>26.9</v>
          </cell>
          <cell r="H5321">
            <v>10.7</v>
          </cell>
          <cell r="I5321" t="str">
            <v>PAV</v>
          </cell>
          <cell r="J5321">
            <v>0</v>
          </cell>
          <cell r="L5321">
            <v>0</v>
          </cell>
          <cell r="M5321">
            <v>0</v>
          </cell>
          <cell r="O5321">
            <v>0</v>
          </cell>
          <cell r="P5321">
            <v>0</v>
          </cell>
          <cell r="Q5321" t="str">
            <v>Federal</v>
          </cell>
        </row>
        <row r="5322">
          <cell r="C5322" t="str">
            <v>392BRS0070</v>
          </cell>
          <cell r="D5322" t="str">
            <v>ENTR BR-471(A) (QUINTA)</v>
          </cell>
          <cell r="E5322" t="str">
            <v>ACESSO PELOTAS</v>
          </cell>
          <cell r="F5322">
            <v>26.9</v>
          </cell>
          <cell r="G5322">
            <v>62.2</v>
          </cell>
          <cell r="H5322">
            <v>35.299999999999997</v>
          </cell>
          <cell r="I5322" t="str">
            <v>PAV</v>
          </cell>
          <cell r="J5322">
            <v>0</v>
          </cell>
          <cell r="K5322" t="str">
            <v>471BRS0190</v>
          </cell>
          <cell r="L5322">
            <v>0</v>
          </cell>
          <cell r="M5322">
            <v>0</v>
          </cell>
          <cell r="O5322">
            <v>0</v>
          </cell>
          <cell r="P5322" t="str">
            <v>2004</v>
          </cell>
        </row>
        <row r="5323">
          <cell r="C5323" t="str">
            <v>392BRS0090</v>
          </cell>
          <cell r="D5323" t="str">
            <v>ACESSO PELOTAS</v>
          </cell>
          <cell r="E5323" t="str">
            <v>ENTR BR-116(A)/293(A)</v>
          </cell>
          <cell r="F5323">
            <v>62.2</v>
          </cell>
          <cell r="G5323">
            <v>68.400000000000006</v>
          </cell>
          <cell r="H5323">
            <v>6.2</v>
          </cell>
          <cell r="I5323" t="str">
            <v>PAV</v>
          </cell>
          <cell r="J5323">
            <v>0</v>
          </cell>
          <cell r="K5323" t="str">
            <v>471BRS0180</v>
          </cell>
          <cell r="L5323">
            <v>0</v>
          </cell>
          <cell r="M5323">
            <v>0</v>
          </cell>
          <cell r="O5323">
            <v>0</v>
          </cell>
          <cell r="P5323" t="str">
            <v>2003</v>
          </cell>
        </row>
        <row r="5324">
          <cell r="C5324" t="str">
            <v>392BRS0100</v>
          </cell>
          <cell r="D5324" t="str">
            <v>ENTR BR-116(A)/293(A)</v>
          </cell>
          <cell r="E5324" t="str">
            <v>ENTR BR-116(B)/293(B) (P/CAMAQUÃ)</v>
          </cell>
          <cell r="F5324">
            <v>68.400000000000006</v>
          </cell>
          <cell r="G5324">
            <v>71.3</v>
          </cell>
          <cell r="H5324">
            <v>2.9</v>
          </cell>
          <cell r="I5324" t="str">
            <v>PAV</v>
          </cell>
          <cell r="J5324">
            <v>0</v>
          </cell>
          <cell r="K5324" t="str">
            <v>116BRS3370</v>
          </cell>
          <cell r="L5324" t="str">
            <v>293BRS0011</v>
          </cell>
          <cell r="M5324" t="str">
            <v>471BRS0170</v>
          </cell>
          <cell r="O5324">
            <v>0</v>
          </cell>
          <cell r="P5324">
            <v>0</v>
          </cell>
          <cell r="Q5324" t="str">
            <v>Federal</v>
          </cell>
        </row>
        <row r="5325">
          <cell r="C5325" t="str">
            <v>392BRS0110</v>
          </cell>
          <cell r="D5325" t="str">
            <v>ENTR BR-116(B)/293(B) (P/CAMAQUÃ)</v>
          </cell>
          <cell r="E5325" t="str">
            <v>ENTR RS-265(A) (P/CANGUÇU)</v>
          </cell>
          <cell r="F5325">
            <v>71.3</v>
          </cell>
          <cell r="G5325">
            <v>118.4</v>
          </cell>
          <cell r="H5325">
            <v>47.1</v>
          </cell>
          <cell r="I5325" t="str">
            <v>PAV</v>
          </cell>
          <cell r="J5325">
            <v>0</v>
          </cell>
          <cell r="K5325" t="str">
            <v>471BRS0150</v>
          </cell>
          <cell r="L5325">
            <v>0</v>
          </cell>
          <cell r="M5325">
            <v>0</v>
          </cell>
          <cell r="O5325">
            <v>0</v>
          </cell>
          <cell r="P5325" t="str">
            <v>2003</v>
          </cell>
        </row>
        <row r="5326">
          <cell r="C5326" t="str">
            <v>392BRS0130</v>
          </cell>
          <cell r="D5326" t="str">
            <v>ENTR RS-265(A) (P/CANGUÇU)</v>
          </cell>
          <cell r="E5326" t="str">
            <v>ENTR RS-265(B) (P/CANCELÃO)</v>
          </cell>
          <cell r="F5326">
            <v>118.4</v>
          </cell>
          <cell r="G5326">
            <v>121.1</v>
          </cell>
          <cell r="H5326">
            <v>2.7</v>
          </cell>
          <cell r="I5326" t="str">
            <v>PAV</v>
          </cell>
          <cell r="J5326">
            <v>0</v>
          </cell>
          <cell r="L5326">
            <v>0</v>
          </cell>
          <cell r="M5326">
            <v>0</v>
          </cell>
          <cell r="O5326">
            <v>0</v>
          </cell>
          <cell r="P5326">
            <v>0</v>
          </cell>
          <cell r="Q5326" t="str">
            <v>Federal</v>
          </cell>
        </row>
        <row r="5327">
          <cell r="C5327" t="str">
            <v>392BRS0150</v>
          </cell>
          <cell r="D5327" t="str">
            <v>ENTR RS-265(B) (P/CANCELÃO)</v>
          </cell>
          <cell r="E5327" t="str">
            <v>ENTR BR-471</v>
          </cell>
          <cell r="F5327">
            <v>121.1</v>
          </cell>
          <cell r="G5327">
            <v>153.9</v>
          </cell>
          <cell r="H5327">
            <v>32.799999999999997</v>
          </cell>
          <cell r="I5327" t="str">
            <v>PAV</v>
          </cell>
          <cell r="J5327">
            <v>0</v>
          </cell>
          <cell r="L5327">
            <v>0</v>
          </cell>
          <cell r="M5327">
            <v>0</v>
          </cell>
          <cell r="O5327">
            <v>0</v>
          </cell>
          <cell r="P5327">
            <v>0</v>
          </cell>
          <cell r="Q5327" t="str">
            <v>Federal</v>
          </cell>
        </row>
        <row r="5328">
          <cell r="C5328" t="str">
            <v>392BRS0160</v>
          </cell>
          <cell r="D5328" t="str">
            <v>ENTR BR-471</v>
          </cell>
          <cell r="E5328" t="str">
            <v>SANTANA DA BOA VISTA</v>
          </cell>
          <cell r="F5328">
            <v>153.9</v>
          </cell>
          <cell r="G5328">
            <v>195.9</v>
          </cell>
          <cell r="H5328">
            <v>42</v>
          </cell>
          <cell r="I5328" t="str">
            <v>PAV</v>
          </cell>
          <cell r="J5328">
            <v>0</v>
          </cell>
          <cell r="L5328">
            <v>0</v>
          </cell>
          <cell r="M5328">
            <v>0</v>
          </cell>
          <cell r="O5328">
            <v>0</v>
          </cell>
          <cell r="P5328">
            <v>0</v>
          </cell>
          <cell r="Q5328" t="str">
            <v>Federal</v>
          </cell>
        </row>
        <row r="5329">
          <cell r="C5329" t="str">
            <v>392BRS0170</v>
          </cell>
          <cell r="D5329" t="str">
            <v>SANTANA DA BOA VISTA</v>
          </cell>
          <cell r="E5329" t="str">
            <v>ENTR BR-153</v>
          </cell>
          <cell r="F5329">
            <v>195.9</v>
          </cell>
          <cell r="G5329">
            <v>240.5</v>
          </cell>
          <cell r="H5329">
            <v>44.6</v>
          </cell>
          <cell r="I5329" t="str">
            <v>PAV</v>
          </cell>
          <cell r="J5329" t="str">
            <v>*</v>
          </cell>
          <cell r="L5329">
            <v>0</v>
          </cell>
          <cell r="M5329">
            <v>0</v>
          </cell>
          <cell r="O5329">
            <v>0</v>
          </cell>
          <cell r="P5329" t="str">
            <v>2005</v>
          </cell>
          <cell r="Q5329" t="str">
            <v>CV 09/96</v>
          </cell>
        </row>
        <row r="5330">
          <cell r="C5330" t="str">
            <v>392BRS0190</v>
          </cell>
          <cell r="D5330" t="str">
            <v>ENTR BR-153</v>
          </cell>
          <cell r="E5330" t="str">
            <v>ENTR RS-011 (CAÇAPAVA DO SUL)</v>
          </cell>
          <cell r="F5330">
            <v>240.5</v>
          </cell>
          <cell r="G5330">
            <v>253.6</v>
          </cell>
          <cell r="H5330">
            <v>13.1</v>
          </cell>
          <cell r="I5330" t="str">
            <v>PAV</v>
          </cell>
          <cell r="J5330" t="str">
            <v>*</v>
          </cell>
          <cell r="L5330">
            <v>0</v>
          </cell>
          <cell r="M5330">
            <v>0</v>
          </cell>
          <cell r="O5330">
            <v>0</v>
          </cell>
          <cell r="P5330" t="str">
            <v>2005</v>
          </cell>
          <cell r="Q5330" t="str">
            <v>CV 09/96</v>
          </cell>
        </row>
        <row r="5331">
          <cell r="C5331" t="str">
            <v>392BRS0210</v>
          </cell>
          <cell r="D5331" t="str">
            <v>ENTR RS-011 (CAÇAPAVA DO SUL)</v>
          </cell>
          <cell r="E5331" t="str">
            <v>ENTR BR-290</v>
          </cell>
          <cell r="F5331">
            <v>253.6</v>
          </cell>
          <cell r="G5331">
            <v>269.7</v>
          </cell>
          <cell r="H5331">
            <v>16.100000000000001</v>
          </cell>
          <cell r="I5331" t="str">
            <v>PAV</v>
          </cell>
          <cell r="J5331" t="str">
            <v>*</v>
          </cell>
          <cell r="L5331">
            <v>0</v>
          </cell>
          <cell r="M5331">
            <v>0</v>
          </cell>
          <cell r="O5331">
            <v>0</v>
          </cell>
          <cell r="P5331" t="str">
            <v>2005</v>
          </cell>
          <cell r="Q5331" t="str">
            <v>CV 09/96</v>
          </cell>
        </row>
        <row r="5332">
          <cell r="C5332" t="str">
            <v>392BRS0230</v>
          </cell>
          <cell r="D5332" t="str">
            <v>ENTR BR-290</v>
          </cell>
          <cell r="E5332" t="str">
            <v>ACESSO SÃO SEPÉ</v>
          </cell>
          <cell r="F5332">
            <v>269.7</v>
          </cell>
          <cell r="G5332">
            <v>292.10000000000002</v>
          </cell>
          <cell r="H5332">
            <v>22.4</v>
          </cell>
          <cell r="I5332" t="str">
            <v>PAV</v>
          </cell>
          <cell r="J5332" t="str">
            <v>*</v>
          </cell>
          <cell r="L5332">
            <v>0</v>
          </cell>
          <cell r="M5332">
            <v>0</v>
          </cell>
          <cell r="O5332">
            <v>0</v>
          </cell>
          <cell r="P5332">
            <v>0</v>
          </cell>
        </row>
        <row r="5333">
          <cell r="C5333" t="str">
            <v>392BRS0233</v>
          </cell>
          <cell r="D5333" t="str">
            <v>ACESSO SÃO SEPÉ</v>
          </cell>
          <cell r="E5333" t="str">
            <v>ENTR RS-149 (P/FORMIGUEIRO)</v>
          </cell>
          <cell r="F5333">
            <v>292.10000000000002</v>
          </cell>
          <cell r="G5333">
            <v>303.5</v>
          </cell>
          <cell r="H5333">
            <v>11.4</v>
          </cell>
          <cell r="I5333" t="str">
            <v>PAV</v>
          </cell>
          <cell r="J5333" t="str">
            <v>*</v>
          </cell>
          <cell r="L5333">
            <v>0</v>
          </cell>
          <cell r="M5333">
            <v>0</v>
          </cell>
          <cell r="O5333">
            <v>0</v>
          </cell>
          <cell r="P5333">
            <v>0</v>
          </cell>
        </row>
        <row r="5334">
          <cell r="C5334" t="str">
            <v>392BRS0250</v>
          </cell>
          <cell r="D5334" t="str">
            <v>ENTR RS-149 (P/FORMIGUEIRO)</v>
          </cell>
          <cell r="E5334" t="str">
            <v>ENTR BR-158(A)/287(A) (SANTA MARIA)</v>
          </cell>
          <cell r="F5334">
            <v>303.5</v>
          </cell>
          <cell r="G5334">
            <v>348.7</v>
          </cell>
          <cell r="H5334">
            <v>45.2</v>
          </cell>
          <cell r="I5334" t="str">
            <v>PAV</v>
          </cell>
          <cell r="J5334" t="str">
            <v>*</v>
          </cell>
          <cell r="L5334">
            <v>0</v>
          </cell>
          <cell r="M5334">
            <v>0</v>
          </cell>
          <cell r="O5334">
            <v>0</v>
          </cell>
          <cell r="P5334">
            <v>0</v>
          </cell>
        </row>
        <row r="5335">
          <cell r="C5335" t="str">
            <v>392BRS0251</v>
          </cell>
          <cell r="D5335" t="str">
            <v>ENTR BR-158(A)/287(A) (SANTA MARIA)</v>
          </cell>
          <cell r="E5335" t="str">
            <v>ENTR BR-287(B) (P/CAMOBÍ)</v>
          </cell>
          <cell r="F5335">
            <v>348.7</v>
          </cell>
          <cell r="G5335">
            <v>351</v>
          </cell>
          <cell r="H5335">
            <v>2.2999999999999998</v>
          </cell>
          <cell r="I5335" t="str">
            <v>PAV</v>
          </cell>
          <cell r="J5335">
            <v>0</v>
          </cell>
          <cell r="K5335" t="str">
            <v>158BRS1317</v>
          </cell>
          <cell r="L5335" t="str">
            <v>287BRS0230</v>
          </cell>
          <cell r="M5335">
            <v>0</v>
          </cell>
          <cell r="O5335">
            <v>0</v>
          </cell>
          <cell r="P5335">
            <v>0</v>
          </cell>
        </row>
        <row r="5336">
          <cell r="C5336" t="str">
            <v>392BRS0253</v>
          </cell>
          <cell r="D5336" t="str">
            <v>ENTR BR-287(B) (P/CAMOBÍ)</v>
          </cell>
          <cell r="E5336" t="str">
            <v>ENTR RS-509 (P/SANTA MARIA)</v>
          </cell>
          <cell r="F5336">
            <v>351</v>
          </cell>
          <cell r="G5336">
            <v>353</v>
          </cell>
          <cell r="H5336">
            <v>2</v>
          </cell>
          <cell r="I5336" t="str">
            <v>PAV</v>
          </cell>
          <cell r="J5336">
            <v>0</v>
          </cell>
          <cell r="K5336" t="str">
            <v>158BRS1315</v>
          </cell>
          <cell r="L5336">
            <v>0</v>
          </cell>
          <cell r="M5336">
            <v>0</v>
          </cell>
          <cell r="O5336">
            <v>0</v>
          </cell>
          <cell r="P5336">
            <v>0</v>
          </cell>
        </row>
        <row r="5337">
          <cell r="C5337" t="str">
            <v>392BRS0270</v>
          </cell>
          <cell r="D5337" t="str">
            <v>ENTR RS-509 (P/SANTA MARIA)</v>
          </cell>
          <cell r="E5337" t="str">
            <v>ENTR RS-348 (VAL DE SERRA)</v>
          </cell>
          <cell r="F5337">
            <v>353</v>
          </cell>
          <cell r="G5337">
            <v>382.2</v>
          </cell>
          <cell r="H5337">
            <v>29.2</v>
          </cell>
          <cell r="I5337" t="str">
            <v>PAV</v>
          </cell>
          <cell r="J5337">
            <v>0</v>
          </cell>
          <cell r="K5337" t="str">
            <v>158BRS1310</v>
          </cell>
          <cell r="L5337">
            <v>0</v>
          </cell>
          <cell r="M5337">
            <v>0</v>
          </cell>
          <cell r="O5337">
            <v>0</v>
          </cell>
          <cell r="P5337">
            <v>0</v>
          </cell>
        </row>
        <row r="5338">
          <cell r="C5338" t="str">
            <v>392BRS0290</v>
          </cell>
          <cell r="D5338" t="str">
            <v>ENTR RS-348 (VAL DE SERRA)</v>
          </cell>
          <cell r="E5338" t="str">
            <v>ENTR RS-527 (P/JÚLIO DE CASTILHOS)</v>
          </cell>
          <cell r="F5338">
            <v>382.2</v>
          </cell>
          <cell r="G5338">
            <v>411.5</v>
          </cell>
          <cell r="H5338">
            <v>29.3</v>
          </cell>
          <cell r="I5338" t="str">
            <v>PAV</v>
          </cell>
          <cell r="J5338">
            <v>0</v>
          </cell>
          <cell r="K5338" t="str">
            <v>158BRS1290</v>
          </cell>
          <cell r="L5338">
            <v>0</v>
          </cell>
          <cell r="M5338">
            <v>0</v>
          </cell>
          <cell r="O5338">
            <v>0</v>
          </cell>
          <cell r="P5338">
            <v>0</v>
          </cell>
        </row>
        <row r="5339">
          <cell r="C5339" t="str">
            <v>392BRS0310</v>
          </cell>
          <cell r="D5339" t="str">
            <v>ENTR RS-527 (P/JÚLIO DE CASTILHOS)</v>
          </cell>
          <cell r="E5339" t="str">
            <v>ENTR BR-158(B) (P/CRUZ ALTA)</v>
          </cell>
          <cell r="F5339">
            <v>411.5</v>
          </cell>
          <cell r="G5339">
            <v>434.3</v>
          </cell>
          <cell r="H5339">
            <v>22.8</v>
          </cell>
          <cell r="I5339" t="str">
            <v>PAV</v>
          </cell>
          <cell r="J5339">
            <v>0</v>
          </cell>
          <cell r="K5339" t="str">
            <v>158BRS1270</v>
          </cell>
          <cell r="L5339">
            <v>0</v>
          </cell>
          <cell r="M5339">
            <v>0</v>
          </cell>
          <cell r="O5339">
            <v>0</v>
          </cell>
          <cell r="P5339">
            <v>0</v>
          </cell>
        </row>
        <row r="5340">
          <cell r="C5340" t="str">
            <v>392BRS0330</v>
          </cell>
          <cell r="D5340" t="str">
            <v>ENTR BR-158(B) (P/CRUZ ALTA)</v>
          </cell>
          <cell r="E5340" t="str">
            <v>ENTR RS-527 (TUPANCIRETÃ)</v>
          </cell>
          <cell r="F5340">
            <v>434.3</v>
          </cell>
          <cell r="G5340">
            <v>455.8</v>
          </cell>
          <cell r="H5340">
            <v>21.5</v>
          </cell>
          <cell r="I5340" t="str">
            <v>PLA</v>
          </cell>
          <cell r="J5340">
            <v>0</v>
          </cell>
          <cell r="L5340">
            <v>0</v>
          </cell>
          <cell r="M5340">
            <v>0</v>
          </cell>
          <cell r="N5340" t="str">
            <v>RST-392</v>
          </cell>
          <cell r="O5340" t="str">
            <v>PAV</v>
          </cell>
          <cell r="P5340">
            <v>0</v>
          </cell>
        </row>
        <row r="5341">
          <cell r="C5341" t="str">
            <v>392BRS0350</v>
          </cell>
          <cell r="D5341" t="str">
            <v>ENTR RS-527 (TUPANCIRETÃ)</v>
          </cell>
          <cell r="E5341" t="str">
            <v>ENTR BR-377 (SANTA TECLA)</v>
          </cell>
          <cell r="F5341">
            <v>455.8</v>
          </cell>
          <cell r="G5341">
            <v>497.4</v>
          </cell>
          <cell r="H5341">
            <v>41.6</v>
          </cell>
          <cell r="I5341" t="str">
            <v>PLA</v>
          </cell>
          <cell r="J5341">
            <v>0</v>
          </cell>
          <cell r="L5341">
            <v>0</v>
          </cell>
          <cell r="M5341">
            <v>0</v>
          </cell>
          <cell r="O5341">
            <v>0</v>
          </cell>
          <cell r="P5341">
            <v>0</v>
          </cell>
        </row>
        <row r="5342">
          <cell r="C5342" t="str">
            <v>392BRS0370</v>
          </cell>
          <cell r="D5342" t="str">
            <v>ENTR BR-377 (SANTA TECLA)</v>
          </cell>
          <cell r="E5342" t="str">
            <v>ENTR RS-522 (JÓIA)</v>
          </cell>
          <cell r="F5342">
            <v>497.4</v>
          </cell>
          <cell r="G5342">
            <v>532.1</v>
          </cell>
          <cell r="H5342">
            <v>34.700000000000003</v>
          </cell>
          <cell r="I5342" t="str">
            <v>PLA</v>
          </cell>
          <cell r="J5342">
            <v>0</v>
          </cell>
          <cell r="L5342">
            <v>0</v>
          </cell>
          <cell r="M5342">
            <v>0</v>
          </cell>
          <cell r="O5342">
            <v>0</v>
          </cell>
          <cell r="P5342">
            <v>0</v>
          </cell>
        </row>
        <row r="5343">
          <cell r="C5343" t="str">
            <v>392BRS0390</v>
          </cell>
          <cell r="D5343" t="str">
            <v>ENTR RS-522 (JÓIA)</v>
          </cell>
          <cell r="E5343" t="str">
            <v>ENTR BR-285/RS-344(A) (P/ENTRE IJUÍS)</v>
          </cell>
          <cell r="F5343">
            <v>532.1</v>
          </cell>
          <cell r="G5343">
            <v>591.4</v>
          </cell>
          <cell r="H5343">
            <v>59.3</v>
          </cell>
          <cell r="I5343" t="str">
            <v>PLA</v>
          </cell>
          <cell r="J5343">
            <v>0</v>
          </cell>
          <cell r="L5343">
            <v>0</v>
          </cell>
          <cell r="M5343">
            <v>0</v>
          </cell>
          <cell r="O5343">
            <v>0</v>
          </cell>
          <cell r="P5343">
            <v>0</v>
          </cell>
        </row>
        <row r="5344">
          <cell r="C5344" t="str">
            <v>392BRS0410</v>
          </cell>
          <cell r="D5344" t="str">
            <v>ENTR BR-285/RS-344(A) (P/ENTRE IJUÍS)</v>
          </cell>
          <cell r="E5344" t="str">
            <v>ENTR RS-218 (SANTO ÂNGELO)</v>
          </cell>
          <cell r="F5344">
            <v>591.4</v>
          </cell>
          <cell r="G5344">
            <v>600.6</v>
          </cell>
          <cell r="H5344">
            <v>9.1999999999999993</v>
          </cell>
          <cell r="I5344" t="str">
            <v>PLA</v>
          </cell>
          <cell r="J5344">
            <v>0</v>
          </cell>
          <cell r="L5344">
            <v>0</v>
          </cell>
          <cell r="M5344">
            <v>0</v>
          </cell>
          <cell r="N5344" t="str">
            <v>RST-392</v>
          </cell>
          <cell r="O5344" t="str">
            <v>PAV</v>
          </cell>
          <cell r="P5344">
            <v>0</v>
          </cell>
        </row>
        <row r="5345">
          <cell r="C5345" t="str">
            <v>392BRS0417</v>
          </cell>
          <cell r="D5345" t="str">
            <v>ENTR RS-218 (SANTO ÂNGELO)</v>
          </cell>
          <cell r="E5345" t="str">
            <v>ENTR RS-344 (P/SANTA ROSA)</v>
          </cell>
          <cell r="F5345">
            <v>600.6</v>
          </cell>
          <cell r="G5345">
            <v>613</v>
          </cell>
          <cell r="H5345">
            <v>12.4</v>
          </cell>
          <cell r="I5345" t="str">
            <v>PLA</v>
          </cell>
          <cell r="J5345">
            <v>0</v>
          </cell>
          <cell r="L5345">
            <v>0</v>
          </cell>
          <cell r="M5345">
            <v>0</v>
          </cell>
          <cell r="N5345" t="str">
            <v>RST-392</v>
          </cell>
          <cell r="O5345" t="str">
            <v>PAV</v>
          </cell>
          <cell r="P5345">
            <v>0</v>
          </cell>
        </row>
        <row r="5346">
          <cell r="C5346" t="str">
            <v>392BRS0430</v>
          </cell>
          <cell r="D5346" t="str">
            <v>ENTR RS-344 (P/SANTA ROSA)</v>
          </cell>
          <cell r="E5346" t="str">
            <v>ENTR RS-544(A) (GUARANI DAS MISSÕES)</v>
          </cell>
          <cell r="F5346">
            <v>613</v>
          </cell>
          <cell r="G5346">
            <v>637.6</v>
          </cell>
          <cell r="H5346">
            <v>24.6</v>
          </cell>
          <cell r="I5346" t="str">
            <v>PAV</v>
          </cell>
          <cell r="J5346" t="str">
            <v>*</v>
          </cell>
          <cell r="L5346">
            <v>0</v>
          </cell>
          <cell r="M5346">
            <v>0</v>
          </cell>
          <cell r="O5346">
            <v>0</v>
          </cell>
          <cell r="P5346" t="str">
            <v>2004</v>
          </cell>
        </row>
        <row r="5347">
          <cell r="C5347" t="str">
            <v>392BRS0440</v>
          </cell>
          <cell r="D5347" t="str">
            <v>ENTR RS-544(A) (GUARANI DAS MISSÕES)</v>
          </cell>
          <cell r="E5347" t="str">
            <v>ENTR RS-544(B) (CERRO LARGO)</v>
          </cell>
          <cell r="F5347">
            <v>637.6</v>
          </cell>
          <cell r="G5347">
            <v>656.8</v>
          </cell>
          <cell r="H5347">
            <v>19.2</v>
          </cell>
          <cell r="I5347" t="str">
            <v>PAV</v>
          </cell>
          <cell r="J5347" t="str">
            <v>*</v>
          </cell>
          <cell r="L5347">
            <v>0</v>
          </cell>
          <cell r="M5347">
            <v>0</v>
          </cell>
          <cell r="O5347">
            <v>0</v>
          </cell>
          <cell r="P5347" t="str">
            <v>2003</v>
          </cell>
        </row>
        <row r="5348">
          <cell r="C5348" t="str">
            <v>392BRS0450</v>
          </cell>
          <cell r="D5348" t="str">
            <v>ENTR RS-544(B) (CERRO LARGO)</v>
          </cell>
          <cell r="E5348" t="str">
            <v>ENTR RS-168/307 (P/SÃO PAULO DAS MISSÕES)</v>
          </cell>
          <cell r="F5348">
            <v>656.8</v>
          </cell>
          <cell r="G5348">
            <v>697.8</v>
          </cell>
          <cell r="H5348">
            <v>41</v>
          </cell>
          <cell r="I5348" t="str">
            <v>PAV</v>
          </cell>
          <cell r="J5348" t="str">
            <v>*</v>
          </cell>
          <cell r="L5348">
            <v>0</v>
          </cell>
          <cell r="M5348">
            <v>0</v>
          </cell>
          <cell r="O5348">
            <v>0</v>
          </cell>
          <cell r="P5348" t="str">
            <v>2003</v>
          </cell>
        </row>
        <row r="5349">
          <cell r="C5349" t="str">
            <v>392BRS0470</v>
          </cell>
          <cell r="D5349" t="str">
            <v>ENTR RS-168/307 (P/SÃO PAULO DAS MISSÕES)</v>
          </cell>
          <cell r="E5349" t="str">
            <v>ENTR BR-472 (FRONT BRASIL/ARGENTINA) (PORTO XAVIER)</v>
          </cell>
          <cell r="F5349">
            <v>697.8</v>
          </cell>
          <cell r="G5349">
            <v>715.8</v>
          </cell>
          <cell r="H5349">
            <v>18</v>
          </cell>
          <cell r="I5349" t="str">
            <v>PAV</v>
          </cell>
          <cell r="J5349" t="str">
            <v>*</v>
          </cell>
          <cell r="L5349">
            <v>0</v>
          </cell>
          <cell r="M5349">
            <v>0</v>
          </cell>
          <cell r="O5349">
            <v>0</v>
          </cell>
          <cell r="P5349" t="str">
            <v>2004</v>
          </cell>
        </row>
        <row r="5350">
          <cell r="J5350">
            <v>0</v>
          </cell>
        </row>
        <row r="5351">
          <cell r="C5351" t="str">
            <v>448BRS0010</v>
          </cell>
          <cell r="D5351" t="str">
            <v>ENTR BR-116/RS-118</v>
          </cell>
          <cell r="E5351" t="str">
            <v>ENTR BR-290</v>
          </cell>
          <cell r="F5351">
            <v>0</v>
          </cell>
          <cell r="G5351">
            <v>22</v>
          </cell>
          <cell r="H5351">
            <v>22</v>
          </cell>
          <cell r="I5351" t="str">
            <v>PLA</v>
          </cell>
          <cell r="J5351">
            <v>0</v>
          </cell>
          <cell r="L5351">
            <v>0</v>
          </cell>
          <cell r="M5351">
            <v>0</v>
          </cell>
          <cell r="O5351">
            <v>0</v>
          </cell>
          <cell r="P5351">
            <v>0</v>
          </cell>
        </row>
        <row r="5352">
          <cell r="J5352">
            <v>0</v>
          </cell>
        </row>
        <row r="5353">
          <cell r="C5353" t="str">
            <v>453BRS0010</v>
          </cell>
          <cell r="D5353" t="str">
            <v>ENTR BR-287/RS-244 (P/SANTA CRUZ DO SUL)</v>
          </cell>
          <cell r="E5353" t="str">
            <v>ENTR RS-130(A) (P/CRUZEIRO DO SUL)</v>
          </cell>
          <cell r="F5353">
            <v>0</v>
          </cell>
          <cell r="G5353">
            <v>29.8</v>
          </cell>
          <cell r="H5353">
            <v>29.8</v>
          </cell>
          <cell r="I5353" t="str">
            <v>PLA</v>
          </cell>
          <cell r="J5353">
            <v>0</v>
          </cell>
          <cell r="L5353">
            <v>0</v>
          </cell>
          <cell r="M5353">
            <v>0</v>
          </cell>
          <cell r="N5353" t="str">
            <v>RST-453</v>
          </cell>
          <cell r="O5353" t="str">
            <v>PAV</v>
          </cell>
          <cell r="P5353">
            <v>0</v>
          </cell>
        </row>
        <row r="5354">
          <cell r="C5354" t="str">
            <v>453BRS0050</v>
          </cell>
          <cell r="D5354" t="str">
            <v>ENTR RS-130(A) (P/CRUZEIRO DO SUL)</v>
          </cell>
          <cell r="E5354" t="str">
            <v>ENTR RS-413 (P/SANTA CLARA)</v>
          </cell>
          <cell r="F5354">
            <v>29.8</v>
          </cell>
          <cell r="G5354">
            <v>30.4</v>
          </cell>
          <cell r="H5354">
            <v>0.6</v>
          </cell>
          <cell r="I5354" t="str">
            <v>PLA</v>
          </cell>
          <cell r="J5354">
            <v>0</v>
          </cell>
          <cell r="L5354">
            <v>0</v>
          </cell>
          <cell r="M5354">
            <v>0</v>
          </cell>
          <cell r="N5354" t="str">
            <v>RST-453</v>
          </cell>
          <cell r="O5354" t="str">
            <v>PAV</v>
          </cell>
          <cell r="P5354">
            <v>0</v>
          </cell>
        </row>
        <row r="5355">
          <cell r="C5355" t="str">
            <v>453BRS0060</v>
          </cell>
          <cell r="D5355" t="str">
            <v>ENTR RS-413 (P/SANTA CLARA)</v>
          </cell>
          <cell r="E5355" t="str">
            <v>ENTR BR-386(A)/RS-130(B) (P/LAJEADO)</v>
          </cell>
          <cell r="F5355">
            <v>30.4</v>
          </cell>
          <cell r="G5355">
            <v>32.700000000000003</v>
          </cell>
          <cell r="H5355">
            <v>2.2999999999999998</v>
          </cell>
          <cell r="I5355" t="str">
            <v>PLA</v>
          </cell>
          <cell r="J5355">
            <v>0</v>
          </cell>
          <cell r="L5355">
            <v>0</v>
          </cell>
          <cell r="M5355">
            <v>0</v>
          </cell>
          <cell r="N5355" t="str">
            <v>RST-453</v>
          </cell>
          <cell r="O5355" t="str">
            <v>PAV</v>
          </cell>
          <cell r="P5355">
            <v>0</v>
          </cell>
        </row>
        <row r="5356">
          <cell r="C5356" t="str">
            <v>453BRS0070</v>
          </cell>
          <cell r="D5356" t="str">
            <v>ENTR BR-386(A)/RS-130(B) (P/LAJEADO)</v>
          </cell>
          <cell r="E5356" t="str">
            <v>ENTR BR-386(B)/RS-129 (ESTRELA)</v>
          </cell>
          <cell r="F5356">
            <v>32.700000000000003</v>
          </cell>
          <cell r="G5356">
            <v>37.799999999999997</v>
          </cell>
          <cell r="H5356">
            <v>5.0999999999999996</v>
          </cell>
          <cell r="I5356" t="str">
            <v>DUP</v>
          </cell>
          <cell r="J5356">
            <v>0</v>
          </cell>
          <cell r="K5356" t="str">
            <v>386BRS0250</v>
          </cell>
          <cell r="L5356">
            <v>0</v>
          </cell>
          <cell r="M5356">
            <v>0</v>
          </cell>
          <cell r="O5356">
            <v>0</v>
          </cell>
          <cell r="P5356" t="str">
            <v>2003</v>
          </cell>
        </row>
        <row r="5357">
          <cell r="C5357" t="str">
            <v>453BRS0090</v>
          </cell>
          <cell r="D5357" t="str">
            <v>ENTR BR-386(B)/RS-129 (ESTRELA)</v>
          </cell>
          <cell r="E5357" t="str">
            <v>ENTR RS-128 (TEOTÔNIA)</v>
          </cell>
          <cell r="F5357">
            <v>37.799999999999997</v>
          </cell>
          <cell r="G5357">
            <v>53.8</v>
          </cell>
          <cell r="H5357">
            <v>16</v>
          </cell>
          <cell r="I5357" t="str">
            <v>PLA</v>
          </cell>
          <cell r="J5357">
            <v>0</v>
          </cell>
          <cell r="L5357">
            <v>0</v>
          </cell>
          <cell r="M5357">
            <v>0</v>
          </cell>
          <cell r="N5357" t="str">
            <v>RST-453</v>
          </cell>
          <cell r="O5357" t="str">
            <v>PAV</v>
          </cell>
          <cell r="P5357">
            <v>0</v>
          </cell>
        </row>
        <row r="5358">
          <cell r="C5358" t="str">
            <v>453BRS0110</v>
          </cell>
          <cell r="D5358" t="str">
            <v>ENTR RS-128 (TEOTÔNIA)</v>
          </cell>
          <cell r="E5358" t="str">
            <v>ACESSO IMIGRANTE</v>
          </cell>
          <cell r="F5358">
            <v>53.8</v>
          </cell>
          <cell r="G5358">
            <v>65.2</v>
          </cell>
          <cell r="H5358">
            <v>11.4</v>
          </cell>
          <cell r="I5358" t="str">
            <v>PLA</v>
          </cell>
          <cell r="J5358">
            <v>0</v>
          </cell>
          <cell r="L5358">
            <v>0</v>
          </cell>
          <cell r="M5358">
            <v>0</v>
          </cell>
          <cell r="N5358" t="str">
            <v>RST-453</v>
          </cell>
          <cell r="O5358" t="str">
            <v>PAV</v>
          </cell>
          <cell r="P5358">
            <v>0</v>
          </cell>
        </row>
        <row r="5359">
          <cell r="C5359" t="str">
            <v>453BRS0115</v>
          </cell>
          <cell r="D5359" t="str">
            <v>ACESSO IMIGRANTE</v>
          </cell>
          <cell r="E5359" t="str">
            <v>ENTR BR-470(A) (GARIBALDI)</v>
          </cell>
          <cell r="F5359">
            <v>65.2</v>
          </cell>
          <cell r="G5359">
            <v>95.5</v>
          </cell>
          <cell r="H5359">
            <v>30.3</v>
          </cell>
          <cell r="I5359" t="str">
            <v>PLA</v>
          </cell>
          <cell r="J5359">
            <v>0</v>
          </cell>
          <cell r="L5359">
            <v>0</v>
          </cell>
          <cell r="M5359">
            <v>0</v>
          </cell>
          <cell r="N5359" t="str">
            <v>RST-453</v>
          </cell>
          <cell r="O5359" t="str">
            <v>PAV</v>
          </cell>
          <cell r="P5359">
            <v>0</v>
          </cell>
        </row>
        <row r="5360">
          <cell r="C5360" t="str">
            <v>453BRS0130</v>
          </cell>
          <cell r="D5360" t="str">
            <v>ENTR BR-470(A) (GARIBALDI)</v>
          </cell>
          <cell r="E5360" t="str">
            <v>ENTR BR-470(B) (P/BENTO GONÇALVES)</v>
          </cell>
          <cell r="F5360">
            <v>95.5</v>
          </cell>
          <cell r="G5360">
            <v>100.7</v>
          </cell>
          <cell r="H5360">
            <v>5.2</v>
          </cell>
          <cell r="I5360" t="str">
            <v>PLA</v>
          </cell>
          <cell r="J5360">
            <v>0</v>
          </cell>
          <cell r="K5360" t="str">
            <v>470BRS0430</v>
          </cell>
          <cell r="L5360">
            <v>0</v>
          </cell>
          <cell r="M5360">
            <v>0</v>
          </cell>
          <cell r="N5360" t="str">
            <v>RST-453</v>
          </cell>
          <cell r="O5360" t="str">
            <v>PAV</v>
          </cell>
          <cell r="P5360">
            <v>0</v>
          </cell>
        </row>
        <row r="5361">
          <cell r="C5361" t="str">
            <v>453BRS0150</v>
          </cell>
          <cell r="D5361" t="str">
            <v>ENTR BR-470(B) (P/BENTO GONÇALVES)</v>
          </cell>
          <cell r="E5361" t="str">
            <v>ENTR RS-444 (P/BENTO GONÇALVES)</v>
          </cell>
          <cell r="F5361">
            <v>100.7</v>
          </cell>
          <cell r="G5361">
            <v>106.5</v>
          </cell>
          <cell r="H5361">
            <v>5.8</v>
          </cell>
          <cell r="I5361" t="str">
            <v>PLA</v>
          </cell>
          <cell r="J5361">
            <v>0</v>
          </cell>
          <cell r="L5361">
            <v>0</v>
          </cell>
          <cell r="M5361">
            <v>0</v>
          </cell>
          <cell r="N5361" t="str">
            <v>RST-453</v>
          </cell>
          <cell r="O5361" t="str">
            <v>PAV</v>
          </cell>
          <cell r="P5361">
            <v>0</v>
          </cell>
        </row>
        <row r="5362">
          <cell r="C5362" t="str">
            <v>453BRS0160</v>
          </cell>
          <cell r="D5362" t="str">
            <v>ENTR RS-444 (P/BENTO GONÇALVES)</v>
          </cell>
          <cell r="E5362" t="str">
            <v>ENTR RS-448 (P/VILA SÃO MARCOS)</v>
          </cell>
          <cell r="F5362">
            <v>106.5</v>
          </cell>
          <cell r="G5362">
            <v>112.9</v>
          </cell>
          <cell r="H5362">
            <v>6.4</v>
          </cell>
          <cell r="I5362" t="str">
            <v>PLA</v>
          </cell>
          <cell r="J5362">
            <v>0</v>
          </cell>
          <cell r="L5362">
            <v>0</v>
          </cell>
          <cell r="M5362">
            <v>0</v>
          </cell>
          <cell r="N5362" t="str">
            <v>RST-453</v>
          </cell>
          <cell r="O5362" t="str">
            <v>PAV</v>
          </cell>
          <cell r="P5362">
            <v>0</v>
          </cell>
        </row>
        <row r="5363">
          <cell r="C5363" t="str">
            <v>453BRS0170</v>
          </cell>
          <cell r="D5363" t="str">
            <v>ENTR RS-448 (P/VILA SÃO MARCOS)</v>
          </cell>
          <cell r="E5363" t="str">
            <v>ACESSO CARAVAGGIO</v>
          </cell>
          <cell r="F5363">
            <v>112.9</v>
          </cell>
          <cell r="G5363">
            <v>118.4</v>
          </cell>
          <cell r="H5363">
            <v>5.5</v>
          </cell>
          <cell r="I5363" t="str">
            <v>PLA</v>
          </cell>
          <cell r="J5363">
            <v>0</v>
          </cell>
          <cell r="L5363">
            <v>0</v>
          </cell>
          <cell r="M5363">
            <v>0</v>
          </cell>
          <cell r="N5363" t="str">
            <v>RST-453</v>
          </cell>
          <cell r="O5363" t="str">
            <v>PAV</v>
          </cell>
          <cell r="P5363">
            <v>0</v>
          </cell>
        </row>
        <row r="5364">
          <cell r="C5364" t="str">
            <v>453BRS0180</v>
          </cell>
          <cell r="D5364" t="str">
            <v>ACESSO CARAVAGGIO</v>
          </cell>
          <cell r="E5364" t="str">
            <v>ENTR RS-122(A) (P/FARROUPILHA)</v>
          </cell>
          <cell r="F5364">
            <v>118.4</v>
          </cell>
          <cell r="G5364">
            <v>120.4</v>
          </cell>
          <cell r="H5364">
            <v>2</v>
          </cell>
          <cell r="I5364" t="str">
            <v>PLA</v>
          </cell>
          <cell r="J5364">
            <v>0</v>
          </cell>
          <cell r="L5364">
            <v>0</v>
          </cell>
          <cell r="M5364">
            <v>0</v>
          </cell>
          <cell r="N5364" t="str">
            <v>RST-453</v>
          </cell>
          <cell r="O5364" t="str">
            <v>DUP</v>
          </cell>
          <cell r="P5364">
            <v>0</v>
          </cell>
        </row>
        <row r="5365">
          <cell r="C5365" t="str">
            <v>453BRS0190</v>
          </cell>
          <cell r="D5365" t="str">
            <v>ENTR RS-122(A) (P/FARROUPILHA)</v>
          </cell>
          <cell r="E5365" t="str">
            <v>ACESSO CAXIAS DO SUL</v>
          </cell>
          <cell r="F5365">
            <v>120.4</v>
          </cell>
          <cell r="G5365">
            <v>129.6</v>
          </cell>
          <cell r="H5365">
            <v>9.1999999999999993</v>
          </cell>
          <cell r="I5365" t="str">
            <v>PLA</v>
          </cell>
          <cell r="J5365">
            <v>0</v>
          </cell>
          <cell r="L5365">
            <v>0</v>
          </cell>
          <cell r="M5365">
            <v>0</v>
          </cell>
          <cell r="N5365" t="str">
            <v>RST-453</v>
          </cell>
          <cell r="O5365" t="str">
            <v>DUP</v>
          </cell>
          <cell r="P5365">
            <v>0</v>
          </cell>
        </row>
        <row r="5366">
          <cell r="C5366" t="str">
            <v>453BRS0210</v>
          </cell>
          <cell r="D5366" t="str">
            <v>ACESSO CAXIAS DO SUL</v>
          </cell>
          <cell r="E5366" t="str">
            <v>ENTR RS-122(B) (CAXIAS DO SUL)</v>
          </cell>
          <cell r="F5366">
            <v>129.6</v>
          </cell>
          <cell r="G5366">
            <v>140.5</v>
          </cell>
          <cell r="H5366">
            <v>10.9</v>
          </cell>
          <cell r="I5366" t="str">
            <v>PLA</v>
          </cell>
          <cell r="J5366">
            <v>0</v>
          </cell>
          <cell r="L5366">
            <v>0</v>
          </cell>
          <cell r="M5366">
            <v>0</v>
          </cell>
          <cell r="N5366" t="str">
            <v>RST-453</v>
          </cell>
          <cell r="O5366" t="str">
            <v>PAV</v>
          </cell>
          <cell r="P5366">
            <v>0</v>
          </cell>
        </row>
        <row r="5367">
          <cell r="C5367" t="str">
            <v>453BRS0230</v>
          </cell>
          <cell r="D5367" t="str">
            <v>ENTR RS-122(B) (CAXIAS DO SUL)</v>
          </cell>
          <cell r="E5367" t="str">
            <v>ENTR BR-116 (P/SÃO CIRO)</v>
          </cell>
          <cell r="F5367">
            <v>140.5</v>
          </cell>
          <cell r="G5367">
            <v>146.80000000000001</v>
          </cell>
          <cell r="H5367">
            <v>6.3</v>
          </cell>
          <cell r="I5367" t="str">
            <v>PLA</v>
          </cell>
          <cell r="J5367">
            <v>0</v>
          </cell>
          <cell r="L5367">
            <v>0</v>
          </cell>
          <cell r="M5367">
            <v>0</v>
          </cell>
          <cell r="N5367" t="str">
            <v>RST-453</v>
          </cell>
          <cell r="O5367" t="str">
            <v>PAV</v>
          </cell>
          <cell r="P5367">
            <v>0</v>
          </cell>
        </row>
        <row r="5368">
          <cell r="C5368" t="str">
            <v>453BRS0250</v>
          </cell>
          <cell r="D5368" t="str">
            <v>ENTR BR-116 (P/SÃO CIRO)</v>
          </cell>
          <cell r="E5368" t="str">
            <v>EBERLE</v>
          </cell>
          <cell r="F5368">
            <v>146.80000000000001</v>
          </cell>
          <cell r="G5368">
            <v>147.30000000000001</v>
          </cell>
          <cell r="H5368">
            <v>0.5</v>
          </cell>
          <cell r="I5368" t="str">
            <v>PAV</v>
          </cell>
          <cell r="J5368" t="str">
            <v>*</v>
          </cell>
          <cell r="L5368">
            <v>0</v>
          </cell>
          <cell r="M5368">
            <v>0</v>
          </cell>
          <cell r="O5368">
            <v>0</v>
          </cell>
          <cell r="P5368" t="str">
            <v>2003</v>
          </cell>
        </row>
        <row r="5369">
          <cell r="C5369" t="str">
            <v>453BRS0290</v>
          </cell>
          <cell r="D5369" t="str">
            <v>EBERLE</v>
          </cell>
          <cell r="E5369" t="str">
            <v>ENTR RS-476 (LAJEADO GRANDE)</v>
          </cell>
          <cell r="F5369">
            <v>147.30000000000001</v>
          </cell>
          <cell r="G5369">
            <v>198.9</v>
          </cell>
          <cell r="H5369">
            <v>51.6</v>
          </cell>
          <cell r="I5369" t="str">
            <v>PAV</v>
          </cell>
          <cell r="J5369" t="str">
            <v>*</v>
          </cell>
          <cell r="L5369">
            <v>0</v>
          </cell>
          <cell r="M5369">
            <v>0</v>
          </cell>
          <cell r="O5369">
            <v>0</v>
          </cell>
          <cell r="P5369" t="str">
            <v>2003</v>
          </cell>
        </row>
        <row r="5370">
          <cell r="C5370" t="str">
            <v>453BRS0310</v>
          </cell>
          <cell r="D5370" t="str">
            <v>ENTR RS-476 (LAJEADO GRANDE)</v>
          </cell>
          <cell r="E5370" t="str">
            <v>ENTR RS-110 (VÁRZEA DO CEDRO)</v>
          </cell>
          <cell r="F5370">
            <v>198.9</v>
          </cell>
          <cell r="G5370">
            <v>221.5</v>
          </cell>
          <cell r="H5370">
            <v>22.6</v>
          </cell>
          <cell r="I5370" t="str">
            <v>PLA</v>
          </cell>
          <cell r="J5370">
            <v>0</v>
          </cell>
          <cell r="L5370">
            <v>0</v>
          </cell>
          <cell r="M5370">
            <v>0</v>
          </cell>
          <cell r="N5370" t="str">
            <v>RST-453</v>
          </cell>
          <cell r="O5370" t="str">
            <v>PAV</v>
          </cell>
          <cell r="P5370">
            <v>0</v>
          </cell>
        </row>
        <row r="5371">
          <cell r="C5371" t="str">
            <v>453BRS0330</v>
          </cell>
          <cell r="D5371" t="str">
            <v>ENTR RS-110 (VÁRZEA DO CEDRO)</v>
          </cell>
          <cell r="E5371" t="str">
            <v>ENTR RS-020(A) (P/SÃO FRANCISCO DE PAULA)</v>
          </cell>
          <cell r="F5371">
            <v>221.5</v>
          </cell>
          <cell r="G5371">
            <v>238.5</v>
          </cell>
          <cell r="H5371">
            <v>17</v>
          </cell>
          <cell r="I5371" t="str">
            <v>PLA</v>
          </cell>
          <cell r="J5371">
            <v>0</v>
          </cell>
          <cell r="L5371">
            <v>0</v>
          </cell>
          <cell r="M5371">
            <v>0</v>
          </cell>
          <cell r="N5371" t="str">
            <v>RST-453</v>
          </cell>
          <cell r="O5371" t="str">
            <v>PAV</v>
          </cell>
          <cell r="P5371">
            <v>0</v>
          </cell>
        </row>
        <row r="5372">
          <cell r="C5372" t="str">
            <v>453BRS0350</v>
          </cell>
          <cell r="D5372" t="str">
            <v>ENTR RS-020(A) (P/SÃO FRANCISCO DE PAULA)</v>
          </cell>
          <cell r="E5372" t="str">
            <v>ENTR RS-020(B) (P/CAMBARÁ DO SUL)</v>
          </cell>
          <cell r="F5372">
            <v>238.5</v>
          </cell>
          <cell r="G5372">
            <v>240.4</v>
          </cell>
          <cell r="H5372">
            <v>1.9</v>
          </cell>
          <cell r="I5372" t="str">
            <v>PLA</v>
          </cell>
          <cell r="J5372">
            <v>0</v>
          </cell>
          <cell r="L5372">
            <v>0</v>
          </cell>
          <cell r="M5372">
            <v>0</v>
          </cell>
          <cell r="N5372" t="str">
            <v>RST-453</v>
          </cell>
          <cell r="O5372" t="str">
            <v>PAV</v>
          </cell>
          <cell r="P5372">
            <v>0</v>
          </cell>
        </row>
        <row r="5373">
          <cell r="C5373" t="str">
            <v>453BRS0370</v>
          </cell>
          <cell r="D5373" t="str">
            <v>ENTR RS-020(B) (P/CAMBARÁ DO SUL)</v>
          </cell>
          <cell r="E5373" t="str">
            <v>ENTR RS-486 (ARATINGA)</v>
          </cell>
          <cell r="F5373">
            <v>240.4</v>
          </cell>
          <cell r="G5373">
            <v>255.3</v>
          </cell>
          <cell r="H5373">
            <v>14.9</v>
          </cell>
          <cell r="I5373" t="str">
            <v>PLA</v>
          </cell>
          <cell r="J5373">
            <v>0</v>
          </cell>
          <cell r="L5373">
            <v>0</v>
          </cell>
          <cell r="M5373">
            <v>0</v>
          </cell>
          <cell r="N5373" t="str">
            <v>RST-453</v>
          </cell>
          <cell r="O5373" t="str">
            <v>PAV</v>
          </cell>
          <cell r="P5373">
            <v>0</v>
          </cell>
        </row>
        <row r="5374">
          <cell r="C5374" t="str">
            <v>453BRS0390</v>
          </cell>
          <cell r="D5374" t="str">
            <v>ENTR RS-486 (ARATINGA)</v>
          </cell>
          <cell r="E5374" t="str">
            <v>ENTR RS-494</v>
          </cell>
          <cell r="F5374">
            <v>255.3</v>
          </cell>
          <cell r="G5374">
            <v>295.3</v>
          </cell>
          <cell r="H5374">
            <v>40</v>
          </cell>
          <cell r="I5374" t="str">
            <v>PLA</v>
          </cell>
          <cell r="J5374">
            <v>0</v>
          </cell>
          <cell r="L5374">
            <v>0</v>
          </cell>
          <cell r="M5374">
            <v>0</v>
          </cell>
          <cell r="O5374">
            <v>0</v>
          </cell>
          <cell r="P5374">
            <v>0</v>
          </cell>
        </row>
        <row r="5375">
          <cell r="C5375" t="str">
            <v>453BRS0400</v>
          </cell>
          <cell r="D5375" t="str">
            <v>ENTR RS-494</v>
          </cell>
          <cell r="E5375" t="str">
            <v>ENTR BR-101 (P/TRES CACHOEIRAS)</v>
          </cell>
          <cell r="F5375">
            <v>295.3</v>
          </cell>
          <cell r="G5375">
            <v>319.3</v>
          </cell>
          <cell r="H5375">
            <v>24</v>
          </cell>
          <cell r="I5375" t="str">
            <v>PLA</v>
          </cell>
          <cell r="J5375">
            <v>0</v>
          </cell>
          <cell r="L5375">
            <v>0</v>
          </cell>
          <cell r="M5375">
            <v>0</v>
          </cell>
          <cell r="O5375">
            <v>0</v>
          </cell>
          <cell r="P5375">
            <v>0</v>
          </cell>
        </row>
        <row r="5376">
          <cell r="C5376" t="str">
            <v>453BRS0405</v>
          </cell>
          <cell r="D5376" t="str">
            <v>ENTR BR-101 (P/TRES CACHOEIRAS)</v>
          </cell>
          <cell r="E5376" t="str">
            <v>ENTR RS-389 (P/CAPÃO DA CANOA)</v>
          </cell>
          <cell r="F5376">
            <v>319.3</v>
          </cell>
          <cell r="G5376">
            <v>321.2</v>
          </cell>
          <cell r="H5376">
            <v>1.9</v>
          </cell>
          <cell r="I5376" t="str">
            <v>DUP</v>
          </cell>
          <cell r="J5376" t="str">
            <v>*</v>
          </cell>
          <cell r="L5376">
            <v>0</v>
          </cell>
          <cell r="M5376">
            <v>0</v>
          </cell>
          <cell r="O5376">
            <v>0</v>
          </cell>
          <cell r="P5376" t="str">
            <v>2003</v>
          </cell>
        </row>
        <row r="5377">
          <cell r="C5377" t="str">
            <v>453BRS0410</v>
          </cell>
          <cell r="D5377" t="str">
            <v>ENTR RS-389 (P/CAPÃO DA CANOA)</v>
          </cell>
          <cell r="E5377" t="str">
            <v>TORRES</v>
          </cell>
          <cell r="F5377">
            <v>321.2</v>
          </cell>
          <cell r="G5377">
            <v>324.7</v>
          </cell>
          <cell r="H5377">
            <v>3.5</v>
          </cell>
          <cell r="I5377" t="str">
            <v>PLA</v>
          </cell>
          <cell r="J5377">
            <v>0</v>
          </cell>
          <cell r="L5377">
            <v>0</v>
          </cell>
          <cell r="M5377">
            <v>0</v>
          </cell>
          <cell r="N5377" t="str">
            <v>RST-453</v>
          </cell>
          <cell r="O5377" t="str">
            <v>DUP</v>
          </cell>
          <cell r="P5377">
            <v>0</v>
          </cell>
        </row>
        <row r="5378">
          <cell r="J5378">
            <v>0</v>
          </cell>
        </row>
        <row r="5379">
          <cell r="C5379" t="str">
            <v>468BRS0010</v>
          </cell>
          <cell r="D5379" t="str">
            <v>ENTR RS-569 (PALMEIRA DAS MISSÕES)</v>
          </cell>
          <cell r="E5379" t="str">
            <v>ENTR BR-158/RS-330(A)</v>
          </cell>
          <cell r="F5379">
            <v>0</v>
          </cell>
          <cell r="G5379">
            <v>1.9</v>
          </cell>
          <cell r="H5379">
            <v>1.9</v>
          </cell>
          <cell r="I5379" t="str">
            <v>PAV</v>
          </cell>
          <cell r="J5379" t="str">
            <v>*</v>
          </cell>
          <cell r="L5379">
            <v>0</v>
          </cell>
          <cell r="M5379">
            <v>0</v>
          </cell>
          <cell r="O5379">
            <v>0</v>
          </cell>
          <cell r="P5379" t="str">
            <v>2003</v>
          </cell>
        </row>
        <row r="5380">
          <cell r="C5380" t="str">
            <v>468BRS0030</v>
          </cell>
          <cell r="D5380" t="str">
            <v>ENTR BR-158/RS-330(A)</v>
          </cell>
          <cell r="E5380" t="str">
            <v>ENTR RS-330(B)</v>
          </cell>
          <cell r="F5380">
            <v>1.9</v>
          </cell>
          <cell r="G5380">
            <v>21.6</v>
          </cell>
          <cell r="H5380">
            <v>19.7</v>
          </cell>
          <cell r="I5380" t="str">
            <v>PAV</v>
          </cell>
          <cell r="J5380" t="str">
            <v>*</v>
          </cell>
          <cell r="L5380">
            <v>0</v>
          </cell>
          <cell r="M5380">
            <v>0</v>
          </cell>
          <cell r="O5380">
            <v>0</v>
          </cell>
          <cell r="P5380" t="str">
            <v>2003</v>
          </cell>
        </row>
        <row r="5381">
          <cell r="C5381" t="str">
            <v>468BRS0050</v>
          </cell>
          <cell r="D5381" t="str">
            <v>ENTR RS-330(B)</v>
          </cell>
          <cell r="E5381" t="str">
            <v>ENTR RS-155</v>
          </cell>
          <cell r="F5381">
            <v>21.6</v>
          </cell>
          <cell r="G5381">
            <v>63.4</v>
          </cell>
          <cell r="H5381">
            <v>41.8</v>
          </cell>
          <cell r="I5381" t="str">
            <v>PAV</v>
          </cell>
          <cell r="J5381" t="str">
            <v>*</v>
          </cell>
          <cell r="L5381">
            <v>0</v>
          </cell>
          <cell r="M5381">
            <v>0</v>
          </cell>
          <cell r="O5381">
            <v>0</v>
          </cell>
          <cell r="P5381" t="str">
            <v>2003</v>
          </cell>
        </row>
        <row r="5382">
          <cell r="C5382" t="str">
            <v>468BRS0070</v>
          </cell>
          <cell r="D5382" t="str">
            <v>ENTR RS-155</v>
          </cell>
          <cell r="E5382" t="str">
            <v>ENTR RS-210</v>
          </cell>
          <cell r="F5382">
            <v>63.4</v>
          </cell>
          <cell r="G5382">
            <v>67.3</v>
          </cell>
          <cell r="H5382">
            <v>3.9</v>
          </cell>
          <cell r="I5382" t="str">
            <v>PAV</v>
          </cell>
          <cell r="J5382" t="str">
            <v>*</v>
          </cell>
          <cell r="L5382">
            <v>0</v>
          </cell>
          <cell r="M5382">
            <v>0</v>
          </cell>
          <cell r="O5382">
            <v>0</v>
          </cell>
          <cell r="P5382" t="str">
            <v>2004</v>
          </cell>
        </row>
        <row r="5383">
          <cell r="C5383" t="str">
            <v>468BRS0090</v>
          </cell>
          <cell r="D5383" t="str">
            <v>ENTR RS-210</v>
          </cell>
          <cell r="E5383" t="str">
            <v>ENTR RS-518 (P/CAMPO NOVO)</v>
          </cell>
          <cell r="F5383">
            <v>67.3</v>
          </cell>
          <cell r="G5383">
            <v>73.400000000000006</v>
          </cell>
          <cell r="H5383">
            <v>6.1</v>
          </cell>
          <cell r="I5383" t="str">
            <v>PAV</v>
          </cell>
          <cell r="J5383" t="str">
            <v>*</v>
          </cell>
          <cell r="L5383">
            <v>0</v>
          </cell>
          <cell r="M5383">
            <v>0</v>
          </cell>
          <cell r="O5383">
            <v>0</v>
          </cell>
          <cell r="P5383" t="str">
            <v>2004</v>
          </cell>
        </row>
        <row r="5384">
          <cell r="C5384" t="str">
            <v>468BRS0110</v>
          </cell>
          <cell r="D5384" t="str">
            <v>ENTR RS-518 (P/CAMPO NOVO)</v>
          </cell>
          <cell r="E5384" t="str">
            <v>ENTR BR-472(A) (P/TRÊS PASSOS)</v>
          </cell>
          <cell r="F5384">
            <v>73.400000000000006</v>
          </cell>
          <cell r="G5384">
            <v>94.2</v>
          </cell>
          <cell r="H5384">
            <v>20.8</v>
          </cell>
          <cell r="I5384" t="str">
            <v>PAV</v>
          </cell>
          <cell r="J5384" t="str">
            <v>*</v>
          </cell>
          <cell r="L5384">
            <v>0</v>
          </cell>
          <cell r="M5384">
            <v>0</v>
          </cell>
          <cell r="O5384">
            <v>0</v>
          </cell>
          <cell r="P5384" t="str">
            <v>2004</v>
          </cell>
        </row>
        <row r="5385">
          <cell r="C5385" t="str">
            <v>468BRS0120</v>
          </cell>
          <cell r="D5385" t="str">
            <v>ENTR BR-472(A) (P/TRÊS PASSOS)</v>
          </cell>
          <cell r="E5385" t="str">
            <v>ENTR BR-472(B)/RS-305</v>
          </cell>
          <cell r="F5385">
            <v>94.2</v>
          </cell>
          <cell r="G5385">
            <v>106.3</v>
          </cell>
          <cell r="H5385">
            <v>12.1</v>
          </cell>
          <cell r="I5385" t="str">
            <v>PAV</v>
          </cell>
          <cell r="J5385" t="str">
            <v>*</v>
          </cell>
          <cell r="K5385" t="str">
            <v>472BRS0040</v>
          </cell>
          <cell r="L5385">
            <v>0</v>
          </cell>
          <cell r="M5385">
            <v>0</v>
          </cell>
          <cell r="O5385">
            <v>0</v>
          </cell>
          <cell r="P5385" t="str">
            <v>2004</v>
          </cell>
        </row>
        <row r="5386">
          <cell r="C5386" t="str">
            <v>468BRS0125</v>
          </cell>
          <cell r="D5386" t="str">
            <v>ENTR BR-472(B)/RS-305</v>
          </cell>
          <cell r="E5386" t="str">
            <v>TIRADENTES DO SUL</v>
          </cell>
          <cell r="F5386">
            <v>106.3</v>
          </cell>
          <cell r="G5386">
            <v>122.3</v>
          </cell>
          <cell r="H5386">
            <v>16</v>
          </cell>
          <cell r="I5386" t="str">
            <v>EOP</v>
          </cell>
          <cell r="J5386">
            <v>0</v>
          </cell>
          <cell r="L5386">
            <v>0</v>
          </cell>
          <cell r="M5386">
            <v>0</v>
          </cell>
          <cell r="O5386">
            <v>0</v>
          </cell>
          <cell r="P5386" t="str">
            <v>2006</v>
          </cell>
        </row>
        <row r="5387">
          <cell r="C5387" t="str">
            <v>468BRS0130</v>
          </cell>
          <cell r="D5387" t="str">
            <v>TIRADENTES DO SUL</v>
          </cell>
          <cell r="E5387" t="str">
            <v>FRONT BRASIL/ARGENTINA</v>
          </cell>
          <cell r="F5387">
            <v>122.3</v>
          </cell>
          <cell r="G5387">
            <v>140.30000000000001</v>
          </cell>
          <cell r="H5387">
            <v>18</v>
          </cell>
          <cell r="I5387" t="str">
            <v>EOP</v>
          </cell>
          <cell r="J5387">
            <v>0</v>
          </cell>
          <cell r="L5387">
            <v>0</v>
          </cell>
          <cell r="M5387">
            <v>0</v>
          </cell>
          <cell r="O5387">
            <v>0</v>
          </cell>
          <cell r="P5387" t="str">
            <v>2006</v>
          </cell>
        </row>
        <row r="5388">
          <cell r="J5388">
            <v>0</v>
          </cell>
        </row>
        <row r="5389">
          <cell r="C5389" t="str">
            <v>470BRS0330</v>
          </cell>
          <cell r="D5389" t="str">
            <v>DIV SC/RS</v>
          </cell>
          <cell r="E5389" t="str">
            <v>ENTR RS-208/343 (BARRACÃO)</v>
          </cell>
          <cell r="F5389">
            <v>0</v>
          </cell>
          <cell r="G5389">
            <v>9.6999999999999993</v>
          </cell>
          <cell r="H5389">
            <v>9.6999999999999993</v>
          </cell>
          <cell r="I5389" t="str">
            <v>PAV</v>
          </cell>
          <cell r="J5389" t="str">
            <v>*</v>
          </cell>
          <cell r="L5389">
            <v>0</v>
          </cell>
          <cell r="M5389">
            <v>0</v>
          </cell>
          <cell r="O5389">
            <v>0</v>
          </cell>
          <cell r="P5389" t="str">
            <v>2003</v>
          </cell>
        </row>
        <row r="5390">
          <cell r="C5390" t="str">
            <v>470BRS0335</v>
          </cell>
          <cell r="D5390" t="str">
            <v>ENTR RS-208/343 (BARRACÃO)</v>
          </cell>
          <cell r="E5390" t="str">
            <v>ENTR RS-477 (PONTÃO)</v>
          </cell>
          <cell r="F5390">
            <v>9.6999999999999993</v>
          </cell>
          <cell r="G5390">
            <v>36</v>
          </cell>
          <cell r="H5390">
            <v>26.3</v>
          </cell>
          <cell r="I5390" t="str">
            <v>PLA</v>
          </cell>
          <cell r="J5390">
            <v>0</v>
          </cell>
          <cell r="L5390">
            <v>0</v>
          </cell>
          <cell r="M5390">
            <v>0</v>
          </cell>
          <cell r="N5390" t="str">
            <v>RST-470</v>
          </cell>
          <cell r="O5390" t="str">
            <v>EOP</v>
          </cell>
          <cell r="P5390">
            <v>0</v>
          </cell>
        </row>
        <row r="5391">
          <cell r="C5391" t="str">
            <v>470BRS0340</v>
          </cell>
          <cell r="D5391" t="str">
            <v>ENTR RS-477 (PONTÃO)</v>
          </cell>
          <cell r="E5391" t="str">
            <v>CLEMENTE ARGOLO</v>
          </cell>
          <cell r="F5391">
            <v>36</v>
          </cell>
          <cell r="G5391">
            <v>49.4</v>
          </cell>
          <cell r="H5391">
            <v>13.4</v>
          </cell>
          <cell r="I5391" t="str">
            <v>PLA</v>
          </cell>
          <cell r="J5391">
            <v>0</v>
          </cell>
          <cell r="L5391">
            <v>0</v>
          </cell>
          <cell r="M5391">
            <v>0</v>
          </cell>
          <cell r="N5391" t="str">
            <v>RST-470</v>
          </cell>
          <cell r="O5391" t="str">
            <v>EOP</v>
          </cell>
          <cell r="P5391">
            <v>0</v>
          </cell>
        </row>
        <row r="5392">
          <cell r="C5392" t="str">
            <v>470BRS0345</v>
          </cell>
          <cell r="D5392" t="str">
            <v>CLEMENTE ARGOLO</v>
          </cell>
          <cell r="E5392" t="str">
            <v>ENTR BR-285(A) (LAGOA VERMELHA)</v>
          </cell>
          <cell r="F5392">
            <v>49.4</v>
          </cell>
          <cell r="G5392">
            <v>78.3</v>
          </cell>
          <cell r="H5392">
            <v>28.9</v>
          </cell>
          <cell r="I5392" t="str">
            <v>PLA</v>
          </cell>
          <cell r="J5392">
            <v>0</v>
          </cell>
          <cell r="L5392">
            <v>0</v>
          </cell>
          <cell r="M5392">
            <v>0</v>
          </cell>
          <cell r="N5392" t="str">
            <v>RST-470</v>
          </cell>
          <cell r="O5392" t="str">
            <v>EOP</v>
          </cell>
          <cell r="P5392">
            <v>0</v>
          </cell>
        </row>
        <row r="5393">
          <cell r="C5393" t="str">
            <v>470BRS0350</v>
          </cell>
          <cell r="D5393" t="str">
            <v>ENTR BR-285(A) (LAGOA VERMELHA)</v>
          </cell>
          <cell r="E5393" t="str">
            <v>ENTR BR-285(B) (BARRETOS)</v>
          </cell>
          <cell r="F5393">
            <v>78.3</v>
          </cell>
          <cell r="G5393">
            <v>91.4</v>
          </cell>
          <cell r="H5393">
            <v>13.1</v>
          </cell>
          <cell r="I5393" t="str">
            <v>PAV</v>
          </cell>
          <cell r="J5393">
            <v>0</v>
          </cell>
          <cell r="K5393" t="str">
            <v>285BRS0130</v>
          </cell>
          <cell r="L5393" t="str">
            <v>285BRS0130</v>
          </cell>
          <cell r="M5393">
            <v>0</v>
          </cell>
          <cell r="O5393">
            <v>0</v>
          </cell>
          <cell r="P5393">
            <v>0</v>
          </cell>
          <cell r="Q5393" t="str">
            <v>Estadual</v>
          </cell>
        </row>
        <row r="5394">
          <cell r="C5394" t="str">
            <v>470BRS0370</v>
          </cell>
          <cell r="D5394" t="str">
            <v>ENTR BR-285(B) (BARRETOS)</v>
          </cell>
          <cell r="E5394" t="str">
            <v>VILA TURVO</v>
          </cell>
          <cell r="F5394">
            <v>91.4</v>
          </cell>
          <cell r="G5394">
            <v>106.1</v>
          </cell>
          <cell r="H5394">
            <v>14.7</v>
          </cell>
          <cell r="I5394" t="str">
            <v>PLA</v>
          </cell>
          <cell r="J5394">
            <v>0</v>
          </cell>
          <cell r="L5394">
            <v>0</v>
          </cell>
          <cell r="M5394">
            <v>0</v>
          </cell>
          <cell r="N5394" t="str">
            <v>RST-470</v>
          </cell>
          <cell r="O5394" t="str">
            <v>IMP</v>
          </cell>
          <cell r="P5394">
            <v>0</v>
          </cell>
        </row>
        <row r="5395">
          <cell r="C5395" t="str">
            <v>470BRS0375</v>
          </cell>
          <cell r="D5395" t="str">
            <v>VILA TURVO</v>
          </cell>
          <cell r="E5395" t="str">
            <v>ANDRÉ ROCHA</v>
          </cell>
          <cell r="F5395">
            <v>106.1</v>
          </cell>
          <cell r="G5395">
            <v>135.19999999999999</v>
          </cell>
          <cell r="H5395">
            <v>29.1</v>
          </cell>
          <cell r="I5395" t="str">
            <v>IMP</v>
          </cell>
          <cell r="J5395">
            <v>0</v>
          </cell>
          <cell r="L5395">
            <v>0</v>
          </cell>
          <cell r="M5395">
            <v>0</v>
          </cell>
          <cell r="O5395">
            <v>0</v>
          </cell>
          <cell r="P5395" t="str">
            <v>2004</v>
          </cell>
        </row>
        <row r="5396">
          <cell r="C5396" t="str">
            <v>470BRS0380</v>
          </cell>
          <cell r="D5396" t="str">
            <v>ANDRÉ ROCHA</v>
          </cell>
          <cell r="E5396" t="str">
            <v>ENTR RS-324/441 (NOVA PRATA)</v>
          </cell>
          <cell r="F5396">
            <v>135.19999999999999</v>
          </cell>
          <cell r="G5396">
            <v>159.6</v>
          </cell>
          <cell r="H5396">
            <v>24.4</v>
          </cell>
          <cell r="I5396" t="str">
            <v>PLA</v>
          </cell>
          <cell r="J5396">
            <v>0</v>
          </cell>
          <cell r="L5396">
            <v>0</v>
          </cell>
          <cell r="M5396">
            <v>0</v>
          </cell>
          <cell r="N5396" t="str">
            <v>RST-470</v>
          </cell>
          <cell r="O5396" t="str">
            <v>EOP</v>
          </cell>
          <cell r="P5396">
            <v>0</v>
          </cell>
        </row>
        <row r="5397">
          <cell r="C5397" t="str">
            <v>470BRS0390</v>
          </cell>
          <cell r="D5397" t="str">
            <v>ENTR RS-324/441 (NOVA PRATA)</v>
          </cell>
          <cell r="E5397" t="str">
            <v>ENTR RS-355/473 (P/FAGUNDES VARELA)</v>
          </cell>
          <cell r="F5397">
            <v>159.6</v>
          </cell>
          <cell r="G5397">
            <v>171.9</v>
          </cell>
          <cell r="H5397">
            <v>12.3</v>
          </cell>
          <cell r="I5397" t="str">
            <v>PLA</v>
          </cell>
          <cell r="J5397">
            <v>0</v>
          </cell>
          <cell r="L5397">
            <v>0</v>
          </cell>
          <cell r="M5397">
            <v>0</v>
          </cell>
          <cell r="N5397" t="str">
            <v>RST-470</v>
          </cell>
          <cell r="O5397" t="str">
            <v>PAV</v>
          </cell>
          <cell r="P5397">
            <v>0</v>
          </cell>
        </row>
        <row r="5398">
          <cell r="C5398" t="str">
            <v>470BRS0395</v>
          </cell>
          <cell r="D5398" t="str">
            <v>ENTR RS-355/473 (P/FAGUNDES VARELA)</v>
          </cell>
          <cell r="E5398" t="str">
            <v>ENTR RS-359 (P/VERANÓPOLIS)</v>
          </cell>
          <cell r="F5398">
            <v>171.9</v>
          </cell>
          <cell r="G5398">
            <v>178.3</v>
          </cell>
          <cell r="H5398">
            <v>6.4</v>
          </cell>
          <cell r="I5398" t="str">
            <v>PLA</v>
          </cell>
          <cell r="J5398">
            <v>0</v>
          </cell>
          <cell r="L5398">
            <v>0</v>
          </cell>
          <cell r="M5398">
            <v>0</v>
          </cell>
          <cell r="N5398" t="str">
            <v>RST-470</v>
          </cell>
          <cell r="O5398" t="str">
            <v>PAV</v>
          </cell>
          <cell r="P5398">
            <v>0</v>
          </cell>
        </row>
        <row r="5399">
          <cell r="C5399" t="str">
            <v>470BRS0400</v>
          </cell>
          <cell r="D5399" t="str">
            <v>ENTR RS-359 (P/VERANÓPOLIS)</v>
          </cell>
          <cell r="E5399" t="str">
            <v>ENTR RS-431 (SÃO VALENTIM)</v>
          </cell>
          <cell r="F5399">
            <v>178.3</v>
          </cell>
          <cell r="G5399">
            <v>209.4</v>
          </cell>
          <cell r="H5399">
            <v>31.1</v>
          </cell>
          <cell r="I5399" t="str">
            <v>PLA</v>
          </cell>
          <cell r="J5399">
            <v>0</v>
          </cell>
          <cell r="L5399">
            <v>0</v>
          </cell>
          <cell r="M5399">
            <v>0</v>
          </cell>
          <cell r="N5399" t="str">
            <v>RST-470</v>
          </cell>
          <cell r="O5399" t="str">
            <v>PAV</v>
          </cell>
          <cell r="P5399">
            <v>0</v>
          </cell>
        </row>
        <row r="5400">
          <cell r="C5400" t="str">
            <v>470BRS0410</v>
          </cell>
          <cell r="D5400" t="str">
            <v>ENTR RS-431 (SÃO VALENTIM)</v>
          </cell>
          <cell r="E5400" t="str">
            <v>ENTR RS-444(A) (P/BENTO GONÇALVES)</v>
          </cell>
          <cell r="F5400">
            <v>209.4</v>
          </cell>
          <cell r="G5400">
            <v>217</v>
          </cell>
          <cell r="H5400">
            <v>7.6</v>
          </cell>
          <cell r="I5400" t="str">
            <v>PLA</v>
          </cell>
          <cell r="J5400">
            <v>0</v>
          </cell>
          <cell r="L5400">
            <v>0</v>
          </cell>
          <cell r="M5400">
            <v>0</v>
          </cell>
          <cell r="N5400" t="str">
            <v>RST-470</v>
          </cell>
          <cell r="O5400" t="str">
            <v>PAV</v>
          </cell>
          <cell r="P5400">
            <v>0</v>
          </cell>
        </row>
        <row r="5401">
          <cell r="C5401" t="str">
            <v>470BRS0415</v>
          </cell>
          <cell r="D5401" t="str">
            <v>ENTR RS-444(A) (P/BENTO GONÇALVES)</v>
          </cell>
          <cell r="E5401" t="str">
            <v>ENTR RS-444(B) (P/MONTE BELO DO SUL)</v>
          </cell>
          <cell r="F5401">
            <v>217</v>
          </cell>
          <cell r="G5401">
            <v>219.9</v>
          </cell>
          <cell r="H5401">
            <v>2.9</v>
          </cell>
          <cell r="I5401" t="str">
            <v>PLA</v>
          </cell>
          <cell r="J5401">
            <v>0</v>
          </cell>
          <cell r="L5401">
            <v>0</v>
          </cell>
          <cell r="M5401">
            <v>0</v>
          </cell>
          <cell r="N5401" t="str">
            <v>RST-470</v>
          </cell>
          <cell r="O5401" t="str">
            <v>PAV</v>
          </cell>
          <cell r="P5401">
            <v>0</v>
          </cell>
        </row>
        <row r="5402">
          <cell r="C5402" t="str">
            <v>470BRS0420</v>
          </cell>
          <cell r="D5402" t="str">
            <v>ENTR RS-444(B) (P/MONTE BELO DO SUL)</v>
          </cell>
          <cell r="E5402" t="str">
            <v>ENTR BR-453(A) (P/FARROUPILHA)</v>
          </cell>
          <cell r="F5402">
            <v>219.9</v>
          </cell>
          <cell r="G5402">
            <v>222.4</v>
          </cell>
          <cell r="H5402">
            <v>2.5</v>
          </cell>
          <cell r="I5402" t="str">
            <v>PLA</v>
          </cell>
          <cell r="J5402">
            <v>0</v>
          </cell>
          <cell r="L5402">
            <v>0</v>
          </cell>
          <cell r="M5402">
            <v>0</v>
          </cell>
          <cell r="N5402" t="str">
            <v>RST-470</v>
          </cell>
          <cell r="O5402" t="str">
            <v>PAV</v>
          </cell>
          <cell r="P5402">
            <v>0</v>
          </cell>
        </row>
        <row r="5403">
          <cell r="C5403" t="str">
            <v>470BRS0430</v>
          </cell>
          <cell r="D5403" t="str">
            <v>ENTR BR-453(A) (P/FARROUPILHA)</v>
          </cell>
          <cell r="E5403" t="str">
            <v>ENTR BR-453(B)/RS-025 (GARIBALDI)</v>
          </cell>
          <cell r="F5403">
            <v>222.4</v>
          </cell>
          <cell r="G5403">
            <v>227.6</v>
          </cell>
          <cell r="H5403">
            <v>5.2</v>
          </cell>
          <cell r="I5403" t="str">
            <v>PLA</v>
          </cell>
          <cell r="J5403">
            <v>0</v>
          </cell>
          <cell r="K5403" t="str">
            <v>453BRS0130</v>
          </cell>
          <cell r="L5403">
            <v>0</v>
          </cell>
          <cell r="M5403">
            <v>0</v>
          </cell>
          <cell r="N5403" t="str">
            <v>RST-470</v>
          </cell>
          <cell r="O5403" t="str">
            <v>PAV</v>
          </cell>
          <cell r="P5403">
            <v>0</v>
          </cell>
        </row>
        <row r="5404">
          <cell r="C5404" t="str">
            <v>470BRS0450</v>
          </cell>
          <cell r="D5404" t="str">
            <v>ENTR BR-453(B)/RS-025 (GARIBALDI)</v>
          </cell>
          <cell r="E5404" t="str">
            <v>ENTR RS-446 (CARLOS BARBOSA)</v>
          </cell>
          <cell r="F5404">
            <v>227.6</v>
          </cell>
          <cell r="G5404">
            <v>232.6</v>
          </cell>
          <cell r="H5404">
            <v>5</v>
          </cell>
          <cell r="I5404" t="str">
            <v>PLA</v>
          </cell>
          <cell r="J5404">
            <v>0</v>
          </cell>
          <cell r="L5404">
            <v>0</v>
          </cell>
          <cell r="M5404">
            <v>0</v>
          </cell>
          <cell r="N5404" t="str">
            <v>RST-470</v>
          </cell>
          <cell r="O5404" t="str">
            <v>PAV</v>
          </cell>
          <cell r="P5404">
            <v>0</v>
          </cell>
        </row>
        <row r="5405">
          <cell r="C5405" t="str">
            <v>470BRS0470</v>
          </cell>
          <cell r="D5405" t="str">
            <v>ENTR RS-446 (CARLOS BARBOSA)</v>
          </cell>
          <cell r="E5405" t="str">
            <v>BARÃO</v>
          </cell>
          <cell r="F5405">
            <v>232.6</v>
          </cell>
          <cell r="G5405">
            <v>244.6</v>
          </cell>
          <cell r="H5405">
            <v>12</v>
          </cell>
          <cell r="I5405" t="str">
            <v>PLA</v>
          </cell>
          <cell r="J5405">
            <v>0</v>
          </cell>
          <cell r="L5405">
            <v>0</v>
          </cell>
          <cell r="M5405">
            <v>0</v>
          </cell>
          <cell r="N5405" t="str">
            <v>RST-470</v>
          </cell>
          <cell r="O5405" t="str">
            <v>PAV</v>
          </cell>
          <cell r="P5405">
            <v>0</v>
          </cell>
        </row>
        <row r="5406">
          <cell r="C5406" t="str">
            <v>470BRS0472</v>
          </cell>
          <cell r="D5406" t="str">
            <v>BARÃO</v>
          </cell>
          <cell r="E5406" t="str">
            <v>SÃO PEDRO DA SERRA</v>
          </cell>
          <cell r="F5406">
            <v>244.6</v>
          </cell>
          <cell r="G5406">
            <v>254</v>
          </cell>
          <cell r="H5406">
            <v>9.4</v>
          </cell>
          <cell r="I5406" t="str">
            <v>PLA</v>
          </cell>
          <cell r="J5406">
            <v>0</v>
          </cell>
          <cell r="L5406">
            <v>0</v>
          </cell>
          <cell r="M5406">
            <v>0</v>
          </cell>
          <cell r="N5406" t="str">
            <v>RST-470</v>
          </cell>
          <cell r="O5406" t="str">
            <v>PAV</v>
          </cell>
          <cell r="P5406">
            <v>0</v>
          </cell>
        </row>
        <row r="5407">
          <cell r="C5407" t="str">
            <v>470BRS0473</v>
          </cell>
          <cell r="D5407" t="str">
            <v>SÃO PEDRO DA SERRA</v>
          </cell>
          <cell r="E5407" t="str">
            <v>SALVADOR DO SUL</v>
          </cell>
          <cell r="F5407">
            <v>254</v>
          </cell>
          <cell r="G5407">
            <v>255.5</v>
          </cell>
          <cell r="H5407">
            <v>1.5</v>
          </cell>
          <cell r="I5407" t="str">
            <v>PLA</v>
          </cell>
          <cell r="J5407">
            <v>0</v>
          </cell>
          <cell r="L5407">
            <v>0</v>
          </cell>
          <cell r="M5407">
            <v>0</v>
          </cell>
          <cell r="N5407" t="str">
            <v>RST-470</v>
          </cell>
          <cell r="O5407" t="str">
            <v>PAV</v>
          </cell>
          <cell r="P5407">
            <v>0</v>
          </cell>
        </row>
        <row r="5408">
          <cell r="C5408" t="str">
            <v>470BRS0475</v>
          </cell>
          <cell r="D5408" t="str">
            <v>SALVADOR DO SUL</v>
          </cell>
          <cell r="E5408" t="str">
            <v>ENTR BR-287(A) (MONTENEGRO)</v>
          </cell>
          <cell r="F5408">
            <v>255.5</v>
          </cell>
          <cell r="G5408">
            <v>287.8</v>
          </cell>
          <cell r="H5408">
            <v>32.299999999999997</v>
          </cell>
          <cell r="I5408" t="str">
            <v>PLA</v>
          </cell>
          <cell r="J5408">
            <v>0</v>
          </cell>
          <cell r="L5408">
            <v>0</v>
          </cell>
          <cell r="M5408">
            <v>0</v>
          </cell>
          <cell r="N5408" t="str">
            <v>RST-470</v>
          </cell>
          <cell r="O5408" t="str">
            <v>PAV</v>
          </cell>
          <cell r="P5408">
            <v>0</v>
          </cell>
        </row>
        <row r="5409">
          <cell r="C5409" t="str">
            <v>470BRS0480</v>
          </cell>
          <cell r="D5409" t="str">
            <v>ENTR BR-287(A) (MONTENEGRO)</v>
          </cell>
          <cell r="E5409" t="str">
            <v>ENTR BR-287(B) (P/TABAÍ)</v>
          </cell>
          <cell r="F5409">
            <v>287.8</v>
          </cell>
          <cell r="G5409">
            <v>291</v>
          </cell>
          <cell r="H5409">
            <v>3.2</v>
          </cell>
          <cell r="I5409" t="str">
            <v>PLA</v>
          </cell>
          <cell r="J5409">
            <v>0</v>
          </cell>
          <cell r="K5409" t="str">
            <v>287BRS0010</v>
          </cell>
          <cell r="L5409">
            <v>0</v>
          </cell>
          <cell r="M5409">
            <v>0</v>
          </cell>
          <cell r="N5409" t="str">
            <v>RST-470</v>
          </cell>
          <cell r="O5409" t="str">
            <v>PAV</v>
          </cell>
          <cell r="P5409">
            <v>0</v>
          </cell>
        </row>
        <row r="5410">
          <cell r="C5410" t="str">
            <v>470BRS0490</v>
          </cell>
          <cell r="D5410" t="str">
            <v>ENTR BR-287(B) (P/TABAÍ)</v>
          </cell>
          <cell r="E5410" t="str">
            <v>ENTR RS-124 (P/PÓLO PETROQUÍMICO)</v>
          </cell>
          <cell r="F5410">
            <v>291</v>
          </cell>
          <cell r="G5410">
            <v>295.8</v>
          </cell>
          <cell r="H5410">
            <v>4.8</v>
          </cell>
          <cell r="I5410" t="str">
            <v>PLA</v>
          </cell>
          <cell r="J5410">
            <v>0</v>
          </cell>
          <cell r="L5410">
            <v>0</v>
          </cell>
          <cell r="M5410">
            <v>0</v>
          </cell>
          <cell r="N5410" t="str">
            <v>RST-470</v>
          </cell>
          <cell r="O5410" t="str">
            <v>PAV</v>
          </cell>
          <cell r="P5410">
            <v>0</v>
          </cell>
        </row>
        <row r="5411">
          <cell r="C5411" t="str">
            <v>470BRS0510</v>
          </cell>
          <cell r="D5411" t="str">
            <v>ENTR RS-124 (P/PÓLO PETROQUÍMICO)</v>
          </cell>
          <cell r="E5411" t="str">
            <v>ENTR BR-386 (P/POLO QUÍMICO)</v>
          </cell>
          <cell r="F5411">
            <v>295.8</v>
          </cell>
          <cell r="G5411">
            <v>308.39999999999998</v>
          </cell>
          <cell r="H5411">
            <v>12.6</v>
          </cell>
          <cell r="I5411" t="str">
            <v>PLA</v>
          </cell>
          <cell r="J5411">
            <v>0</v>
          </cell>
          <cell r="L5411">
            <v>0</v>
          </cell>
          <cell r="M5411">
            <v>0</v>
          </cell>
          <cell r="N5411" t="str">
            <v>RST-470</v>
          </cell>
          <cell r="O5411" t="str">
            <v>IMP</v>
          </cell>
          <cell r="P5411">
            <v>0</v>
          </cell>
        </row>
        <row r="5412">
          <cell r="C5412" t="str">
            <v>470BRS0530</v>
          </cell>
          <cell r="D5412" t="str">
            <v>ENTR BR-386 (P/POLO QUÍMICO)</v>
          </cell>
          <cell r="E5412" t="str">
            <v>ENTR RS-440 (P/TABAI)</v>
          </cell>
          <cell r="F5412">
            <v>308.39999999999998</v>
          </cell>
          <cell r="G5412">
            <v>320.39999999999998</v>
          </cell>
          <cell r="H5412">
            <v>12</v>
          </cell>
          <cell r="I5412" t="str">
            <v>PLA</v>
          </cell>
          <cell r="J5412">
            <v>0</v>
          </cell>
          <cell r="L5412">
            <v>0</v>
          </cell>
          <cell r="M5412">
            <v>0</v>
          </cell>
          <cell r="N5412" t="str">
            <v>RST-470</v>
          </cell>
          <cell r="O5412" t="str">
            <v>IMP</v>
          </cell>
          <cell r="P5412">
            <v>0</v>
          </cell>
        </row>
        <row r="5413">
          <cell r="C5413" t="str">
            <v>470BRS0535</v>
          </cell>
          <cell r="D5413" t="str">
            <v>ENTR RS-440 (P/TABAI)</v>
          </cell>
          <cell r="E5413" t="str">
            <v>ENTR RS-244(A) (P/GENERAL CÂMARA)</v>
          </cell>
          <cell r="F5413">
            <v>320.39999999999998</v>
          </cell>
          <cell r="G5413">
            <v>332.1</v>
          </cell>
          <cell r="H5413">
            <v>11.7</v>
          </cell>
          <cell r="I5413" t="str">
            <v>PLA</v>
          </cell>
          <cell r="J5413">
            <v>0</v>
          </cell>
          <cell r="L5413">
            <v>0</v>
          </cell>
          <cell r="M5413">
            <v>0</v>
          </cell>
          <cell r="N5413" t="str">
            <v>RST-470</v>
          </cell>
          <cell r="O5413" t="str">
            <v>EOP</v>
          </cell>
          <cell r="P5413">
            <v>0</v>
          </cell>
        </row>
        <row r="5414">
          <cell r="C5414" t="str">
            <v>470BRS0540</v>
          </cell>
          <cell r="D5414" t="str">
            <v>ENTR RS-244(A) (P/GENERAL CÂMARA)</v>
          </cell>
          <cell r="E5414" t="str">
            <v>ENTR RS-244(B) (TRIUNFO)</v>
          </cell>
          <cell r="F5414">
            <v>332.1</v>
          </cell>
          <cell r="G5414">
            <v>339.6</v>
          </cell>
          <cell r="H5414">
            <v>7.5</v>
          </cell>
          <cell r="I5414" t="str">
            <v>PLA</v>
          </cell>
          <cell r="J5414">
            <v>0</v>
          </cell>
          <cell r="L5414">
            <v>0</v>
          </cell>
          <cell r="M5414">
            <v>0</v>
          </cell>
          <cell r="N5414" t="str">
            <v>RST-470</v>
          </cell>
          <cell r="O5414" t="str">
            <v>PAV</v>
          </cell>
          <cell r="P5414">
            <v>0</v>
          </cell>
        </row>
        <row r="5415">
          <cell r="C5415" t="str">
            <v>470BRS0550</v>
          </cell>
          <cell r="D5415" t="str">
            <v>ENTR RS-244(B) (TRIUNFO)</v>
          </cell>
          <cell r="E5415" t="str">
            <v>ENTR RS-401 (SÃO JERÔNIMO)</v>
          </cell>
          <cell r="F5415">
            <v>339.6</v>
          </cell>
          <cell r="G5415">
            <v>340.5</v>
          </cell>
          <cell r="H5415">
            <v>0.9</v>
          </cell>
          <cell r="I5415" t="str">
            <v>TRV</v>
          </cell>
          <cell r="J5415">
            <v>0</v>
          </cell>
          <cell r="L5415">
            <v>0</v>
          </cell>
          <cell r="M5415">
            <v>0</v>
          </cell>
          <cell r="O5415">
            <v>0</v>
          </cell>
          <cell r="P5415">
            <v>0</v>
          </cell>
        </row>
        <row r="5416">
          <cell r="C5416" t="str">
            <v>470BRS0570</v>
          </cell>
          <cell r="D5416" t="str">
            <v>ENTR RS-401 (SÃO JERÔNIMO)</v>
          </cell>
          <cell r="E5416" t="str">
            <v>ENTR BR-290 (P/PÂNTANO GRANDE)</v>
          </cell>
          <cell r="F5416">
            <v>340.5</v>
          </cell>
          <cell r="G5416">
            <v>359.7</v>
          </cell>
          <cell r="H5416">
            <v>19.2</v>
          </cell>
          <cell r="I5416" t="str">
            <v>PLA</v>
          </cell>
          <cell r="J5416">
            <v>0</v>
          </cell>
          <cell r="L5416">
            <v>0</v>
          </cell>
          <cell r="M5416">
            <v>0</v>
          </cell>
          <cell r="N5416" t="str">
            <v>RST-470</v>
          </cell>
          <cell r="O5416" t="str">
            <v>EOP</v>
          </cell>
          <cell r="P5416">
            <v>0</v>
          </cell>
        </row>
        <row r="5417">
          <cell r="C5417" t="str">
            <v>470BRS0590</v>
          </cell>
          <cell r="D5417" t="str">
            <v>ENTR BR-290 (P/PÂNTANO GRANDE)</v>
          </cell>
          <cell r="E5417" t="str">
            <v>BARÃO DO TRIUNFO</v>
          </cell>
          <cell r="F5417">
            <v>359.7</v>
          </cell>
          <cell r="G5417">
            <v>408.7</v>
          </cell>
          <cell r="H5417">
            <v>49</v>
          </cell>
          <cell r="I5417" t="str">
            <v>PLA</v>
          </cell>
          <cell r="J5417">
            <v>0</v>
          </cell>
          <cell r="L5417">
            <v>0</v>
          </cell>
          <cell r="M5417">
            <v>0</v>
          </cell>
          <cell r="O5417">
            <v>0</v>
          </cell>
          <cell r="P5417">
            <v>0</v>
          </cell>
        </row>
        <row r="5418">
          <cell r="C5418" t="str">
            <v>470BRS0600</v>
          </cell>
          <cell r="D5418" t="str">
            <v>BARÃO DO TRIUNFO</v>
          </cell>
          <cell r="E5418" t="str">
            <v>ENTR RS-350 (CAMAQUÃ)</v>
          </cell>
          <cell r="F5418">
            <v>408.7</v>
          </cell>
          <cell r="G5418">
            <v>468.7</v>
          </cell>
          <cell r="H5418">
            <v>60</v>
          </cell>
          <cell r="I5418" t="str">
            <v>PLA</v>
          </cell>
          <cell r="J5418">
            <v>0</v>
          </cell>
          <cell r="L5418">
            <v>0</v>
          </cell>
          <cell r="M5418">
            <v>0</v>
          </cell>
          <cell r="O5418">
            <v>0</v>
          </cell>
          <cell r="P5418">
            <v>0</v>
          </cell>
        </row>
        <row r="5419">
          <cell r="C5419" t="str">
            <v>470BRS0610</v>
          </cell>
          <cell r="D5419" t="str">
            <v>ENTR RS-350 (CAMAQUÃ)</v>
          </cell>
          <cell r="E5419" t="str">
            <v>ENTR BR-116 *TRECHO MUNICIPAL*</v>
          </cell>
          <cell r="F5419">
            <v>468.7</v>
          </cell>
          <cell r="G5419">
            <v>470.4</v>
          </cell>
          <cell r="H5419">
            <v>1.7</v>
          </cell>
          <cell r="I5419" t="str">
            <v>PLA</v>
          </cell>
          <cell r="J5419">
            <v>0</v>
          </cell>
          <cell r="L5419">
            <v>0</v>
          </cell>
          <cell r="M5419">
            <v>0</v>
          </cell>
          <cell r="N5419" t="str">
            <v>RST-470</v>
          </cell>
          <cell r="O5419" t="str">
            <v>PAV</v>
          </cell>
          <cell r="P5419">
            <v>0</v>
          </cell>
        </row>
        <row r="5420">
          <cell r="J5420">
            <v>0</v>
          </cell>
        </row>
        <row r="5421">
          <cell r="C5421" t="str">
            <v>471BRS0010</v>
          </cell>
          <cell r="D5421" t="str">
            <v>ENTR BR-153(A)/RS-332 (SOLEDADE)</v>
          </cell>
          <cell r="E5421" t="str">
            <v>ENTR BR-153(B) (BARROS CASSAL)</v>
          </cell>
          <cell r="F5421">
            <v>0</v>
          </cell>
          <cell r="G5421">
            <v>35.799999999999997</v>
          </cell>
          <cell r="H5421">
            <v>35.799999999999997</v>
          </cell>
          <cell r="I5421" t="str">
            <v>PLA</v>
          </cell>
          <cell r="J5421">
            <v>0</v>
          </cell>
          <cell r="K5421" t="str">
            <v>153BRS1730</v>
          </cell>
          <cell r="L5421">
            <v>0</v>
          </cell>
          <cell r="M5421">
            <v>0</v>
          </cell>
          <cell r="N5421" t="str">
            <v>RST-471</v>
          </cell>
          <cell r="O5421" t="str">
            <v>PAV</v>
          </cell>
          <cell r="P5421">
            <v>0</v>
          </cell>
        </row>
        <row r="5422">
          <cell r="C5422" t="str">
            <v>471BRS0030</v>
          </cell>
          <cell r="D5422" t="str">
            <v>ENTR BR-153(B) (BARROS CASSAL)</v>
          </cell>
          <cell r="E5422" t="str">
            <v>ENTR RS-422 (QUATRO LÉGUAS)</v>
          </cell>
          <cell r="F5422">
            <v>35.799999999999997</v>
          </cell>
          <cell r="G5422">
            <v>63.3</v>
          </cell>
          <cell r="H5422">
            <v>27.5</v>
          </cell>
          <cell r="I5422" t="str">
            <v>PLA</v>
          </cell>
          <cell r="J5422">
            <v>0</v>
          </cell>
          <cell r="L5422">
            <v>0</v>
          </cell>
          <cell r="M5422">
            <v>0</v>
          </cell>
          <cell r="N5422" t="str">
            <v>RST-471</v>
          </cell>
          <cell r="O5422" t="str">
            <v>IMP</v>
          </cell>
          <cell r="P5422">
            <v>0</v>
          </cell>
        </row>
        <row r="5423">
          <cell r="C5423" t="str">
            <v>471BRS0035</v>
          </cell>
          <cell r="D5423" t="str">
            <v>ENTR RS-422 (QUATRO LÉGUAS)</v>
          </cell>
          <cell r="E5423" t="str">
            <v>WINCK</v>
          </cell>
          <cell r="F5423">
            <v>63.3</v>
          </cell>
          <cell r="G5423">
            <v>84.3</v>
          </cell>
          <cell r="H5423">
            <v>21</v>
          </cell>
          <cell r="I5423" t="str">
            <v>PLA</v>
          </cell>
          <cell r="J5423">
            <v>0</v>
          </cell>
          <cell r="L5423">
            <v>0</v>
          </cell>
          <cell r="M5423">
            <v>0</v>
          </cell>
          <cell r="O5423">
            <v>0</v>
          </cell>
          <cell r="P5423">
            <v>0</v>
          </cell>
        </row>
        <row r="5424">
          <cell r="C5424" t="str">
            <v>471BRS0040</v>
          </cell>
          <cell r="D5424" t="str">
            <v>WINCK</v>
          </cell>
          <cell r="E5424" t="str">
            <v>SINIMBU</v>
          </cell>
          <cell r="F5424">
            <v>84.3</v>
          </cell>
          <cell r="G5424">
            <v>96</v>
          </cell>
          <cell r="H5424">
            <v>11.7</v>
          </cell>
          <cell r="I5424" t="str">
            <v>PLA</v>
          </cell>
          <cell r="J5424">
            <v>0</v>
          </cell>
          <cell r="L5424">
            <v>0</v>
          </cell>
          <cell r="M5424">
            <v>0</v>
          </cell>
          <cell r="N5424" t="str">
            <v>RST-471</v>
          </cell>
          <cell r="O5424" t="str">
            <v>IMP</v>
          </cell>
          <cell r="P5424">
            <v>0</v>
          </cell>
        </row>
        <row r="5425">
          <cell r="C5425" t="str">
            <v>471BRS0045</v>
          </cell>
          <cell r="D5425" t="str">
            <v>SINIMBU</v>
          </cell>
          <cell r="E5425" t="str">
            <v>ENTR BR-287(A)</v>
          </cell>
          <cell r="F5425">
            <v>96</v>
          </cell>
          <cell r="G5425">
            <v>116.9</v>
          </cell>
          <cell r="H5425">
            <v>20.9</v>
          </cell>
          <cell r="I5425" t="str">
            <v>PLA</v>
          </cell>
          <cell r="J5425">
            <v>0</v>
          </cell>
          <cell r="L5425">
            <v>0</v>
          </cell>
          <cell r="M5425">
            <v>0</v>
          </cell>
          <cell r="N5425" t="str">
            <v>RST-471</v>
          </cell>
          <cell r="O5425" t="str">
            <v>PAV</v>
          </cell>
          <cell r="P5425">
            <v>0</v>
          </cell>
        </row>
        <row r="5426">
          <cell r="C5426" t="str">
            <v>471BRS0048</v>
          </cell>
          <cell r="D5426" t="str">
            <v>ENTR BR-287(A)</v>
          </cell>
          <cell r="E5426" t="str">
            <v>ENTR BR-287(B) (P/ SANTA CRUZ DO SUL)</v>
          </cell>
          <cell r="F5426">
            <v>116.9</v>
          </cell>
          <cell r="G5426">
            <v>117.3</v>
          </cell>
          <cell r="H5426">
            <v>0.4</v>
          </cell>
          <cell r="I5426" t="str">
            <v>PLA</v>
          </cell>
          <cell r="J5426">
            <v>0</v>
          </cell>
          <cell r="K5426" t="str">
            <v>287BRS0090</v>
          </cell>
          <cell r="L5426">
            <v>0</v>
          </cell>
          <cell r="M5426">
            <v>0</v>
          </cell>
          <cell r="N5426" t="str">
            <v>RST-471</v>
          </cell>
          <cell r="O5426" t="str">
            <v>PAV</v>
          </cell>
          <cell r="P5426">
            <v>0</v>
          </cell>
        </row>
        <row r="5427">
          <cell r="C5427" t="str">
            <v>471BRS0050</v>
          </cell>
          <cell r="D5427" t="str">
            <v>ENTR BR-287(B) (P/ SANTA CRUZ DO SUL)</v>
          </cell>
          <cell r="E5427" t="str">
            <v>ENTR RS-409 (P/VERA CRUZ)</v>
          </cell>
          <cell r="F5427">
            <v>117.3</v>
          </cell>
          <cell r="G5427">
            <v>122</v>
          </cell>
          <cell r="H5427">
            <v>4.7</v>
          </cell>
          <cell r="I5427" t="str">
            <v>PAV</v>
          </cell>
          <cell r="J5427">
            <v>0</v>
          </cell>
          <cell r="L5427">
            <v>0</v>
          </cell>
          <cell r="M5427">
            <v>0</v>
          </cell>
          <cell r="O5427">
            <v>0</v>
          </cell>
          <cell r="P5427">
            <v>0</v>
          </cell>
          <cell r="Q5427" t="str">
            <v>CV 11/96</v>
          </cell>
        </row>
        <row r="5428">
          <cell r="C5428" t="str">
            <v>471BRS0051</v>
          </cell>
          <cell r="D5428" t="str">
            <v>ENTR RS-409 (P/VERA CRUZ)</v>
          </cell>
          <cell r="E5428" t="str">
            <v>ACESSO SUL SANTA CRUZ DO SUL</v>
          </cell>
          <cell r="F5428">
            <v>122</v>
          </cell>
          <cell r="G5428">
            <v>126.5</v>
          </cell>
          <cell r="H5428">
            <v>4.5</v>
          </cell>
          <cell r="I5428" t="str">
            <v>PAV</v>
          </cell>
          <cell r="J5428">
            <v>0</v>
          </cell>
          <cell r="L5428">
            <v>0</v>
          </cell>
          <cell r="M5428">
            <v>0</v>
          </cell>
          <cell r="O5428">
            <v>0</v>
          </cell>
          <cell r="P5428">
            <v>0</v>
          </cell>
          <cell r="Q5428" t="str">
            <v>CV 11/96</v>
          </cell>
        </row>
        <row r="5429">
          <cell r="C5429" t="str">
            <v>471BRS0052</v>
          </cell>
          <cell r="D5429" t="str">
            <v>ACESSO SUL SANTA CRUZ DO SUL</v>
          </cell>
          <cell r="E5429" t="str">
            <v>ENTR RS-403 (RIO PARDO)</v>
          </cell>
          <cell r="F5429">
            <v>126.5</v>
          </cell>
          <cell r="G5429">
            <v>151.80000000000001</v>
          </cell>
          <cell r="H5429">
            <v>25.3</v>
          </cell>
          <cell r="I5429" t="str">
            <v>PAV</v>
          </cell>
          <cell r="J5429">
            <v>0</v>
          </cell>
          <cell r="L5429">
            <v>0</v>
          </cell>
          <cell r="M5429">
            <v>0</v>
          </cell>
          <cell r="O5429">
            <v>0</v>
          </cell>
          <cell r="P5429">
            <v>0</v>
          </cell>
          <cell r="Q5429" t="str">
            <v>CV 11/96</v>
          </cell>
        </row>
        <row r="5430">
          <cell r="C5430" t="str">
            <v>471BRS0070</v>
          </cell>
          <cell r="D5430" t="str">
            <v>ENTR RS-403 (RIO PARDO)</v>
          </cell>
          <cell r="E5430" t="str">
            <v>ENTR BR-290 (PÂNTANO GRANDE)</v>
          </cell>
          <cell r="F5430">
            <v>151.80000000000001</v>
          </cell>
          <cell r="G5430">
            <v>176.2</v>
          </cell>
          <cell r="H5430">
            <v>24.4</v>
          </cell>
          <cell r="I5430" t="str">
            <v>PAV</v>
          </cell>
          <cell r="J5430">
            <v>0</v>
          </cell>
          <cell r="L5430">
            <v>0</v>
          </cell>
          <cell r="M5430">
            <v>0</v>
          </cell>
          <cell r="O5430">
            <v>0</v>
          </cell>
          <cell r="P5430">
            <v>0</v>
          </cell>
          <cell r="Q5430" t="str">
            <v>CV 11/96</v>
          </cell>
        </row>
        <row r="5431">
          <cell r="C5431" t="str">
            <v>471BRS0090</v>
          </cell>
          <cell r="D5431" t="str">
            <v>ENTR BR-290 (PÂNTANO GRANDE)</v>
          </cell>
          <cell r="E5431" t="str">
            <v>ACESSO CAPIVARITA</v>
          </cell>
          <cell r="F5431">
            <v>176.2</v>
          </cell>
          <cell r="G5431">
            <v>191.9</v>
          </cell>
          <cell r="H5431">
            <v>15.7</v>
          </cell>
          <cell r="I5431" t="str">
            <v>PAV</v>
          </cell>
          <cell r="J5431" t="str">
            <v>*</v>
          </cell>
          <cell r="L5431">
            <v>0</v>
          </cell>
          <cell r="M5431">
            <v>0</v>
          </cell>
          <cell r="O5431">
            <v>0</v>
          </cell>
          <cell r="P5431" t="str">
            <v>2003</v>
          </cell>
          <cell r="Q5431" t="str">
            <v>CV 11/96</v>
          </cell>
        </row>
        <row r="5432">
          <cell r="C5432" t="str">
            <v>471BRS0095</v>
          </cell>
          <cell r="D5432" t="str">
            <v>ACESSO CAPIVARITA</v>
          </cell>
          <cell r="E5432" t="str">
            <v>ENTR RS-350(A) (P/ENCRUZILHADA  DO SUL)</v>
          </cell>
          <cell r="F5432">
            <v>191.9</v>
          </cell>
          <cell r="G5432">
            <v>221.7</v>
          </cell>
          <cell r="H5432">
            <v>29.8</v>
          </cell>
          <cell r="I5432" t="str">
            <v>PLA</v>
          </cell>
          <cell r="J5432">
            <v>0</v>
          </cell>
          <cell r="L5432">
            <v>0</v>
          </cell>
          <cell r="M5432">
            <v>0</v>
          </cell>
          <cell r="N5432" t="str">
            <v>RST-471</v>
          </cell>
          <cell r="O5432" t="str">
            <v>PAV</v>
          </cell>
          <cell r="P5432">
            <v>0</v>
          </cell>
        </row>
        <row r="5433">
          <cell r="C5433" t="str">
            <v>471BRS0102</v>
          </cell>
          <cell r="D5433" t="str">
            <v>ENTR RS-350(A) (P/ENCRUZILHADA  DO SUL)</v>
          </cell>
          <cell r="E5433" t="str">
            <v>ENTR RS-350(B) (P/DOM FELICIANO)</v>
          </cell>
          <cell r="F5433">
            <v>221.7</v>
          </cell>
          <cell r="G5433">
            <v>222</v>
          </cell>
          <cell r="H5433">
            <v>0.3</v>
          </cell>
          <cell r="I5433" t="str">
            <v>PLA</v>
          </cell>
          <cell r="J5433">
            <v>0</v>
          </cell>
          <cell r="L5433">
            <v>0</v>
          </cell>
          <cell r="M5433">
            <v>0</v>
          </cell>
          <cell r="N5433" t="str">
            <v>RST-471</v>
          </cell>
          <cell r="O5433" t="str">
            <v>PAV</v>
          </cell>
          <cell r="P5433">
            <v>0</v>
          </cell>
        </row>
        <row r="5434">
          <cell r="C5434" t="str">
            <v>471BRS0110</v>
          </cell>
          <cell r="D5434" t="str">
            <v>ENTR RS-350(B) (P/DOM FELICIANO)</v>
          </cell>
          <cell r="E5434" t="str">
            <v>BOA ESPERANÇA</v>
          </cell>
          <cell r="F5434">
            <v>222</v>
          </cell>
          <cell r="G5434">
            <v>259</v>
          </cell>
          <cell r="H5434">
            <v>37</v>
          </cell>
          <cell r="I5434" t="str">
            <v>PLA</v>
          </cell>
          <cell r="J5434">
            <v>0</v>
          </cell>
          <cell r="L5434">
            <v>0</v>
          </cell>
          <cell r="M5434">
            <v>0</v>
          </cell>
          <cell r="N5434" t="str">
            <v>RST-471</v>
          </cell>
          <cell r="O5434" t="str">
            <v>PAV</v>
          </cell>
          <cell r="P5434">
            <v>0</v>
          </cell>
        </row>
        <row r="5435">
          <cell r="C5435" t="str">
            <v>471BRS0120</v>
          </cell>
          <cell r="D5435" t="str">
            <v>BOA ESPERANÇA</v>
          </cell>
          <cell r="E5435" t="str">
            <v>RIO CAMAQUÃ</v>
          </cell>
          <cell r="F5435">
            <v>259</v>
          </cell>
          <cell r="G5435">
            <v>291.60000000000002</v>
          </cell>
          <cell r="H5435">
            <v>32.6</v>
          </cell>
          <cell r="I5435" t="str">
            <v>PLA</v>
          </cell>
          <cell r="J5435">
            <v>0</v>
          </cell>
          <cell r="L5435">
            <v>0</v>
          </cell>
          <cell r="M5435">
            <v>0</v>
          </cell>
          <cell r="N5435" t="str">
            <v>RST-471</v>
          </cell>
          <cell r="O5435" t="str">
            <v>EOP</v>
          </cell>
          <cell r="P5435">
            <v>0</v>
          </cell>
        </row>
        <row r="5436">
          <cell r="C5436" t="str">
            <v>471BRS0125</v>
          </cell>
          <cell r="D5436" t="str">
            <v>RIO CAMAQUÃ</v>
          </cell>
          <cell r="E5436" t="str">
            <v>P/SANTANA DA BOA VISTA</v>
          </cell>
          <cell r="F5436">
            <v>291.60000000000002</v>
          </cell>
          <cell r="G5436">
            <v>326.3</v>
          </cell>
          <cell r="H5436">
            <v>34.700000000000003</v>
          </cell>
          <cell r="I5436" t="str">
            <v>PLA</v>
          </cell>
          <cell r="J5436">
            <v>0</v>
          </cell>
          <cell r="L5436">
            <v>0</v>
          </cell>
          <cell r="M5436">
            <v>0</v>
          </cell>
          <cell r="N5436" t="str">
            <v>RST-471</v>
          </cell>
          <cell r="O5436" t="str">
            <v>PAV</v>
          </cell>
          <cell r="P5436">
            <v>0</v>
          </cell>
        </row>
        <row r="5437">
          <cell r="C5437" t="str">
            <v>471BRS0130</v>
          </cell>
          <cell r="D5437" t="str">
            <v>P/SANTANA DA BOA VISTA</v>
          </cell>
          <cell r="E5437" t="str">
            <v>ENTR RS-265(A)</v>
          </cell>
          <cell r="F5437">
            <v>326.3</v>
          </cell>
          <cell r="G5437">
            <v>351.6</v>
          </cell>
          <cell r="H5437">
            <v>25.3</v>
          </cell>
          <cell r="I5437" t="str">
            <v>PLA</v>
          </cell>
          <cell r="J5437">
            <v>0</v>
          </cell>
          <cell r="L5437">
            <v>0</v>
          </cell>
          <cell r="M5437">
            <v>0</v>
          </cell>
          <cell r="N5437" t="str">
            <v>RST-471</v>
          </cell>
          <cell r="O5437" t="str">
            <v>PAV</v>
          </cell>
          <cell r="P5437">
            <v>0</v>
          </cell>
        </row>
        <row r="5438">
          <cell r="C5438" t="str">
            <v>471BRS0140</v>
          </cell>
          <cell r="D5438" t="str">
            <v>ENTR RS-265(A)</v>
          </cell>
          <cell r="E5438" t="str">
            <v>ENTR BR-265(B)</v>
          </cell>
          <cell r="F5438">
            <v>351.6</v>
          </cell>
          <cell r="G5438">
            <v>354.3</v>
          </cell>
          <cell r="H5438">
            <v>2.7</v>
          </cell>
          <cell r="I5438" t="str">
            <v>PLA</v>
          </cell>
          <cell r="J5438">
            <v>0</v>
          </cell>
          <cell r="L5438">
            <v>0</v>
          </cell>
          <cell r="M5438">
            <v>0</v>
          </cell>
          <cell r="N5438" t="str">
            <v>RST-471</v>
          </cell>
          <cell r="O5438" t="str">
            <v>PAV</v>
          </cell>
          <cell r="P5438">
            <v>0</v>
          </cell>
          <cell r="Q5438" t="str">
            <v>Federal</v>
          </cell>
        </row>
        <row r="5439">
          <cell r="C5439" t="str">
            <v>471BRS0145</v>
          </cell>
          <cell r="D5439" t="str">
            <v>ENTR BR-265(B)</v>
          </cell>
          <cell r="E5439" t="str">
            <v>ENTR BR-392(A)</v>
          </cell>
          <cell r="F5439">
            <v>354.3</v>
          </cell>
          <cell r="G5439">
            <v>358.1</v>
          </cell>
          <cell r="H5439">
            <v>3.8</v>
          </cell>
          <cell r="I5439" t="str">
            <v>PLA</v>
          </cell>
          <cell r="J5439">
            <v>0</v>
          </cell>
          <cell r="L5439">
            <v>0</v>
          </cell>
          <cell r="M5439">
            <v>0</v>
          </cell>
          <cell r="N5439" t="str">
            <v>RST-471</v>
          </cell>
          <cell r="O5439" t="str">
            <v>PAV</v>
          </cell>
          <cell r="P5439">
            <v>0</v>
          </cell>
          <cell r="Q5439" t="str">
            <v>Federal</v>
          </cell>
        </row>
        <row r="5440">
          <cell r="C5440" t="str">
            <v>471BRS0150</v>
          </cell>
          <cell r="D5440" t="str">
            <v>ENTR BR-392(A)</v>
          </cell>
          <cell r="E5440" t="str">
            <v>ENTR BR-116(A)/293(A) (P/PELOTAS)</v>
          </cell>
          <cell r="F5440">
            <v>358.1</v>
          </cell>
          <cell r="G5440">
            <v>405.2</v>
          </cell>
          <cell r="H5440">
            <v>47.1</v>
          </cell>
          <cell r="I5440" t="str">
            <v>PAV</v>
          </cell>
          <cell r="J5440">
            <v>0</v>
          </cell>
          <cell r="K5440" t="str">
            <v>392BRS0110</v>
          </cell>
          <cell r="L5440">
            <v>0</v>
          </cell>
          <cell r="M5440">
            <v>0</v>
          </cell>
          <cell r="O5440">
            <v>0</v>
          </cell>
          <cell r="P5440" t="str">
            <v>2003</v>
          </cell>
        </row>
        <row r="5441">
          <cell r="C5441" t="str">
            <v>471BRS0170</v>
          </cell>
          <cell r="D5441" t="str">
            <v>ENTR BR-116(A)/293(A) (P/PELOTAS)</v>
          </cell>
          <cell r="E5441" t="str">
            <v>ENTR BR-116(B)/293(B)</v>
          </cell>
          <cell r="F5441">
            <v>405.2</v>
          </cell>
          <cell r="G5441">
            <v>408.1</v>
          </cell>
          <cell r="H5441">
            <v>2.9</v>
          </cell>
          <cell r="I5441" t="str">
            <v>PAV</v>
          </cell>
          <cell r="J5441">
            <v>0</v>
          </cell>
          <cell r="K5441" t="str">
            <v>116BRS3370</v>
          </cell>
          <cell r="L5441" t="str">
            <v>293BRS0011</v>
          </cell>
          <cell r="M5441" t="str">
            <v>392BRS0100</v>
          </cell>
          <cell r="O5441">
            <v>0</v>
          </cell>
          <cell r="P5441">
            <v>0</v>
          </cell>
          <cell r="Q5441" t="str">
            <v>Federal</v>
          </cell>
        </row>
        <row r="5442">
          <cell r="C5442" t="str">
            <v>471BRS0180</v>
          </cell>
          <cell r="D5442" t="str">
            <v>ENTR BR-116(B)/293(B)</v>
          </cell>
          <cell r="E5442" t="str">
            <v>ACESSO PELOTAS</v>
          </cell>
          <cell r="F5442">
            <v>408.1</v>
          </cell>
          <cell r="G5442">
            <v>414.3</v>
          </cell>
          <cell r="H5442">
            <v>6.2</v>
          </cell>
          <cell r="I5442" t="str">
            <v>PAV</v>
          </cell>
          <cell r="J5442">
            <v>0</v>
          </cell>
          <cell r="K5442" t="str">
            <v>392BRS0090</v>
          </cell>
          <cell r="L5442">
            <v>0</v>
          </cell>
          <cell r="M5442">
            <v>0</v>
          </cell>
          <cell r="O5442">
            <v>0</v>
          </cell>
          <cell r="P5442" t="str">
            <v>2003</v>
          </cell>
        </row>
        <row r="5443">
          <cell r="C5443" t="str">
            <v>471BRS0190</v>
          </cell>
          <cell r="D5443" t="str">
            <v>ACESSO PELOTAS</v>
          </cell>
          <cell r="E5443" t="str">
            <v>ENTR BR-392(B) (QUINTA)</v>
          </cell>
          <cell r="F5443">
            <v>414.3</v>
          </cell>
          <cell r="G5443">
            <v>449.6</v>
          </cell>
          <cell r="H5443">
            <v>35.299999999999997</v>
          </cell>
          <cell r="I5443" t="str">
            <v>PAV</v>
          </cell>
          <cell r="J5443">
            <v>0</v>
          </cell>
          <cell r="K5443" t="str">
            <v>392BRS0070</v>
          </cell>
          <cell r="L5443">
            <v>0</v>
          </cell>
          <cell r="M5443">
            <v>0</v>
          </cell>
          <cell r="O5443">
            <v>0</v>
          </cell>
          <cell r="P5443" t="str">
            <v>2004</v>
          </cell>
        </row>
        <row r="5444">
          <cell r="C5444" t="str">
            <v>471BRS0210</v>
          </cell>
          <cell r="D5444" t="str">
            <v>ENTR BR-392(B) (QUINTA)</v>
          </cell>
          <cell r="E5444" t="str">
            <v>ENTR BR-473 (SARANDI)</v>
          </cell>
          <cell r="F5444">
            <v>449.6</v>
          </cell>
          <cell r="G5444">
            <v>473.7</v>
          </cell>
          <cell r="H5444">
            <v>24.1</v>
          </cell>
          <cell r="I5444" t="str">
            <v>PAV</v>
          </cell>
          <cell r="J5444" t="str">
            <v>*</v>
          </cell>
          <cell r="L5444">
            <v>0</v>
          </cell>
          <cell r="M5444">
            <v>0</v>
          </cell>
          <cell r="O5444">
            <v>0</v>
          </cell>
          <cell r="P5444">
            <v>0</v>
          </cell>
        </row>
        <row r="5445">
          <cell r="C5445" t="str">
            <v>471BRS0230</v>
          </cell>
          <cell r="D5445" t="str">
            <v>ENTR BR-473 (SARANDI)</v>
          </cell>
          <cell r="E5445" t="str">
            <v>CURRAL ALTO</v>
          </cell>
          <cell r="F5445">
            <v>473.7</v>
          </cell>
          <cell r="G5445">
            <v>564.9</v>
          </cell>
          <cell r="H5445">
            <v>91.2</v>
          </cell>
          <cell r="I5445" t="str">
            <v>PAV</v>
          </cell>
          <cell r="J5445" t="str">
            <v>*</v>
          </cell>
          <cell r="L5445">
            <v>0</v>
          </cell>
          <cell r="M5445">
            <v>0</v>
          </cell>
          <cell r="O5445">
            <v>0</v>
          </cell>
          <cell r="P5445">
            <v>0</v>
          </cell>
        </row>
        <row r="5446">
          <cell r="C5446" t="str">
            <v>471BRS0250</v>
          </cell>
          <cell r="D5446" t="str">
            <v>CURRAL ALTO</v>
          </cell>
          <cell r="E5446" t="str">
            <v>ACESSO SANTA VITÓRIA DO PALMAR</v>
          </cell>
          <cell r="F5446">
            <v>564.9</v>
          </cell>
          <cell r="G5446">
            <v>650.5</v>
          </cell>
          <cell r="H5446">
            <v>85.6</v>
          </cell>
          <cell r="I5446" t="str">
            <v>PAV</v>
          </cell>
          <cell r="J5446" t="str">
            <v>*</v>
          </cell>
          <cell r="L5446">
            <v>0</v>
          </cell>
          <cell r="M5446">
            <v>0</v>
          </cell>
          <cell r="O5446">
            <v>0</v>
          </cell>
          <cell r="P5446">
            <v>0</v>
          </cell>
        </row>
        <row r="5447">
          <cell r="C5447" t="str">
            <v>471BRS0270</v>
          </cell>
          <cell r="D5447" t="str">
            <v>ACESSO SANTA VITÓRIA DO PALMAR</v>
          </cell>
          <cell r="E5447" t="str">
            <v>FRONT BRASIL/URUGUAI (CHUÍ)</v>
          </cell>
          <cell r="F5447">
            <v>650.5</v>
          </cell>
          <cell r="G5447">
            <v>671.2</v>
          </cell>
          <cell r="H5447">
            <v>20.7</v>
          </cell>
          <cell r="I5447" t="str">
            <v>PAV</v>
          </cell>
          <cell r="J5447" t="str">
            <v>*</v>
          </cell>
          <cell r="L5447">
            <v>0</v>
          </cell>
          <cell r="M5447">
            <v>0</v>
          </cell>
          <cell r="O5447">
            <v>0</v>
          </cell>
          <cell r="P5447">
            <v>0</v>
          </cell>
        </row>
        <row r="5448">
          <cell r="J5448">
            <v>0</v>
          </cell>
        </row>
        <row r="5449">
          <cell r="C5449" t="str">
            <v>472BRS0010</v>
          </cell>
          <cell r="D5449" t="str">
            <v>ENTR BR-158/386 (P/FREDERICO WESTPHALEN)</v>
          </cell>
          <cell r="E5449" t="str">
            <v>PALMITINHO</v>
          </cell>
          <cell r="F5449">
            <v>0</v>
          </cell>
          <cell r="G5449">
            <v>16.399999999999999</v>
          </cell>
          <cell r="H5449">
            <v>16.399999999999999</v>
          </cell>
          <cell r="I5449" t="str">
            <v>PLA</v>
          </cell>
          <cell r="J5449">
            <v>0</v>
          </cell>
          <cell r="L5449">
            <v>0</v>
          </cell>
          <cell r="M5449">
            <v>0</v>
          </cell>
          <cell r="N5449" t="str">
            <v>RST-472</v>
          </cell>
          <cell r="O5449" t="str">
            <v>PAV</v>
          </cell>
          <cell r="P5449">
            <v>0</v>
          </cell>
        </row>
        <row r="5450">
          <cell r="C5450" t="str">
            <v>472BRS0015</v>
          </cell>
          <cell r="D5450" t="str">
            <v>PALMITINHO</v>
          </cell>
          <cell r="E5450" t="str">
            <v>ENTR BR-163 (P/ITAPIRANGA)</v>
          </cell>
          <cell r="F5450">
            <v>16.399999999999999</v>
          </cell>
          <cell r="G5450">
            <v>38.5</v>
          </cell>
          <cell r="H5450">
            <v>22.1</v>
          </cell>
          <cell r="I5450" t="str">
            <v>PLA</v>
          </cell>
          <cell r="J5450">
            <v>0</v>
          </cell>
          <cell r="L5450">
            <v>0</v>
          </cell>
          <cell r="M5450">
            <v>0</v>
          </cell>
          <cell r="N5450" t="str">
            <v>RST-472</v>
          </cell>
          <cell r="O5450" t="str">
            <v>PAV</v>
          </cell>
          <cell r="P5450">
            <v>0</v>
          </cell>
        </row>
        <row r="5451">
          <cell r="C5451" t="str">
            <v>472BRS0017</v>
          </cell>
          <cell r="D5451" t="str">
            <v>ENTR BR-163 (P/ITAPIRANGA)</v>
          </cell>
          <cell r="E5451" t="str">
            <v>ENTR RS-330 (TENENTE PORTELA)</v>
          </cell>
          <cell r="F5451">
            <v>38.5</v>
          </cell>
          <cell r="G5451">
            <v>44.1</v>
          </cell>
          <cell r="H5451">
            <v>5.6</v>
          </cell>
          <cell r="I5451" t="str">
            <v>PLA</v>
          </cell>
          <cell r="J5451">
            <v>0</v>
          </cell>
          <cell r="L5451">
            <v>0</v>
          </cell>
          <cell r="M5451">
            <v>0</v>
          </cell>
          <cell r="N5451" t="str">
            <v>RST-472</v>
          </cell>
          <cell r="O5451" t="str">
            <v>PAV</v>
          </cell>
          <cell r="P5451">
            <v>0</v>
          </cell>
        </row>
        <row r="5452">
          <cell r="C5452" t="str">
            <v>472BRS0030</v>
          </cell>
          <cell r="D5452" t="str">
            <v>ENTR RS-330 (TENENTE PORTELA)</v>
          </cell>
          <cell r="E5452" t="str">
            <v>RIO TURVO</v>
          </cell>
          <cell r="F5452">
            <v>44.1</v>
          </cell>
          <cell r="G5452">
            <v>58.6</v>
          </cell>
          <cell r="H5452">
            <v>14.5</v>
          </cell>
          <cell r="I5452" t="str">
            <v>PLA</v>
          </cell>
          <cell r="J5452">
            <v>0</v>
          </cell>
          <cell r="L5452">
            <v>0</v>
          </cell>
          <cell r="M5452">
            <v>0</v>
          </cell>
          <cell r="N5452" t="str">
            <v>RST-472</v>
          </cell>
          <cell r="O5452" t="str">
            <v>PAV</v>
          </cell>
          <cell r="P5452">
            <v>0</v>
          </cell>
        </row>
        <row r="5453">
          <cell r="C5453" t="str">
            <v>472BRS0035</v>
          </cell>
          <cell r="D5453" t="str">
            <v>RIO TURVO</v>
          </cell>
          <cell r="E5453" t="str">
            <v>ENTR BR-468(A) (P/TRÊS PASSOS)</v>
          </cell>
          <cell r="F5453">
            <v>58.6</v>
          </cell>
          <cell r="G5453">
            <v>67.599999999999994</v>
          </cell>
          <cell r="H5453">
            <v>9</v>
          </cell>
          <cell r="I5453" t="str">
            <v>PLA</v>
          </cell>
          <cell r="J5453">
            <v>0</v>
          </cell>
          <cell r="L5453">
            <v>0</v>
          </cell>
          <cell r="M5453">
            <v>0</v>
          </cell>
          <cell r="N5453" t="str">
            <v>RST-472</v>
          </cell>
          <cell r="O5453" t="str">
            <v>PAV</v>
          </cell>
          <cell r="P5453">
            <v>0</v>
          </cell>
        </row>
        <row r="5454">
          <cell r="C5454" t="str">
            <v>472BRS0040</v>
          </cell>
          <cell r="D5454" t="str">
            <v>ENTR BR-468(A) (P/TRÊS PASSOS)</v>
          </cell>
          <cell r="E5454" t="str">
            <v>ENTR BR-468(B)/RS-305</v>
          </cell>
          <cell r="F5454">
            <v>67.599999999999994</v>
          </cell>
          <cell r="G5454">
            <v>79.7</v>
          </cell>
          <cell r="H5454">
            <v>12.1</v>
          </cell>
          <cell r="I5454" t="str">
            <v>PAV</v>
          </cell>
          <cell r="J5454">
            <v>0</v>
          </cell>
          <cell r="K5454" t="str">
            <v>468BRS0120</v>
          </cell>
          <cell r="L5454">
            <v>0</v>
          </cell>
          <cell r="M5454">
            <v>0</v>
          </cell>
          <cell r="O5454">
            <v>0</v>
          </cell>
          <cell r="P5454" t="str">
            <v>2004</v>
          </cell>
        </row>
        <row r="5455">
          <cell r="C5455" t="str">
            <v>472BRS0050</v>
          </cell>
          <cell r="D5455" t="str">
            <v>ENTR BR-468(B)/RS-305</v>
          </cell>
          <cell r="E5455" t="str">
            <v>ENTR RS-207(A) (P/BOM PROGRESSO)</v>
          </cell>
          <cell r="F5455">
            <v>79.7</v>
          </cell>
          <cell r="G5455">
            <v>87.6</v>
          </cell>
          <cell r="H5455">
            <v>7.9</v>
          </cell>
          <cell r="I5455" t="str">
            <v>PLA</v>
          </cell>
          <cell r="J5455">
            <v>0</v>
          </cell>
          <cell r="L5455">
            <v>0</v>
          </cell>
          <cell r="M5455">
            <v>0</v>
          </cell>
          <cell r="N5455" t="str">
            <v>RST-472</v>
          </cell>
          <cell r="O5455" t="str">
            <v>IMP</v>
          </cell>
          <cell r="P5455">
            <v>0</v>
          </cell>
        </row>
        <row r="5456">
          <cell r="C5456" t="str">
            <v>472BRS0055</v>
          </cell>
          <cell r="D5456" t="str">
            <v>ENTR RS-207(A) (P/BOM PROGRESSO)</v>
          </cell>
          <cell r="E5456" t="str">
            <v>ENTR RS-207(B) (HUMAITÁ)</v>
          </cell>
          <cell r="F5456">
            <v>87.6</v>
          </cell>
          <cell r="G5456">
            <v>91.7</v>
          </cell>
          <cell r="H5456">
            <v>4.0999999999999996</v>
          </cell>
          <cell r="I5456" t="str">
            <v>PLA</v>
          </cell>
          <cell r="J5456">
            <v>0</v>
          </cell>
          <cell r="L5456">
            <v>0</v>
          </cell>
          <cell r="M5456">
            <v>0</v>
          </cell>
          <cell r="N5456" t="str">
            <v>RST-472</v>
          </cell>
          <cell r="O5456" t="str">
            <v>PAV</v>
          </cell>
          <cell r="P5456">
            <v>0</v>
          </cell>
        </row>
        <row r="5457">
          <cell r="C5457" t="str">
            <v>472BRS0060</v>
          </cell>
          <cell r="D5457" t="str">
            <v>ENTR RS-207(B) (HUMAITÁ)</v>
          </cell>
          <cell r="E5457" t="str">
            <v>ENTR RS-210 (BOA VISTA DO BURICÁ)</v>
          </cell>
          <cell r="F5457">
            <v>91.7</v>
          </cell>
          <cell r="G5457">
            <v>114.3</v>
          </cell>
          <cell r="H5457">
            <v>22.6</v>
          </cell>
          <cell r="I5457" t="str">
            <v>PLA</v>
          </cell>
          <cell r="J5457">
            <v>0</v>
          </cell>
          <cell r="L5457">
            <v>0</v>
          </cell>
          <cell r="M5457">
            <v>0</v>
          </cell>
          <cell r="N5457" t="str">
            <v>RST-472</v>
          </cell>
          <cell r="O5457" t="str">
            <v>IMP</v>
          </cell>
          <cell r="P5457">
            <v>0</v>
          </cell>
        </row>
        <row r="5458">
          <cell r="C5458" t="str">
            <v>472BRS0070</v>
          </cell>
          <cell r="D5458" t="str">
            <v>ENTR RS-210 (BOA VISTA DO BURICÁ)</v>
          </cell>
          <cell r="E5458" t="str">
            <v>ENTR RS-342 (P/TRÊS DE MAIO)</v>
          </cell>
          <cell r="F5458">
            <v>114.3</v>
          </cell>
          <cell r="G5458">
            <v>132.1</v>
          </cell>
          <cell r="H5458">
            <v>17.8</v>
          </cell>
          <cell r="I5458" t="str">
            <v>PAV</v>
          </cell>
          <cell r="J5458" t="str">
            <v>*</v>
          </cell>
          <cell r="L5458">
            <v>0</v>
          </cell>
          <cell r="M5458">
            <v>0</v>
          </cell>
          <cell r="O5458">
            <v>0</v>
          </cell>
          <cell r="P5458" t="str">
            <v>2004</v>
          </cell>
        </row>
        <row r="5459">
          <cell r="C5459" t="str">
            <v>472BRS0090</v>
          </cell>
          <cell r="D5459" t="str">
            <v>ENTR RS-342 (P/TRÊS DE MAIO)</v>
          </cell>
          <cell r="E5459" t="str">
            <v>ENTR RS-162 (P/CRUZEIRO)</v>
          </cell>
          <cell r="F5459">
            <v>132.1</v>
          </cell>
          <cell r="G5459">
            <v>156.4</v>
          </cell>
          <cell r="H5459">
            <v>24.3</v>
          </cell>
          <cell r="I5459" t="str">
            <v>PAV</v>
          </cell>
          <cell r="J5459" t="str">
            <v>*</v>
          </cell>
          <cell r="L5459">
            <v>0</v>
          </cell>
          <cell r="M5459">
            <v>0</v>
          </cell>
          <cell r="O5459">
            <v>0</v>
          </cell>
          <cell r="P5459" t="str">
            <v>2004</v>
          </cell>
        </row>
        <row r="5460">
          <cell r="C5460" t="str">
            <v>472BRS0095</v>
          </cell>
          <cell r="D5460" t="str">
            <v>ENTR RS-162 (P/CRUZEIRO)</v>
          </cell>
          <cell r="E5460" t="str">
            <v>ENTR RS-344(A) (P/TUPARENDI)</v>
          </cell>
          <cell r="F5460">
            <v>156.4</v>
          </cell>
          <cell r="G5460">
            <v>161.69999999999999</v>
          </cell>
          <cell r="H5460">
            <v>5.3</v>
          </cell>
          <cell r="I5460" t="str">
            <v>PLA</v>
          </cell>
          <cell r="J5460">
            <v>0</v>
          </cell>
          <cell r="L5460">
            <v>0</v>
          </cell>
          <cell r="M5460">
            <v>0</v>
          </cell>
          <cell r="N5460" t="str">
            <v>RST-472</v>
          </cell>
          <cell r="O5460" t="str">
            <v>PAV</v>
          </cell>
          <cell r="P5460">
            <v>0</v>
          </cell>
        </row>
        <row r="5461">
          <cell r="C5461" t="str">
            <v>472BRS0100</v>
          </cell>
          <cell r="D5461" t="str">
            <v>ENTR RS-344(A) (P/TUPARENDI)</v>
          </cell>
          <cell r="E5461" t="str">
            <v>ENTR RS-344(B) (P/SANTA ROSA)</v>
          </cell>
          <cell r="F5461">
            <v>161.69999999999999</v>
          </cell>
          <cell r="G5461">
            <v>164.1</v>
          </cell>
          <cell r="H5461">
            <v>2.4</v>
          </cell>
          <cell r="I5461" t="str">
            <v>PLA</v>
          </cell>
          <cell r="J5461">
            <v>0</v>
          </cell>
          <cell r="L5461">
            <v>0</v>
          </cell>
          <cell r="M5461">
            <v>0</v>
          </cell>
          <cell r="N5461" t="str">
            <v>RST-472</v>
          </cell>
          <cell r="O5461" t="str">
            <v>PAV</v>
          </cell>
          <cell r="P5461">
            <v>0</v>
          </cell>
        </row>
        <row r="5462">
          <cell r="C5462" t="str">
            <v>472BRS0110</v>
          </cell>
          <cell r="D5462" t="str">
            <v>ENTR RS-344(B) (P/SANTA ROSA)</v>
          </cell>
          <cell r="E5462" t="str">
            <v>SANTO CRISTO</v>
          </cell>
          <cell r="F5462">
            <v>164.1</v>
          </cell>
          <cell r="G5462">
            <v>182.6</v>
          </cell>
          <cell r="H5462">
            <v>18.5</v>
          </cell>
          <cell r="I5462" t="str">
            <v>PAV</v>
          </cell>
          <cell r="J5462" t="str">
            <v>*</v>
          </cell>
          <cell r="L5462">
            <v>0</v>
          </cell>
          <cell r="M5462">
            <v>0</v>
          </cell>
          <cell r="O5462">
            <v>0</v>
          </cell>
          <cell r="P5462" t="str">
            <v>2004</v>
          </cell>
        </row>
        <row r="5463">
          <cell r="C5463" t="str">
            <v>472BRS0113</v>
          </cell>
          <cell r="D5463" t="str">
            <v>SANTO CRISTO</v>
          </cell>
          <cell r="E5463" t="str">
            <v>ENTR RS-540 (P/ALECRIM)</v>
          </cell>
          <cell r="F5463">
            <v>182.6</v>
          </cell>
          <cell r="G5463">
            <v>188.1</v>
          </cell>
          <cell r="H5463">
            <v>5.5</v>
          </cell>
          <cell r="I5463" t="str">
            <v>PLA</v>
          </cell>
          <cell r="J5463">
            <v>0</v>
          </cell>
          <cell r="L5463">
            <v>0</v>
          </cell>
          <cell r="M5463">
            <v>0</v>
          </cell>
          <cell r="N5463" t="str">
            <v>RST-472</v>
          </cell>
          <cell r="O5463" t="str">
            <v>PAV</v>
          </cell>
          <cell r="P5463">
            <v>0</v>
          </cell>
        </row>
        <row r="5464">
          <cell r="C5464" t="str">
            <v>472BRS0115</v>
          </cell>
          <cell r="D5464" t="str">
            <v>ENTR RS-540 (P/ALECRIM)</v>
          </cell>
          <cell r="E5464" t="str">
            <v>ENTR RS-575 (P/PORTO VERA CRUZ)</v>
          </cell>
          <cell r="F5464">
            <v>188.1</v>
          </cell>
          <cell r="G5464">
            <v>196.6</v>
          </cell>
          <cell r="H5464">
            <v>8.5</v>
          </cell>
          <cell r="I5464" t="str">
            <v>PLA</v>
          </cell>
          <cell r="J5464">
            <v>0</v>
          </cell>
          <cell r="L5464">
            <v>0</v>
          </cell>
          <cell r="M5464">
            <v>0</v>
          </cell>
          <cell r="N5464" t="str">
            <v>RST-472</v>
          </cell>
          <cell r="O5464" t="str">
            <v>PAV</v>
          </cell>
          <cell r="P5464">
            <v>0</v>
          </cell>
        </row>
        <row r="5465">
          <cell r="C5465" t="str">
            <v>472BRS0120</v>
          </cell>
          <cell r="D5465" t="str">
            <v>ENTR RS-575 (P/PORTO VERA CRUZ)</v>
          </cell>
          <cell r="E5465" t="str">
            <v>ENTR RS-168 (PORTO LUCENA)</v>
          </cell>
          <cell r="F5465">
            <v>196.6</v>
          </cell>
          <cell r="G5465">
            <v>227.2</v>
          </cell>
          <cell r="H5465">
            <v>30.6</v>
          </cell>
          <cell r="I5465" t="str">
            <v>PLA</v>
          </cell>
          <cell r="J5465">
            <v>0</v>
          </cell>
          <cell r="L5465">
            <v>0</v>
          </cell>
          <cell r="M5465">
            <v>0</v>
          </cell>
          <cell r="N5465" t="str">
            <v>RST-472</v>
          </cell>
          <cell r="O5465" t="str">
            <v>PAV</v>
          </cell>
          <cell r="P5465">
            <v>0</v>
          </cell>
        </row>
        <row r="5466">
          <cell r="C5466" t="str">
            <v>472BRS0130</v>
          </cell>
          <cell r="D5466" t="str">
            <v>ENTR RS-168 (PORTO LUCENA)</v>
          </cell>
          <cell r="E5466" t="str">
            <v>ENTR BR-392 (PORTO XAVIER)</v>
          </cell>
          <cell r="F5466">
            <v>227.2</v>
          </cell>
          <cell r="G5466">
            <v>242.6</v>
          </cell>
          <cell r="H5466">
            <v>15.4</v>
          </cell>
          <cell r="I5466" t="str">
            <v>PLA</v>
          </cell>
          <cell r="J5466">
            <v>0</v>
          </cell>
          <cell r="L5466">
            <v>0</v>
          </cell>
          <cell r="M5466">
            <v>0</v>
          </cell>
          <cell r="N5466" t="str">
            <v>RST-472</v>
          </cell>
          <cell r="O5466" t="str">
            <v>EOP</v>
          </cell>
          <cell r="P5466">
            <v>0</v>
          </cell>
        </row>
        <row r="5467">
          <cell r="C5467" t="str">
            <v>472BRS0150</v>
          </cell>
          <cell r="D5467" t="str">
            <v>ENTR BR-392 (PORTO XAVIER)</v>
          </cell>
          <cell r="E5467" t="str">
            <v>ENTR RS-561 (SÃO NICOLAU)</v>
          </cell>
          <cell r="F5467">
            <v>242.6</v>
          </cell>
          <cell r="G5467">
            <v>277.60000000000002</v>
          </cell>
          <cell r="H5467">
            <v>35</v>
          </cell>
          <cell r="I5467" t="str">
            <v>PLA</v>
          </cell>
          <cell r="J5467">
            <v>0</v>
          </cell>
          <cell r="L5467">
            <v>0</v>
          </cell>
          <cell r="M5467">
            <v>0</v>
          </cell>
          <cell r="O5467">
            <v>0</v>
          </cell>
          <cell r="P5467">
            <v>0</v>
          </cell>
        </row>
        <row r="5468">
          <cell r="C5468" t="str">
            <v>472BRS0170</v>
          </cell>
          <cell r="D5468" t="str">
            <v>ENTR RS-561 (SÃO NICOLAU)</v>
          </cell>
          <cell r="E5468" t="str">
            <v>AMÁLIA CAMARGO</v>
          </cell>
          <cell r="F5468">
            <v>277.60000000000002</v>
          </cell>
          <cell r="G5468">
            <v>337.6</v>
          </cell>
          <cell r="H5468">
            <v>60</v>
          </cell>
          <cell r="I5468" t="str">
            <v>PLA</v>
          </cell>
          <cell r="J5468">
            <v>0</v>
          </cell>
          <cell r="L5468">
            <v>0</v>
          </cell>
          <cell r="M5468">
            <v>0</v>
          </cell>
          <cell r="O5468">
            <v>0</v>
          </cell>
          <cell r="P5468">
            <v>0</v>
          </cell>
        </row>
        <row r="5469">
          <cell r="C5469" t="str">
            <v>472BRS0180</v>
          </cell>
          <cell r="D5469" t="str">
            <v>AMÁLIA CAMARGO</v>
          </cell>
          <cell r="E5469" t="str">
            <v>ENTR BR-285/287 (P/SÃO BORJA)</v>
          </cell>
          <cell r="F5469">
            <v>337.6</v>
          </cell>
          <cell r="G5469">
            <v>397.6</v>
          </cell>
          <cell r="H5469">
            <v>60</v>
          </cell>
          <cell r="I5469" t="str">
            <v>PLA</v>
          </cell>
          <cell r="J5469">
            <v>0</v>
          </cell>
          <cell r="L5469">
            <v>0</v>
          </cell>
          <cell r="M5469">
            <v>0</v>
          </cell>
          <cell r="O5469">
            <v>0</v>
          </cell>
          <cell r="P5469">
            <v>0</v>
          </cell>
        </row>
        <row r="5470">
          <cell r="C5470" t="str">
            <v>472BRS0185</v>
          </cell>
          <cell r="D5470" t="str">
            <v>ENTR BR-285/287 (P/SÃO BORJA)</v>
          </cell>
          <cell r="E5470" t="str">
            <v>ACESSO SUL SÃO BORJA</v>
          </cell>
          <cell r="F5470">
            <v>397.6</v>
          </cell>
          <cell r="G5470">
            <v>400.7</v>
          </cell>
          <cell r="H5470">
            <v>3.1</v>
          </cell>
          <cell r="I5470" t="str">
            <v>PAV</v>
          </cell>
          <cell r="J5470" t="str">
            <v>*</v>
          </cell>
          <cell r="L5470">
            <v>0</v>
          </cell>
          <cell r="M5470">
            <v>0</v>
          </cell>
          <cell r="O5470">
            <v>0</v>
          </cell>
          <cell r="P5470" t="str">
            <v>2003</v>
          </cell>
        </row>
        <row r="5471">
          <cell r="C5471" t="str">
            <v>472BRS0190</v>
          </cell>
          <cell r="D5471" t="str">
            <v>ACESSO SUL SÃO BORJA</v>
          </cell>
          <cell r="E5471" t="str">
            <v>ENTR RS-529 (P/ TUPARAÍ)</v>
          </cell>
          <cell r="F5471">
            <v>400.7</v>
          </cell>
          <cell r="G5471">
            <v>470.9</v>
          </cell>
          <cell r="H5471">
            <v>70.2</v>
          </cell>
          <cell r="I5471" t="str">
            <v>PAV</v>
          </cell>
          <cell r="J5471" t="str">
            <v>*</v>
          </cell>
          <cell r="L5471">
            <v>0</v>
          </cell>
          <cell r="M5471">
            <v>0</v>
          </cell>
          <cell r="O5471">
            <v>0</v>
          </cell>
          <cell r="P5471" t="str">
            <v>2006</v>
          </cell>
        </row>
        <row r="5472">
          <cell r="C5472" t="str">
            <v>472BRS0200</v>
          </cell>
          <cell r="D5472" t="str">
            <v>ENTR RS-529 (P/ TUPARAÍ)</v>
          </cell>
          <cell r="E5472" t="str">
            <v>ACESSO LESTE A  ITAQUI</v>
          </cell>
          <cell r="F5472">
            <v>470.9</v>
          </cell>
          <cell r="G5472">
            <v>481.4</v>
          </cell>
          <cell r="H5472">
            <v>10.5</v>
          </cell>
          <cell r="I5472" t="str">
            <v>PAV</v>
          </cell>
          <cell r="J5472" t="str">
            <v>*</v>
          </cell>
          <cell r="L5472">
            <v>0</v>
          </cell>
          <cell r="M5472">
            <v>0</v>
          </cell>
          <cell r="O5472">
            <v>0</v>
          </cell>
          <cell r="P5472" t="str">
            <v>2006</v>
          </cell>
        </row>
        <row r="5473">
          <cell r="C5473" t="str">
            <v>472BRS0210</v>
          </cell>
          <cell r="D5473" t="str">
            <v>ACESSO LESTE A  ITAQUI</v>
          </cell>
          <cell r="E5473" t="str">
            <v>ENTR BR-290(A)/293(A) (URUGUAIANA)</v>
          </cell>
          <cell r="F5473">
            <v>481.4</v>
          </cell>
          <cell r="G5473">
            <v>575.29999999999995</v>
          </cell>
          <cell r="H5473">
            <v>93.9</v>
          </cell>
          <cell r="I5473" t="str">
            <v>PAV</v>
          </cell>
          <cell r="J5473" t="str">
            <v>*</v>
          </cell>
          <cell r="L5473">
            <v>0</v>
          </cell>
          <cell r="M5473">
            <v>0</v>
          </cell>
          <cell r="O5473">
            <v>0</v>
          </cell>
          <cell r="P5473" t="str">
            <v>2006</v>
          </cell>
        </row>
        <row r="5474">
          <cell r="C5474" t="str">
            <v>472BRS0220</v>
          </cell>
          <cell r="D5474" t="str">
            <v>ENTR BR-290(A)/293(A) (URUGUAIANA)</v>
          </cell>
          <cell r="E5474" t="str">
            <v>ENTR BR-290(B)/293(B)</v>
          </cell>
          <cell r="F5474">
            <v>575.29999999999995</v>
          </cell>
          <cell r="G5474">
            <v>576.29999999999995</v>
          </cell>
          <cell r="H5474">
            <v>1</v>
          </cell>
          <cell r="I5474" t="str">
            <v>PAV</v>
          </cell>
          <cell r="J5474">
            <v>0</v>
          </cell>
          <cell r="K5474" t="str">
            <v>290BRS0420</v>
          </cell>
          <cell r="L5474" t="str">
            <v>293BRS0240</v>
          </cell>
          <cell r="M5474">
            <v>0</v>
          </cell>
          <cell r="O5474">
            <v>0</v>
          </cell>
          <cell r="P5474">
            <v>0</v>
          </cell>
          <cell r="Q5474" t="str">
            <v>Estadual</v>
          </cell>
        </row>
        <row r="5475">
          <cell r="C5475" t="str">
            <v>472BRS0225</v>
          </cell>
          <cell r="D5475" t="str">
            <v>ENTR BR-290(B)/293(B)</v>
          </cell>
          <cell r="E5475" t="str">
            <v>ACESSO SUL URUGUAIANA</v>
          </cell>
          <cell r="F5475">
            <v>576.29999999999995</v>
          </cell>
          <cell r="G5475">
            <v>580.29999999999995</v>
          </cell>
          <cell r="H5475">
            <v>4</v>
          </cell>
          <cell r="I5475" t="str">
            <v>PAV</v>
          </cell>
          <cell r="J5475" t="str">
            <v>*</v>
          </cell>
          <cell r="L5475">
            <v>0</v>
          </cell>
          <cell r="M5475">
            <v>0</v>
          </cell>
          <cell r="O5475">
            <v>0</v>
          </cell>
          <cell r="P5475" t="str">
            <v>2005</v>
          </cell>
        </row>
        <row r="5476">
          <cell r="C5476" t="str">
            <v>472BRS0230</v>
          </cell>
          <cell r="D5476" t="str">
            <v>ACESSO SUL URUGUAIANA</v>
          </cell>
          <cell r="E5476" t="str">
            <v>FRONT BRASIL/URUGUAI</v>
          </cell>
          <cell r="F5476">
            <v>580.29999999999995</v>
          </cell>
          <cell r="G5476">
            <v>649.5</v>
          </cell>
          <cell r="H5476">
            <v>69.2</v>
          </cell>
          <cell r="I5476" t="str">
            <v>PAV</v>
          </cell>
          <cell r="J5476" t="str">
            <v>*</v>
          </cell>
          <cell r="L5476">
            <v>0</v>
          </cell>
          <cell r="M5476">
            <v>0</v>
          </cell>
          <cell r="O5476">
            <v>0</v>
          </cell>
          <cell r="P5476" t="str">
            <v>2005</v>
          </cell>
        </row>
        <row r="5477">
          <cell r="J5477">
            <v>0</v>
          </cell>
        </row>
        <row r="5478">
          <cell r="C5478" t="str">
            <v>473BRS0010</v>
          </cell>
          <cell r="D5478" t="str">
            <v>ENTR BR-290(A)/RS-630 (SÃO GABRIEL)</v>
          </cell>
          <cell r="E5478" t="str">
            <v>ENTR BR-290(B) (P/PÂNTANO GRANDE)</v>
          </cell>
          <cell r="F5478">
            <v>0</v>
          </cell>
          <cell r="G5478">
            <v>5.5</v>
          </cell>
          <cell r="H5478">
            <v>5.5</v>
          </cell>
          <cell r="I5478" t="str">
            <v>PAV</v>
          </cell>
          <cell r="J5478">
            <v>0</v>
          </cell>
          <cell r="K5478" t="str">
            <v>290BRS0270</v>
          </cell>
          <cell r="L5478">
            <v>0</v>
          </cell>
          <cell r="M5478">
            <v>0</v>
          </cell>
          <cell r="O5478">
            <v>0</v>
          </cell>
          <cell r="P5478">
            <v>0</v>
          </cell>
        </row>
        <row r="5479">
          <cell r="C5479" t="str">
            <v>473BRS0030</v>
          </cell>
          <cell r="D5479" t="str">
            <v>ENTR BR-290(B) (P/PÂNTANO GRANDE)</v>
          </cell>
          <cell r="E5479" t="str">
            <v>ENTR RS-357 (TABULEIRO)</v>
          </cell>
          <cell r="F5479">
            <v>5.5</v>
          </cell>
          <cell r="G5479">
            <v>82.5</v>
          </cell>
          <cell r="H5479">
            <v>77</v>
          </cell>
          <cell r="I5479" t="str">
            <v>PLA</v>
          </cell>
          <cell r="J5479">
            <v>0</v>
          </cell>
          <cell r="L5479">
            <v>0</v>
          </cell>
          <cell r="M5479">
            <v>0</v>
          </cell>
          <cell r="N5479" t="str">
            <v>RST-473</v>
          </cell>
          <cell r="O5479" t="str">
            <v>IMP</v>
          </cell>
          <cell r="P5479">
            <v>0</v>
          </cell>
        </row>
        <row r="5480">
          <cell r="C5480" t="str">
            <v>473BRS0050</v>
          </cell>
          <cell r="D5480" t="str">
            <v>ENTR RS-357 (TABULEIRO)</v>
          </cell>
          <cell r="E5480" t="str">
            <v>ENTR BR-293 (P/DOM PEDRITO)</v>
          </cell>
          <cell r="F5480">
            <v>82.5</v>
          </cell>
          <cell r="G5480">
            <v>129.5</v>
          </cell>
          <cell r="H5480">
            <v>47</v>
          </cell>
          <cell r="I5480" t="str">
            <v>PLA</v>
          </cell>
          <cell r="J5480">
            <v>0</v>
          </cell>
          <cell r="L5480">
            <v>0</v>
          </cell>
          <cell r="M5480">
            <v>0</v>
          </cell>
          <cell r="N5480" t="str">
            <v>RST-473</v>
          </cell>
          <cell r="O5480" t="str">
            <v>IMP</v>
          </cell>
          <cell r="P5480">
            <v>0</v>
          </cell>
        </row>
        <row r="5481">
          <cell r="C5481" t="str">
            <v>473BRS0070</v>
          </cell>
          <cell r="D5481" t="str">
            <v>ENTR BR-293 (P/DOM PEDRITO)</v>
          </cell>
          <cell r="E5481" t="str">
            <v>ACESSO OESTE BAGÉ</v>
          </cell>
          <cell r="F5481">
            <v>129.5</v>
          </cell>
          <cell r="G5481">
            <v>134.30000000000001</v>
          </cell>
          <cell r="H5481">
            <v>4.8</v>
          </cell>
          <cell r="I5481" t="str">
            <v>PLA</v>
          </cell>
          <cell r="J5481">
            <v>0</v>
          </cell>
          <cell r="L5481">
            <v>0</v>
          </cell>
          <cell r="M5481">
            <v>0</v>
          </cell>
          <cell r="N5481" t="str">
            <v>RST-473</v>
          </cell>
          <cell r="O5481" t="str">
            <v>PAV</v>
          </cell>
          <cell r="P5481">
            <v>0</v>
          </cell>
        </row>
        <row r="5482">
          <cell r="C5482" t="str">
            <v>473BRS0090</v>
          </cell>
          <cell r="D5482" t="str">
            <v>ACESSO OESTE BAGÉ</v>
          </cell>
          <cell r="E5482" t="str">
            <v>ACESSO SUL BAGÉ *TRECHO MUNICIPAL*</v>
          </cell>
          <cell r="F5482">
            <v>134.30000000000001</v>
          </cell>
          <cell r="G5482">
            <v>139.80000000000001</v>
          </cell>
          <cell r="H5482">
            <v>5.5</v>
          </cell>
          <cell r="I5482" t="str">
            <v>PLA</v>
          </cell>
          <cell r="J5482">
            <v>0</v>
          </cell>
          <cell r="L5482">
            <v>0</v>
          </cell>
          <cell r="M5482">
            <v>0</v>
          </cell>
          <cell r="N5482" t="str">
            <v>RST-473</v>
          </cell>
          <cell r="O5482" t="str">
            <v>PAV</v>
          </cell>
          <cell r="P5482">
            <v>0</v>
          </cell>
        </row>
        <row r="5483">
          <cell r="C5483" t="str">
            <v>473BRS0110</v>
          </cell>
          <cell r="D5483" t="str">
            <v>ACESSO SUL BAGÉ</v>
          </cell>
          <cell r="E5483" t="str">
            <v>ENTR BR-153(A)</v>
          </cell>
          <cell r="F5483">
            <v>139.80000000000001</v>
          </cell>
          <cell r="G5483">
            <v>146.19999999999999</v>
          </cell>
          <cell r="H5483">
            <v>6.4</v>
          </cell>
          <cell r="I5483" t="str">
            <v>PAV</v>
          </cell>
          <cell r="J5483" t="str">
            <v>*</v>
          </cell>
          <cell r="L5483">
            <v>0</v>
          </cell>
          <cell r="M5483">
            <v>0</v>
          </cell>
          <cell r="O5483">
            <v>0</v>
          </cell>
          <cell r="P5483" t="str">
            <v>2004</v>
          </cell>
        </row>
        <row r="5484">
          <cell r="C5484" t="str">
            <v>473BRS0130</v>
          </cell>
          <cell r="D5484" t="str">
            <v>ENTR BR-153(A)</v>
          </cell>
          <cell r="E5484" t="str">
            <v>ENTR BR-153(B) (ACEGUÁ)</v>
          </cell>
          <cell r="F5484">
            <v>146.19999999999999</v>
          </cell>
          <cell r="G5484">
            <v>201</v>
          </cell>
          <cell r="H5484">
            <v>54.8</v>
          </cell>
          <cell r="I5484" t="str">
            <v>PAV</v>
          </cell>
          <cell r="J5484">
            <v>0</v>
          </cell>
          <cell r="K5484" t="str">
            <v>153BRS1930</v>
          </cell>
          <cell r="L5484">
            <v>0</v>
          </cell>
          <cell r="M5484">
            <v>0</v>
          </cell>
          <cell r="O5484">
            <v>0</v>
          </cell>
          <cell r="P5484" t="str">
            <v>2005</v>
          </cell>
        </row>
        <row r="5485">
          <cell r="C5485" t="str">
            <v>473BRS0150</v>
          </cell>
          <cell r="D5485" t="str">
            <v>ENTR BR-153(B) (ACEGUÁ)</v>
          </cell>
          <cell r="E5485" t="str">
            <v>ENTR RS-608 (HERVAL)</v>
          </cell>
          <cell r="F5485">
            <v>201</v>
          </cell>
          <cell r="G5485">
            <v>286</v>
          </cell>
          <cell r="H5485">
            <v>85</v>
          </cell>
          <cell r="I5485" t="str">
            <v>PLA</v>
          </cell>
          <cell r="J5485">
            <v>0</v>
          </cell>
          <cell r="L5485">
            <v>0</v>
          </cell>
          <cell r="M5485">
            <v>0</v>
          </cell>
          <cell r="O5485">
            <v>0</v>
          </cell>
          <cell r="P5485">
            <v>0</v>
          </cell>
        </row>
        <row r="5486">
          <cell r="C5486" t="str">
            <v>473BRS0160</v>
          </cell>
          <cell r="D5486" t="str">
            <v>ENTR RS-608 (HERVAL)</v>
          </cell>
          <cell r="E5486" t="str">
            <v>CONTORNO DE HERVAL</v>
          </cell>
          <cell r="F5486">
            <v>286</v>
          </cell>
          <cell r="G5486">
            <v>286.8</v>
          </cell>
          <cell r="H5486">
            <v>0.8</v>
          </cell>
          <cell r="I5486" t="str">
            <v>PLA</v>
          </cell>
          <cell r="J5486">
            <v>0</v>
          </cell>
          <cell r="L5486">
            <v>0</v>
          </cell>
          <cell r="M5486">
            <v>0</v>
          </cell>
          <cell r="N5486" t="str">
            <v>RST-473</v>
          </cell>
          <cell r="O5486" t="str">
            <v>IMP</v>
          </cell>
          <cell r="P5486">
            <v>0</v>
          </cell>
        </row>
        <row r="5487">
          <cell r="C5487" t="str">
            <v>473BRS0170</v>
          </cell>
          <cell r="D5487" t="str">
            <v>CONTORNO DE HERVAL</v>
          </cell>
          <cell r="E5487" t="str">
            <v>ENTR RS-602 (AIROSA GALVÃO)</v>
          </cell>
          <cell r="F5487">
            <v>286.8</v>
          </cell>
          <cell r="G5487">
            <v>310.39999999999998</v>
          </cell>
          <cell r="H5487">
            <v>23.6</v>
          </cell>
          <cell r="I5487" t="str">
            <v>PLA</v>
          </cell>
          <cell r="J5487">
            <v>0</v>
          </cell>
          <cell r="L5487">
            <v>0</v>
          </cell>
          <cell r="M5487">
            <v>0</v>
          </cell>
          <cell r="N5487" t="str">
            <v>RST-473</v>
          </cell>
          <cell r="O5487" t="str">
            <v>PAV</v>
          </cell>
          <cell r="P5487">
            <v>0</v>
          </cell>
        </row>
        <row r="5488">
          <cell r="C5488" t="str">
            <v>473BRS0190</v>
          </cell>
          <cell r="D5488" t="str">
            <v>ENTR RS-602 (AIROSA GALVÃO)</v>
          </cell>
          <cell r="E5488" t="str">
            <v>ENTR RS-704 (ESTIVA)</v>
          </cell>
          <cell r="F5488">
            <v>310.39999999999998</v>
          </cell>
          <cell r="G5488">
            <v>329.5</v>
          </cell>
          <cell r="H5488">
            <v>19.100000000000001</v>
          </cell>
          <cell r="I5488" t="str">
            <v>PLA</v>
          </cell>
          <cell r="J5488">
            <v>0</v>
          </cell>
          <cell r="L5488">
            <v>0</v>
          </cell>
          <cell r="M5488">
            <v>0</v>
          </cell>
          <cell r="N5488" t="str">
            <v>RST-473</v>
          </cell>
          <cell r="O5488" t="str">
            <v>IMP</v>
          </cell>
          <cell r="P5488">
            <v>0</v>
          </cell>
        </row>
        <row r="5489">
          <cell r="C5489" t="str">
            <v>473BRS0195</v>
          </cell>
          <cell r="D5489" t="str">
            <v>ENTR RS-704 (ESTIVA)</v>
          </cell>
          <cell r="E5489" t="str">
            <v>ACESSO CONDE MATARAZZO</v>
          </cell>
          <cell r="F5489">
            <v>329.5</v>
          </cell>
          <cell r="G5489">
            <v>343.3</v>
          </cell>
          <cell r="H5489">
            <v>13.8</v>
          </cell>
          <cell r="I5489" t="str">
            <v>PLA</v>
          </cell>
          <cell r="J5489">
            <v>0</v>
          </cell>
          <cell r="L5489">
            <v>0</v>
          </cell>
          <cell r="M5489">
            <v>0</v>
          </cell>
          <cell r="N5489" t="str">
            <v>RST-473</v>
          </cell>
          <cell r="O5489" t="str">
            <v>IMP</v>
          </cell>
          <cell r="P5489">
            <v>0</v>
          </cell>
        </row>
        <row r="5490">
          <cell r="C5490" t="str">
            <v>473BRS0210</v>
          </cell>
          <cell r="D5490" t="str">
            <v>ACESSO CONDE MATARAZZO</v>
          </cell>
          <cell r="E5490" t="str">
            <v>ENTR BR-116 (P/JAGUARÃO)</v>
          </cell>
          <cell r="F5490">
            <v>343.3</v>
          </cell>
          <cell r="G5490">
            <v>349.2</v>
          </cell>
          <cell r="H5490">
            <v>5.9</v>
          </cell>
          <cell r="I5490" t="str">
            <v>PLA</v>
          </cell>
          <cell r="J5490">
            <v>0</v>
          </cell>
          <cell r="L5490">
            <v>0</v>
          </cell>
          <cell r="M5490">
            <v>0</v>
          </cell>
          <cell r="N5490" t="str">
            <v>RST-473</v>
          </cell>
          <cell r="O5490" t="str">
            <v>IMP</v>
          </cell>
          <cell r="P5490">
            <v>0</v>
          </cell>
        </row>
        <row r="5491">
          <cell r="C5491" t="str">
            <v>473BRS0230</v>
          </cell>
          <cell r="D5491" t="str">
            <v>ENTR BR-116 (P/JAGUARÃO)</v>
          </cell>
          <cell r="E5491" t="str">
            <v>INIC TRV CANAL S GONÇALO (S ISABEL SUL)</v>
          </cell>
          <cell r="F5491">
            <v>349.2</v>
          </cell>
          <cell r="G5491">
            <v>375.4</v>
          </cell>
          <cell r="H5491">
            <v>26.2</v>
          </cell>
          <cell r="I5491" t="str">
            <v>PLA</v>
          </cell>
          <cell r="J5491">
            <v>0</v>
          </cell>
          <cell r="L5491">
            <v>0</v>
          </cell>
          <cell r="M5491">
            <v>0</v>
          </cell>
          <cell r="N5491" t="str">
            <v>RST-473</v>
          </cell>
          <cell r="O5491" t="str">
            <v>EOP</v>
          </cell>
          <cell r="P5491">
            <v>0</v>
          </cell>
        </row>
        <row r="5492">
          <cell r="C5492" t="str">
            <v>473BRS0250</v>
          </cell>
          <cell r="D5492" t="str">
            <v>INIC TRV CANAL S GONÇALO (S ISABEL SUL)</v>
          </cell>
          <cell r="E5492" t="str">
            <v>FIM TRAVESSIA CANAL SÃO GONÇALO</v>
          </cell>
          <cell r="F5492">
            <v>375.4</v>
          </cell>
          <cell r="G5492">
            <v>375.7</v>
          </cell>
          <cell r="H5492">
            <v>0.3</v>
          </cell>
          <cell r="I5492" t="str">
            <v>TRV</v>
          </cell>
          <cell r="J5492">
            <v>0</v>
          </cell>
          <cell r="L5492">
            <v>0</v>
          </cell>
          <cell r="M5492">
            <v>0</v>
          </cell>
          <cell r="O5492">
            <v>0</v>
          </cell>
          <cell r="P5492">
            <v>0</v>
          </cell>
        </row>
        <row r="5493">
          <cell r="C5493" t="str">
            <v>473BRS0270</v>
          </cell>
          <cell r="D5493" t="str">
            <v>FIM TRAVESSIA CANAL SÃO GONÇALO</v>
          </cell>
          <cell r="E5493" t="str">
            <v>ENTR BR-471 (SARANDI)</v>
          </cell>
          <cell r="F5493">
            <v>375.7</v>
          </cell>
          <cell r="G5493">
            <v>392.8</v>
          </cell>
          <cell r="H5493">
            <v>17.100000000000001</v>
          </cell>
          <cell r="I5493" t="str">
            <v>PLA</v>
          </cell>
          <cell r="J5493">
            <v>0</v>
          </cell>
          <cell r="L5493">
            <v>0</v>
          </cell>
          <cell r="M5493">
            <v>0</v>
          </cell>
          <cell r="N5493" t="str">
            <v>RST-473</v>
          </cell>
          <cell r="O5493" t="str">
            <v>EOP</v>
          </cell>
          <cell r="P5493">
            <v>0</v>
          </cell>
        </row>
        <row r="5494">
          <cell r="J5494">
            <v>0</v>
          </cell>
        </row>
        <row r="5495">
          <cell r="C5495" t="str">
            <v>480BRS0170</v>
          </cell>
          <cell r="D5495" t="str">
            <v>DIV SC/RS (PRAIA GRANDE)</v>
          </cell>
          <cell r="E5495" t="str">
            <v>ENTR RS-406 (GÔIO EN)</v>
          </cell>
          <cell r="F5495">
            <v>0</v>
          </cell>
          <cell r="G5495">
            <v>1.7</v>
          </cell>
          <cell r="H5495">
            <v>1.7</v>
          </cell>
          <cell r="I5495" t="str">
            <v>PLA</v>
          </cell>
          <cell r="J5495">
            <v>0</v>
          </cell>
          <cell r="L5495">
            <v>0</v>
          </cell>
          <cell r="M5495">
            <v>0</v>
          </cell>
          <cell r="N5495" t="str">
            <v>RST-480</v>
          </cell>
          <cell r="O5495" t="str">
            <v>PAV</v>
          </cell>
          <cell r="P5495">
            <v>0</v>
          </cell>
        </row>
        <row r="5496">
          <cell r="C5496" t="str">
            <v>480BRS0171</v>
          </cell>
          <cell r="D5496" t="str">
            <v>ENTR RS-406 (GÔIO EN)</v>
          </cell>
          <cell r="E5496" t="str">
            <v>ERVAL GRANDE</v>
          </cell>
          <cell r="F5496">
            <v>1.7</v>
          </cell>
          <cell r="G5496">
            <v>21.6</v>
          </cell>
          <cell r="H5496">
            <v>19.899999999999999</v>
          </cell>
          <cell r="I5496" t="str">
            <v>PLA</v>
          </cell>
          <cell r="J5496">
            <v>0</v>
          </cell>
          <cell r="L5496">
            <v>0</v>
          </cell>
          <cell r="M5496">
            <v>0</v>
          </cell>
          <cell r="N5496" t="str">
            <v>RST-480</v>
          </cell>
          <cell r="O5496" t="str">
            <v>PAV</v>
          </cell>
          <cell r="P5496">
            <v>0</v>
          </cell>
        </row>
        <row r="5497">
          <cell r="C5497" t="str">
            <v>480BRS0172</v>
          </cell>
          <cell r="D5497" t="str">
            <v>ERVAL GRANDE</v>
          </cell>
          <cell r="E5497" t="str">
            <v>ENTR RS-487 (P/FAXINALZINHO)</v>
          </cell>
          <cell r="F5497">
            <v>21.6</v>
          </cell>
          <cell r="G5497">
            <v>37.799999999999997</v>
          </cell>
          <cell r="H5497">
            <v>16.2</v>
          </cell>
          <cell r="I5497" t="str">
            <v>PLA</v>
          </cell>
          <cell r="J5497">
            <v>0</v>
          </cell>
          <cell r="L5497">
            <v>0</v>
          </cell>
          <cell r="M5497">
            <v>0</v>
          </cell>
          <cell r="N5497" t="str">
            <v>RST-480</v>
          </cell>
          <cell r="O5497" t="str">
            <v>PAV</v>
          </cell>
          <cell r="P5497">
            <v>0</v>
          </cell>
        </row>
        <row r="5498">
          <cell r="C5498" t="str">
            <v>480BRS0173</v>
          </cell>
          <cell r="D5498" t="str">
            <v>ENTR RS-487 (P/FAXINALZINHO)</v>
          </cell>
          <cell r="E5498" t="str">
            <v>SÃO VALENTIM</v>
          </cell>
          <cell r="F5498">
            <v>37.799999999999997</v>
          </cell>
          <cell r="G5498">
            <v>43</v>
          </cell>
          <cell r="H5498">
            <v>5.2</v>
          </cell>
          <cell r="I5498" t="str">
            <v>PLA</v>
          </cell>
          <cell r="J5498">
            <v>0</v>
          </cell>
          <cell r="L5498">
            <v>0</v>
          </cell>
          <cell r="M5498">
            <v>0</v>
          </cell>
          <cell r="N5498" t="str">
            <v>RST-480</v>
          </cell>
          <cell r="O5498" t="str">
            <v>PAV</v>
          </cell>
          <cell r="P5498">
            <v>0</v>
          </cell>
        </row>
        <row r="5499">
          <cell r="C5499" t="str">
            <v>480BRS0174</v>
          </cell>
          <cell r="D5499" t="str">
            <v>SÃO VALENTIM</v>
          </cell>
          <cell r="E5499" t="str">
            <v>ENTR RS-137 (P/ITATIBA DO SUL)</v>
          </cell>
          <cell r="F5499">
            <v>43</v>
          </cell>
          <cell r="G5499">
            <v>59</v>
          </cell>
          <cell r="H5499">
            <v>16</v>
          </cell>
          <cell r="I5499" t="str">
            <v>PLA</v>
          </cell>
          <cell r="J5499">
            <v>0</v>
          </cell>
          <cell r="L5499">
            <v>0</v>
          </cell>
          <cell r="M5499">
            <v>0</v>
          </cell>
          <cell r="N5499" t="str">
            <v>RST-480</v>
          </cell>
          <cell r="O5499" t="str">
            <v>EOP</v>
          </cell>
          <cell r="P5499">
            <v>0</v>
          </cell>
        </row>
        <row r="5500">
          <cell r="C5500" t="str">
            <v>480BRS0175</v>
          </cell>
          <cell r="D5500" t="str">
            <v>ENTR RS-137 (P/ITATIBA DO SUL)</v>
          </cell>
          <cell r="E5500" t="str">
            <v>BARÃO DO COTEGIPE</v>
          </cell>
          <cell r="F5500">
            <v>59</v>
          </cell>
          <cell r="G5500">
            <v>63.9</v>
          </cell>
          <cell r="H5500">
            <v>4.9000000000000004</v>
          </cell>
          <cell r="I5500" t="str">
            <v>PLA</v>
          </cell>
          <cell r="J5500">
            <v>0</v>
          </cell>
          <cell r="L5500">
            <v>0</v>
          </cell>
          <cell r="M5500">
            <v>0</v>
          </cell>
          <cell r="N5500" t="str">
            <v>RST-480</v>
          </cell>
          <cell r="O5500" t="str">
            <v>EOP</v>
          </cell>
          <cell r="P5500">
            <v>0</v>
          </cell>
        </row>
        <row r="5501">
          <cell r="C5501" t="str">
            <v>480BRS0176</v>
          </cell>
          <cell r="D5501" t="str">
            <v>BARÃO DO COTEGIPE</v>
          </cell>
          <cell r="E5501" t="str">
            <v>ENTR BR-153/RS-211 (P/EREXIM)</v>
          </cell>
          <cell r="F5501">
            <v>63.9</v>
          </cell>
          <cell r="G5501">
            <v>73</v>
          </cell>
          <cell r="H5501">
            <v>9.1</v>
          </cell>
          <cell r="I5501" t="str">
            <v>PLA</v>
          </cell>
          <cell r="J5501">
            <v>0</v>
          </cell>
          <cell r="L5501">
            <v>0</v>
          </cell>
          <cell r="M5501">
            <v>0</v>
          </cell>
          <cell r="N5501" t="str">
            <v>RST-480</v>
          </cell>
          <cell r="O5501" t="str">
            <v>PAV</v>
          </cell>
          <cell r="P5501">
            <v>0</v>
          </cell>
        </row>
        <row r="5502">
          <cell r="J5502">
            <v>0</v>
          </cell>
        </row>
        <row r="5503">
          <cell r="C5503" t="str">
            <v>481BRS0010</v>
          </cell>
          <cell r="D5503" t="str">
            <v>ENTR BR-158/377/RS-342 (CRUZ ALTA)</v>
          </cell>
          <cell r="E5503" t="str">
            <v>P/BOA VISTA DO INCRA</v>
          </cell>
          <cell r="F5503">
            <v>0</v>
          </cell>
          <cell r="G5503">
            <v>30</v>
          </cell>
          <cell r="H5503">
            <v>30</v>
          </cell>
          <cell r="I5503" t="str">
            <v>PLA</v>
          </cell>
          <cell r="J5503">
            <v>0</v>
          </cell>
          <cell r="L5503">
            <v>0</v>
          </cell>
          <cell r="M5503">
            <v>0</v>
          </cell>
          <cell r="N5503" t="str">
            <v>RST-481</v>
          </cell>
          <cell r="O5503" t="str">
            <v>PAV</v>
          </cell>
          <cell r="P5503">
            <v>0</v>
          </cell>
        </row>
        <row r="5504">
          <cell r="C5504" t="str">
            <v>481BRS0015</v>
          </cell>
          <cell r="D5504" t="str">
            <v>P/BOA VISTA DO INCRA</v>
          </cell>
          <cell r="E5504" t="str">
            <v>SALTO DO JACUÍ</v>
          </cell>
          <cell r="F5504">
            <v>30</v>
          </cell>
          <cell r="G5504">
            <v>69</v>
          </cell>
          <cell r="H5504">
            <v>39</v>
          </cell>
          <cell r="I5504" t="str">
            <v>PLA</v>
          </cell>
          <cell r="J5504">
            <v>0</v>
          </cell>
          <cell r="L5504">
            <v>0</v>
          </cell>
          <cell r="M5504">
            <v>0</v>
          </cell>
          <cell r="N5504" t="str">
            <v>RST-481</v>
          </cell>
          <cell r="O5504" t="str">
            <v>EOP</v>
          </cell>
          <cell r="P5504">
            <v>0</v>
          </cell>
        </row>
        <row r="5505">
          <cell r="C5505" t="str">
            <v>481BRS0020</v>
          </cell>
          <cell r="D5505" t="str">
            <v>SALTO DO JACUÍ</v>
          </cell>
          <cell r="E5505" t="str">
            <v>ENTR RS-525 (VILA PROGRESSO)</v>
          </cell>
          <cell r="F5505">
            <v>69</v>
          </cell>
          <cell r="G5505">
            <v>97.6</v>
          </cell>
          <cell r="H5505">
            <v>28.6</v>
          </cell>
          <cell r="I5505" t="str">
            <v>PLA</v>
          </cell>
          <cell r="J5505">
            <v>0</v>
          </cell>
          <cell r="L5505">
            <v>0</v>
          </cell>
          <cell r="M5505">
            <v>0</v>
          </cell>
          <cell r="N5505" t="str">
            <v>RST-481</v>
          </cell>
          <cell r="O5505" t="str">
            <v>PAV</v>
          </cell>
          <cell r="P5505">
            <v>0</v>
          </cell>
        </row>
        <row r="5506">
          <cell r="C5506" t="str">
            <v>481BRS0025</v>
          </cell>
          <cell r="D5506" t="str">
            <v>ENTR RS-525 (VILA PROGRESSO)</v>
          </cell>
          <cell r="E5506" t="str">
            <v>ARROIO DO TIGRE</v>
          </cell>
          <cell r="F5506">
            <v>97.6</v>
          </cell>
          <cell r="G5506">
            <v>107.6</v>
          </cell>
          <cell r="H5506">
            <v>10</v>
          </cell>
          <cell r="I5506" t="str">
            <v>PLA</v>
          </cell>
          <cell r="J5506">
            <v>0</v>
          </cell>
          <cell r="L5506">
            <v>0</v>
          </cell>
          <cell r="M5506">
            <v>0</v>
          </cell>
          <cell r="N5506" t="str">
            <v>RST-481</v>
          </cell>
          <cell r="O5506" t="str">
            <v>PAV</v>
          </cell>
          <cell r="P5506">
            <v>0</v>
          </cell>
        </row>
        <row r="5507">
          <cell r="C5507" t="str">
            <v>481BRS0030</v>
          </cell>
          <cell r="D5507" t="str">
            <v>ARROIO DO TIGRE</v>
          </cell>
          <cell r="E5507" t="str">
            <v>ENTR RS-400 (SOBRADINHO)</v>
          </cell>
          <cell r="F5507">
            <v>107.6</v>
          </cell>
          <cell r="G5507">
            <v>119.2</v>
          </cell>
          <cell r="H5507">
            <v>11.6</v>
          </cell>
          <cell r="I5507" t="str">
            <v>PLA</v>
          </cell>
          <cell r="J5507">
            <v>0</v>
          </cell>
          <cell r="L5507">
            <v>0</v>
          </cell>
          <cell r="M5507">
            <v>0</v>
          </cell>
          <cell r="N5507" t="str">
            <v>RST-481</v>
          </cell>
          <cell r="O5507" t="str">
            <v>PAV</v>
          </cell>
          <cell r="P5507">
            <v>0</v>
          </cell>
        </row>
        <row r="5508">
          <cell r="C5508" t="str">
            <v>481BRS0050</v>
          </cell>
          <cell r="D5508" t="str">
            <v>ENTR RS-400 (SOBRADINHO)</v>
          </cell>
          <cell r="E5508" t="str">
            <v>CERRO BRANCO</v>
          </cell>
          <cell r="F5508">
            <v>119.2</v>
          </cell>
          <cell r="G5508">
            <v>162.69999999999999</v>
          </cell>
          <cell r="H5508">
            <v>43.5</v>
          </cell>
          <cell r="I5508" t="str">
            <v>PLA</v>
          </cell>
          <cell r="J5508">
            <v>0</v>
          </cell>
          <cell r="L5508">
            <v>0</v>
          </cell>
          <cell r="M5508">
            <v>0</v>
          </cell>
          <cell r="N5508" t="str">
            <v>RST-481</v>
          </cell>
          <cell r="O5508" t="str">
            <v>IMP</v>
          </cell>
          <cell r="P5508">
            <v>0</v>
          </cell>
        </row>
        <row r="5509">
          <cell r="C5509" t="str">
            <v>481BRS0060</v>
          </cell>
          <cell r="D5509" t="str">
            <v>CERRO BRANCO</v>
          </cell>
          <cell r="E5509" t="str">
            <v>ENTR BR-153/287 (NOVO CURRAIS)</v>
          </cell>
          <cell r="F5509">
            <v>162.69999999999999</v>
          </cell>
          <cell r="G5509">
            <v>175.2</v>
          </cell>
          <cell r="H5509">
            <v>12.5</v>
          </cell>
          <cell r="I5509" t="str">
            <v>PLA</v>
          </cell>
          <cell r="J5509">
            <v>0</v>
          </cell>
          <cell r="L5509">
            <v>0</v>
          </cell>
          <cell r="M5509">
            <v>0</v>
          </cell>
          <cell r="N5509" t="str">
            <v>RST-481</v>
          </cell>
          <cell r="O5509" t="str">
            <v>PAV</v>
          </cell>
          <cell r="P5509">
            <v>0</v>
          </cell>
        </row>
        <row r="5510">
          <cell r="J5510">
            <v>0</v>
          </cell>
        </row>
        <row r="5511">
          <cell r="J5511">
            <v>0</v>
          </cell>
        </row>
        <row r="5512">
          <cell r="C5512" t="str">
            <v>070BMT0290</v>
          </cell>
          <cell r="D5512" t="str">
            <v>ENTR BR-158(A)/MT-100 (DIV GO/MT) (BARRA DO GARÇAS)</v>
          </cell>
          <cell r="E5512" t="str">
            <v>INÍCIO DA DUPLICAÇÃO *TRECHO URBANO*</v>
          </cell>
          <cell r="F5512">
            <v>0</v>
          </cell>
          <cell r="G5512">
            <v>2.7</v>
          </cell>
          <cell r="H5512">
            <v>2.7</v>
          </cell>
          <cell r="I5512" t="str">
            <v>PAV</v>
          </cell>
          <cell r="J5512" t="str">
            <v>*</v>
          </cell>
          <cell r="K5512" t="str">
            <v>158BMT0292</v>
          </cell>
          <cell r="L5512">
            <v>0</v>
          </cell>
          <cell r="M5512">
            <v>0</v>
          </cell>
          <cell r="O5512">
            <v>0</v>
          </cell>
          <cell r="P5512">
            <v>0</v>
          </cell>
        </row>
        <row r="5513">
          <cell r="C5513" t="str">
            <v>070BMT0295</v>
          </cell>
          <cell r="D5513" t="str">
            <v>INÍCIO DA DUPLICAÇÃO</v>
          </cell>
          <cell r="E5513" t="str">
            <v>ENTR BR-158(B) (FIM DA DUPLICAÇÃO) *TRECHO URBANO*</v>
          </cell>
          <cell r="F5513">
            <v>2.7</v>
          </cell>
          <cell r="G5513">
            <v>6.7</v>
          </cell>
          <cell r="H5513">
            <v>4</v>
          </cell>
          <cell r="I5513" t="str">
            <v>DUP</v>
          </cell>
          <cell r="J5513" t="str">
            <v>*</v>
          </cell>
          <cell r="K5513" t="str">
            <v>158BMT0288</v>
          </cell>
          <cell r="L5513">
            <v>0</v>
          </cell>
          <cell r="M5513">
            <v>0</v>
          </cell>
          <cell r="O5513">
            <v>0</v>
          </cell>
          <cell r="P5513">
            <v>0</v>
          </cell>
        </row>
        <row r="5514">
          <cell r="C5514" t="str">
            <v>070BMT0300</v>
          </cell>
          <cell r="D5514" t="str">
            <v>ENTR BR-158(B) (FIM DA DUPLICAÇÃO)</v>
          </cell>
          <cell r="E5514" t="str">
            <v>ENTR MT-107 (GENERAL CARNEIRO)</v>
          </cell>
          <cell r="F5514">
            <v>6.7</v>
          </cell>
          <cell r="G5514">
            <v>66.7</v>
          </cell>
          <cell r="H5514">
            <v>60</v>
          </cell>
          <cell r="I5514" t="str">
            <v>PAV</v>
          </cell>
          <cell r="J5514" t="str">
            <v>*</v>
          </cell>
          <cell r="L5514">
            <v>0</v>
          </cell>
          <cell r="M5514">
            <v>0</v>
          </cell>
          <cell r="O5514">
            <v>0</v>
          </cell>
          <cell r="P5514">
            <v>0</v>
          </cell>
        </row>
        <row r="5515">
          <cell r="C5515" t="str">
            <v>070BMT0310</v>
          </cell>
          <cell r="D5515" t="str">
            <v>ENTR MT-107 (GENERAL CARNEIRO)</v>
          </cell>
          <cell r="E5515" t="str">
            <v>ENTR MT-446 (COLÔNIA MERURE)</v>
          </cell>
          <cell r="F5515">
            <v>66.7</v>
          </cell>
          <cell r="G5515">
            <v>112.2</v>
          </cell>
          <cell r="H5515">
            <v>45.5</v>
          </cell>
          <cell r="I5515" t="str">
            <v>PAV</v>
          </cell>
          <cell r="J5515" t="str">
            <v>*</v>
          </cell>
          <cell r="L5515">
            <v>0</v>
          </cell>
          <cell r="M5515">
            <v>0</v>
          </cell>
          <cell r="O5515">
            <v>0</v>
          </cell>
          <cell r="P5515">
            <v>0</v>
          </cell>
        </row>
        <row r="5516">
          <cell r="C5516" t="str">
            <v>070BMT0320</v>
          </cell>
          <cell r="D5516" t="str">
            <v>ENTR MT-446 (COLÔNIA MERURE)</v>
          </cell>
          <cell r="E5516" t="str">
            <v>ENTR MT-110(A)</v>
          </cell>
          <cell r="F5516">
            <v>112.2</v>
          </cell>
          <cell r="G5516">
            <v>127.2</v>
          </cell>
          <cell r="H5516">
            <v>15</v>
          </cell>
          <cell r="I5516" t="str">
            <v>PAV</v>
          </cell>
          <cell r="J5516" t="str">
            <v>*</v>
          </cell>
          <cell r="L5516">
            <v>0</v>
          </cell>
          <cell r="M5516">
            <v>0</v>
          </cell>
          <cell r="O5516">
            <v>0</v>
          </cell>
          <cell r="P5516">
            <v>0</v>
          </cell>
        </row>
        <row r="5517">
          <cell r="C5517" t="str">
            <v>070BMT0321</v>
          </cell>
          <cell r="D5517" t="str">
            <v>ENTR MT-110(A)</v>
          </cell>
          <cell r="E5517" t="str">
            <v>PAREDÃO GRANDE</v>
          </cell>
          <cell r="F5517">
            <v>127.2</v>
          </cell>
          <cell r="G5517">
            <v>156</v>
          </cell>
          <cell r="H5517">
            <v>28.8</v>
          </cell>
          <cell r="I5517" t="str">
            <v>PAV</v>
          </cell>
          <cell r="J5517" t="str">
            <v>*</v>
          </cell>
          <cell r="L5517">
            <v>0</v>
          </cell>
          <cell r="M5517">
            <v>0</v>
          </cell>
          <cell r="O5517">
            <v>0</v>
          </cell>
          <cell r="P5517">
            <v>0</v>
          </cell>
        </row>
        <row r="5518">
          <cell r="C5518" t="str">
            <v>070BMT0322</v>
          </cell>
          <cell r="D5518" t="str">
            <v>PAREDÃO GRANDE</v>
          </cell>
          <cell r="E5518" t="str">
            <v>ENTR MT-110(B)</v>
          </cell>
          <cell r="F5518">
            <v>156</v>
          </cell>
          <cell r="G5518">
            <v>193.3</v>
          </cell>
          <cell r="H5518">
            <v>37.299999999999997</v>
          </cell>
          <cell r="I5518" t="str">
            <v>PAV</v>
          </cell>
          <cell r="J5518" t="str">
            <v>*</v>
          </cell>
          <cell r="L5518">
            <v>0</v>
          </cell>
          <cell r="M5518">
            <v>0</v>
          </cell>
          <cell r="O5518">
            <v>0</v>
          </cell>
          <cell r="P5518">
            <v>0</v>
          </cell>
        </row>
        <row r="5519">
          <cell r="C5519" t="str">
            <v>070BMT0324</v>
          </cell>
          <cell r="D5519" t="str">
            <v>ENTR MT-110(B)</v>
          </cell>
          <cell r="E5519" t="str">
            <v>ENTR MT-383</v>
          </cell>
          <cell r="F5519">
            <v>193.3</v>
          </cell>
          <cell r="G5519">
            <v>206.1</v>
          </cell>
          <cell r="H5519">
            <v>12.8</v>
          </cell>
          <cell r="I5519" t="str">
            <v>PAV</v>
          </cell>
          <cell r="J5519" t="str">
            <v>*</v>
          </cell>
          <cell r="L5519">
            <v>0</v>
          </cell>
          <cell r="M5519">
            <v>0</v>
          </cell>
          <cell r="O5519">
            <v>0</v>
          </cell>
          <cell r="P5519">
            <v>0</v>
          </cell>
        </row>
        <row r="5520">
          <cell r="C5520" t="str">
            <v>070BMT0326</v>
          </cell>
          <cell r="D5520" t="str">
            <v>ENTR MT-383</v>
          </cell>
          <cell r="E5520" t="str">
            <v>PRESIDENTE MURTINHO</v>
          </cell>
          <cell r="F5520">
            <v>206.1</v>
          </cell>
          <cell r="G5520">
            <v>224.6</v>
          </cell>
          <cell r="H5520">
            <v>18.5</v>
          </cell>
          <cell r="I5520" t="str">
            <v>PAV</v>
          </cell>
          <cell r="J5520" t="str">
            <v>*</v>
          </cell>
          <cell r="L5520">
            <v>0</v>
          </cell>
          <cell r="M5520">
            <v>0</v>
          </cell>
          <cell r="O5520">
            <v>0</v>
          </cell>
          <cell r="P5520">
            <v>0</v>
          </cell>
        </row>
        <row r="5521">
          <cell r="C5521" t="str">
            <v>070BMT0328</v>
          </cell>
          <cell r="D5521" t="str">
            <v>PRESIDENTE MURTINHO</v>
          </cell>
          <cell r="E5521" t="str">
            <v>ENTR MT-373</v>
          </cell>
          <cell r="F5521">
            <v>224.6</v>
          </cell>
          <cell r="G5521">
            <v>239.3</v>
          </cell>
          <cell r="H5521">
            <v>14.7</v>
          </cell>
          <cell r="I5521" t="str">
            <v>PAV</v>
          </cell>
          <cell r="J5521" t="str">
            <v>*</v>
          </cell>
          <cell r="L5521">
            <v>0</v>
          </cell>
          <cell r="M5521">
            <v>0</v>
          </cell>
          <cell r="O5521">
            <v>0</v>
          </cell>
          <cell r="P5521">
            <v>0</v>
          </cell>
        </row>
        <row r="5522">
          <cell r="C5522" t="str">
            <v>070BMT0330</v>
          </cell>
          <cell r="D5522" t="str">
            <v>ENTR MT-373</v>
          </cell>
          <cell r="E5522" t="str">
            <v>ENTR MT-130(A) (PRIMAVERA DO LESTE)</v>
          </cell>
          <cell r="F5522">
            <v>239.3</v>
          </cell>
          <cell r="G5522">
            <v>277.39999999999998</v>
          </cell>
          <cell r="H5522">
            <v>38.1</v>
          </cell>
          <cell r="I5522" t="str">
            <v>PAV</v>
          </cell>
          <cell r="J5522" t="str">
            <v>*</v>
          </cell>
          <cell r="L5522">
            <v>0</v>
          </cell>
          <cell r="M5522">
            <v>0</v>
          </cell>
          <cell r="O5522">
            <v>0</v>
          </cell>
          <cell r="P5522">
            <v>0</v>
          </cell>
        </row>
        <row r="5523">
          <cell r="C5523" t="str">
            <v>070BMT0350</v>
          </cell>
          <cell r="D5523" t="str">
            <v>ENTR MT-130(A) (PRIMAVERA DO LESTE)</v>
          </cell>
          <cell r="E5523" t="str">
            <v>ENTR MT-130(B) (P/ALTO COITÉ)</v>
          </cell>
          <cell r="F5523">
            <v>277.39999999999998</v>
          </cell>
          <cell r="G5523">
            <v>288.39999999999998</v>
          </cell>
          <cell r="H5523">
            <v>11</v>
          </cell>
          <cell r="I5523" t="str">
            <v>PAV</v>
          </cell>
          <cell r="J5523" t="str">
            <v>*</v>
          </cell>
          <cell r="L5523">
            <v>0</v>
          </cell>
          <cell r="M5523">
            <v>0</v>
          </cell>
          <cell r="O5523">
            <v>0</v>
          </cell>
          <cell r="P5523">
            <v>0</v>
          </cell>
        </row>
        <row r="5524">
          <cell r="C5524" t="str">
            <v>070BMT0370</v>
          </cell>
          <cell r="D5524" t="str">
            <v>ENTR MT-130(B) (P/ALTO COITÉ)</v>
          </cell>
          <cell r="E5524" t="str">
            <v>ENTR MT-454</v>
          </cell>
          <cell r="F5524">
            <v>288.39999999999998</v>
          </cell>
          <cell r="G5524">
            <v>310.2</v>
          </cell>
          <cell r="H5524">
            <v>21.8</v>
          </cell>
          <cell r="I5524" t="str">
            <v>PAV</v>
          </cell>
          <cell r="J5524" t="str">
            <v>*</v>
          </cell>
          <cell r="L5524">
            <v>0</v>
          </cell>
          <cell r="M5524">
            <v>0</v>
          </cell>
          <cell r="O5524">
            <v>0</v>
          </cell>
          <cell r="P5524">
            <v>0</v>
          </cell>
        </row>
        <row r="5525">
          <cell r="C5525" t="str">
            <v>070BMT0372</v>
          </cell>
          <cell r="D5525" t="str">
            <v>ENTR MT-454</v>
          </cell>
          <cell r="E5525" t="str">
            <v>ENTR MT-453(A)</v>
          </cell>
          <cell r="F5525">
            <v>310.2</v>
          </cell>
          <cell r="G5525">
            <v>342.6</v>
          </cell>
          <cell r="H5525">
            <v>32.4</v>
          </cell>
          <cell r="I5525" t="str">
            <v>PAV</v>
          </cell>
          <cell r="J5525" t="str">
            <v>*</v>
          </cell>
          <cell r="L5525">
            <v>0</v>
          </cell>
          <cell r="M5525">
            <v>0</v>
          </cell>
          <cell r="O5525">
            <v>0</v>
          </cell>
          <cell r="P5525">
            <v>0</v>
          </cell>
        </row>
        <row r="5526">
          <cell r="C5526" t="str">
            <v>070BMT0373</v>
          </cell>
          <cell r="D5526" t="str">
            <v>ENTR MT-453(A)</v>
          </cell>
          <cell r="E5526" t="str">
            <v>ENTR MT-453(B)</v>
          </cell>
          <cell r="F5526">
            <v>342.6</v>
          </cell>
          <cell r="G5526">
            <v>344.6</v>
          </cell>
          <cell r="H5526">
            <v>2</v>
          </cell>
          <cell r="I5526" t="str">
            <v>PAV</v>
          </cell>
          <cell r="J5526" t="str">
            <v>*</v>
          </cell>
          <cell r="L5526">
            <v>0</v>
          </cell>
          <cell r="M5526">
            <v>0</v>
          </cell>
          <cell r="O5526">
            <v>0</v>
          </cell>
          <cell r="P5526">
            <v>0</v>
          </cell>
        </row>
        <row r="5527">
          <cell r="C5527" t="str">
            <v>070BMT0374</v>
          </cell>
          <cell r="D5527" t="str">
            <v>ENTR MT-453(B)</v>
          </cell>
          <cell r="E5527" t="str">
            <v>CAMPO VERDE</v>
          </cell>
          <cell r="F5527">
            <v>344.6</v>
          </cell>
          <cell r="G5527">
            <v>377.4</v>
          </cell>
          <cell r="H5527">
            <v>32.799999999999997</v>
          </cell>
          <cell r="I5527" t="str">
            <v>PAV</v>
          </cell>
          <cell r="J5527" t="str">
            <v>*</v>
          </cell>
          <cell r="L5527">
            <v>0</v>
          </cell>
          <cell r="M5527">
            <v>0</v>
          </cell>
          <cell r="O5527">
            <v>0</v>
          </cell>
          <cell r="P5527">
            <v>0</v>
          </cell>
        </row>
        <row r="5528">
          <cell r="C5528" t="str">
            <v>070BMT0375</v>
          </cell>
          <cell r="D5528" t="str">
            <v>CAMPO VERDE</v>
          </cell>
          <cell r="E5528" t="str">
            <v>ENTR MT-140(A)/344</v>
          </cell>
          <cell r="F5528">
            <v>377.4</v>
          </cell>
          <cell r="G5528">
            <v>381</v>
          </cell>
          <cell r="H5528">
            <v>3.6</v>
          </cell>
          <cell r="I5528" t="str">
            <v>PAV</v>
          </cell>
          <cell r="J5528" t="str">
            <v>*</v>
          </cell>
          <cell r="L5528">
            <v>0</v>
          </cell>
          <cell r="M5528">
            <v>0</v>
          </cell>
          <cell r="O5528">
            <v>0</v>
          </cell>
          <cell r="P5528">
            <v>0</v>
          </cell>
        </row>
        <row r="5529">
          <cell r="C5529" t="str">
            <v>070BMT0376</v>
          </cell>
          <cell r="D5529" t="str">
            <v>ENTR MT-140(A)/344</v>
          </cell>
          <cell r="E5529" t="str">
            <v>ENTR MT-450</v>
          </cell>
          <cell r="F5529">
            <v>381</v>
          </cell>
          <cell r="G5529">
            <v>392.8</v>
          </cell>
          <cell r="H5529">
            <v>11.8</v>
          </cell>
          <cell r="I5529" t="str">
            <v>PAV</v>
          </cell>
          <cell r="J5529" t="str">
            <v>*</v>
          </cell>
          <cell r="L5529">
            <v>0</v>
          </cell>
          <cell r="M5529">
            <v>0</v>
          </cell>
          <cell r="O5529">
            <v>0</v>
          </cell>
          <cell r="P5529">
            <v>0</v>
          </cell>
        </row>
        <row r="5530">
          <cell r="C5530" t="str">
            <v>070BMT0378</v>
          </cell>
          <cell r="D5530" t="str">
            <v>ENTR MT-450</v>
          </cell>
          <cell r="E5530" t="str">
            <v>ENTR MT-403</v>
          </cell>
          <cell r="F5530">
            <v>392.8</v>
          </cell>
          <cell r="G5530">
            <v>403.8</v>
          </cell>
          <cell r="H5530">
            <v>11</v>
          </cell>
          <cell r="I5530" t="str">
            <v>PAV</v>
          </cell>
          <cell r="J5530" t="str">
            <v>*</v>
          </cell>
          <cell r="L5530">
            <v>0</v>
          </cell>
          <cell r="M5530">
            <v>0</v>
          </cell>
          <cell r="O5530">
            <v>0</v>
          </cell>
          <cell r="P5530">
            <v>0</v>
          </cell>
        </row>
        <row r="5531">
          <cell r="C5531" t="str">
            <v>070BMT0390</v>
          </cell>
          <cell r="D5531" t="str">
            <v>ENTR MT-403</v>
          </cell>
          <cell r="E5531" t="str">
            <v>ENTR BR-163(A)/364(A)/MT-140(B) (SÃO VICENTE)</v>
          </cell>
          <cell r="F5531">
            <v>403.8</v>
          </cell>
          <cell r="G5531">
            <v>421.3</v>
          </cell>
          <cell r="H5531">
            <v>17.5</v>
          </cell>
          <cell r="I5531" t="str">
            <v>PAV</v>
          </cell>
          <cell r="J5531" t="str">
            <v>*</v>
          </cell>
          <cell r="L5531">
            <v>0</v>
          </cell>
          <cell r="M5531">
            <v>0</v>
          </cell>
          <cell r="O5531">
            <v>0</v>
          </cell>
          <cell r="P5531">
            <v>0</v>
          </cell>
        </row>
        <row r="5532">
          <cell r="C5532" t="str">
            <v>070BMT0400</v>
          </cell>
          <cell r="D5532" t="str">
            <v>ENTR BR-163(A)/364(A)/MT-140(B) (SÃO VICENTE)</v>
          </cell>
          <cell r="E5532" t="str">
            <v>ENTR MT-455</v>
          </cell>
          <cell r="F5532">
            <v>421.3</v>
          </cell>
          <cell r="G5532">
            <v>433.8</v>
          </cell>
          <cell r="H5532">
            <v>12.5</v>
          </cell>
          <cell r="I5532" t="str">
            <v>PAV</v>
          </cell>
          <cell r="J5532" t="str">
            <v>*</v>
          </cell>
          <cell r="K5532" t="str">
            <v>163BMT0632</v>
          </cell>
          <cell r="L5532" t="str">
            <v>364BMT0732</v>
          </cell>
          <cell r="M5532">
            <v>0</v>
          </cell>
          <cell r="O5532">
            <v>0</v>
          </cell>
          <cell r="P5532">
            <v>0</v>
          </cell>
        </row>
        <row r="5533">
          <cell r="C5533" t="str">
            <v>070BMT0405</v>
          </cell>
          <cell r="D5533" t="str">
            <v>ENTR MT-455</v>
          </cell>
          <cell r="E5533" t="str">
            <v>INÍCIO VARIANTE I SERRA DE SÃO VICENTE</v>
          </cell>
          <cell r="F5533">
            <v>433.8</v>
          </cell>
          <cell r="G5533">
            <v>436.5</v>
          </cell>
          <cell r="H5533">
            <v>2.7</v>
          </cell>
          <cell r="I5533" t="str">
            <v>PAV</v>
          </cell>
          <cell r="J5533" t="str">
            <v>*</v>
          </cell>
          <cell r="K5533" t="str">
            <v>163BMT0640</v>
          </cell>
          <cell r="L5533" t="str">
            <v>364BMT0740</v>
          </cell>
          <cell r="M5533">
            <v>0</v>
          </cell>
          <cell r="O5533">
            <v>0</v>
          </cell>
          <cell r="P5533">
            <v>0</v>
          </cell>
        </row>
        <row r="5534">
          <cell r="C5534" t="str">
            <v>070BMT0407</v>
          </cell>
          <cell r="D5534" t="str">
            <v>INÍCIO VARIANTE I SERRA DE SÃO VICENTE</v>
          </cell>
          <cell r="E5534" t="str">
            <v>FIM VARIANTE I SERRA DE SÃO VICENTE</v>
          </cell>
          <cell r="F5534">
            <v>436.5</v>
          </cell>
          <cell r="G5534">
            <v>444.2</v>
          </cell>
          <cell r="H5534">
            <v>7.7</v>
          </cell>
          <cell r="I5534" t="str">
            <v>EOP</v>
          </cell>
          <cell r="J5534">
            <v>0</v>
          </cell>
          <cell r="K5534" t="str">
            <v>163BMT0645</v>
          </cell>
          <cell r="L5534" t="str">
            <v>364BMT0745</v>
          </cell>
          <cell r="M5534">
            <v>0</v>
          </cell>
          <cell r="O5534">
            <v>0</v>
          </cell>
          <cell r="P5534">
            <v>0</v>
          </cell>
        </row>
        <row r="5535">
          <cell r="C5535" t="str">
            <v>070BMT0408</v>
          </cell>
          <cell r="D5535" t="str">
            <v>FIM VARIANTE I SERRA DE SÃO VICENTE</v>
          </cell>
          <cell r="E5535" t="str">
            <v>INÍCIO VARIANTE II SERRA DE SÃO VICENTE</v>
          </cell>
          <cell r="F5535">
            <v>444.2</v>
          </cell>
          <cell r="G5535">
            <v>445.1</v>
          </cell>
          <cell r="H5535">
            <v>0.9</v>
          </cell>
          <cell r="I5535" t="str">
            <v>EOD</v>
          </cell>
          <cell r="J5535" t="str">
            <v>*</v>
          </cell>
          <cell r="K5535" t="str">
            <v>163BMT0648</v>
          </cell>
          <cell r="L5535" t="str">
            <v>364BMT0748</v>
          </cell>
          <cell r="M5535">
            <v>0</v>
          </cell>
          <cell r="O5535">
            <v>0</v>
          </cell>
          <cell r="P5535">
            <v>0</v>
          </cell>
        </row>
        <row r="5536">
          <cell r="C5536" t="str">
            <v>070BMT0410</v>
          </cell>
          <cell r="D5536" t="str">
            <v>INÍCIO VARIANTE II SERRA DE SÃO VICENTE</v>
          </cell>
          <cell r="E5536" t="str">
            <v>FIM VARIANTE II SERRA DE SÃO VICENTE</v>
          </cell>
          <cell r="F5536">
            <v>445.1</v>
          </cell>
          <cell r="G5536">
            <v>453.5</v>
          </cell>
          <cell r="H5536">
            <v>8.4</v>
          </cell>
          <cell r="I5536" t="str">
            <v>PAV</v>
          </cell>
          <cell r="J5536" t="str">
            <v>*</v>
          </cell>
          <cell r="K5536" t="str">
            <v>163BMT0650</v>
          </cell>
          <cell r="L5536" t="str">
            <v>364BMT0750</v>
          </cell>
          <cell r="M5536">
            <v>0</v>
          </cell>
          <cell r="O5536">
            <v>0</v>
          </cell>
          <cell r="P5536">
            <v>0</v>
          </cell>
        </row>
        <row r="5537">
          <cell r="C5537" t="str">
            <v>070BMT0414</v>
          </cell>
          <cell r="D5537" t="str">
            <v>FIM VARIANTE II SERRA DE SÃO VICENTE</v>
          </cell>
          <cell r="E5537" t="str">
            <v>ACESSO DISTRITO INDUSTRIAL</v>
          </cell>
          <cell r="F5537">
            <v>453.5</v>
          </cell>
          <cell r="G5537">
            <v>490</v>
          </cell>
          <cell r="H5537">
            <v>36.5</v>
          </cell>
          <cell r="I5537" t="str">
            <v>PAV</v>
          </cell>
          <cell r="J5537" t="str">
            <v>*</v>
          </cell>
          <cell r="K5537" t="str">
            <v>163BMT0652</v>
          </cell>
          <cell r="L5537" t="str">
            <v>364BMT0752</v>
          </cell>
          <cell r="M5537">
            <v>0</v>
          </cell>
          <cell r="O5537">
            <v>0</v>
          </cell>
          <cell r="P5537">
            <v>0</v>
          </cell>
        </row>
        <row r="5538">
          <cell r="C5538" t="str">
            <v>070BMT0415</v>
          </cell>
          <cell r="D5538" t="str">
            <v>ACESSO DISTRITO INDUSTRIAL</v>
          </cell>
          <cell r="E5538" t="str">
            <v>ACESSO PASCOAL RAMOS</v>
          </cell>
          <cell r="F5538">
            <v>490</v>
          </cell>
          <cell r="G5538">
            <v>494.7</v>
          </cell>
          <cell r="H5538">
            <v>4.7</v>
          </cell>
          <cell r="I5538" t="str">
            <v>DUP</v>
          </cell>
          <cell r="J5538" t="str">
            <v>*</v>
          </cell>
          <cell r="K5538" t="str">
            <v>163BMT0653</v>
          </cell>
          <cell r="L5538" t="str">
            <v>364BMT0753</v>
          </cell>
          <cell r="M5538">
            <v>0</v>
          </cell>
          <cell r="O5538">
            <v>0</v>
          </cell>
          <cell r="P5538">
            <v>0</v>
          </cell>
        </row>
        <row r="5539">
          <cell r="C5539" t="str">
            <v>070BMT0416</v>
          </cell>
          <cell r="D5539" t="str">
            <v>ACESSO PASCOAL RAMOS</v>
          </cell>
          <cell r="E5539" t="str">
            <v>ENTR MT-407</v>
          </cell>
          <cell r="F5539">
            <v>494.7</v>
          </cell>
          <cell r="G5539">
            <v>495.9</v>
          </cell>
          <cell r="H5539">
            <v>1.2</v>
          </cell>
          <cell r="I5539" t="str">
            <v>DUP</v>
          </cell>
          <cell r="J5539" t="str">
            <v>*</v>
          </cell>
          <cell r="K5539" t="str">
            <v>163BMT0654</v>
          </cell>
          <cell r="L5539" t="str">
            <v>364BMT0754</v>
          </cell>
          <cell r="M5539">
            <v>0</v>
          </cell>
          <cell r="O5539">
            <v>0</v>
          </cell>
          <cell r="P5539">
            <v>0</v>
          </cell>
        </row>
        <row r="5540">
          <cell r="C5540" t="str">
            <v>070BMT0418</v>
          </cell>
          <cell r="D5540" t="str">
            <v>ENTR MT-407</v>
          </cell>
          <cell r="E5540" t="str">
            <v>ACESSO TIJUCAL (CONTORNO CUIABÁ)</v>
          </cell>
          <cell r="F5540">
            <v>495.9</v>
          </cell>
          <cell r="G5540">
            <v>498.8</v>
          </cell>
          <cell r="H5540">
            <v>2.9</v>
          </cell>
          <cell r="I5540" t="str">
            <v>DUP</v>
          </cell>
          <cell r="J5540" t="str">
            <v>*</v>
          </cell>
          <cell r="K5540" t="str">
            <v>163BMT0656</v>
          </cell>
          <cell r="L5540" t="str">
            <v>364BMT0756</v>
          </cell>
          <cell r="M5540">
            <v>0</v>
          </cell>
          <cell r="O5540">
            <v>0</v>
          </cell>
          <cell r="P5540">
            <v>0</v>
          </cell>
        </row>
        <row r="5541">
          <cell r="C5541" t="str">
            <v>070BMT0420</v>
          </cell>
          <cell r="D5541" t="str">
            <v>ACESSO TIJUCAL (CONTORNO CUIABÁ)</v>
          </cell>
          <cell r="E5541" t="str">
            <v>ENTR MT-040 (P/SANTO ANTÔNIO DO LEVERGER) *TRECHO URBANO*</v>
          </cell>
          <cell r="F5541">
            <v>498.8</v>
          </cell>
          <cell r="G5541">
            <v>501.1</v>
          </cell>
          <cell r="H5541">
            <v>2.2999999999999998</v>
          </cell>
          <cell r="I5541" t="str">
            <v>DUP</v>
          </cell>
          <cell r="J5541" t="str">
            <v>*</v>
          </cell>
          <cell r="K5541" t="str">
            <v>163BMT0657</v>
          </cell>
          <cell r="L5541" t="str">
            <v>364BMT0758</v>
          </cell>
          <cell r="M5541">
            <v>0</v>
          </cell>
          <cell r="O5541">
            <v>0</v>
          </cell>
          <cell r="P5541">
            <v>0</v>
          </cell>
        </row>
        <row r="5542">
          <cell r="C5542" t="str">
            <v>070BMT0430</v>
          </cell>
          <cell r="D5542" t="str">
            <v>ENTR MT-040 (P/SANTO ANTÔNIO DO LEVERGER)</v>
          </cell>
          <cell r="E5542" t="str">
            <v>ENTR AV MIGUEL SUTIL (AREÃO) *TRECHO URBANO*</v>
          </cell>
          <cell r="F5542">
            <v>501.1</v>
          </cell>
          <cell r="G5542">
            <v>506</v>
          </cell>
          <cell r="H5542">
            <v>4.9000000000000004</v>
          </cell>
          <cell r="I5542" t="str">
            <v>DUP</v>
          </cell>
          <cell r="J5542" t="str">
            <v>*</v>
          </cell>
          <cell r="K5542" t="str">
            <v>163BMT0670</v>
          </cell>
          <cell r="L5542" t="str">
            <v>364BMT0770</v>
          </cell>
          <cell r="M5542">
            <v>0</v>
          </cell>
          <cell r="O5542">
            <v>0</v>
          </cell>
          <cell r="P5542">
            <v>0</v>
          </cell>
        </row>
        <row r="5543">
          <cell r="C5543" t="str">
            <v>070BMT0470</v>
          </cell>
          <cell r="D5543" t="str">
            <v>ENTR AV MIGUEL SUTIL (AREÃO)</v>
          </cell>
          <cell r="E5543" t="str">
            <v>ENTR BR-251/MT-020/351(A) *TRECHO URBANO*</v>
          </cell>
          <cell r="F5543">
            <v>506</v>
          </cell>
          <cell r="G5543">
            <v>508.4</v>
          </cell>
          <cell r="H5543">
            <v>2.4</v>
          </cell>
          <cell r="I5543" t="str">
            <v>DUP</v>
          </cell>
          <cell r="J5543" t="str">
            <v>*</v>
          </cell>
          <cell r="K5543" t="str">
            <v>163BMT0690</v>
          </cell>
          <cell r="L5543" t="str">
            <v>364BMT0790</v>
          </cell>
          <cell r="M5543">
            <v>0</v>
          </cell>
          <cell r="O5543">
            <v>0</v>
          </cell>
          <cell r="P5543">
            <v>0</v>
          </cell>
        </row>
        <row r="5544">
          <cell r="C5544" t="str">
            <v>070BMT0490</v>
          </cell>
          <cell r="D5544" t="str">
            <v>ENTR BR-251/MT-020/351(A)</v>
          </cell>
          <cell r="E5544" t="str">
            <v>ENTR MT-050(A)/060(A) (PONTE NOVA/VÁRZEA GRANDE) *TRECHO URBANO*</v>
          </cell>
          <cell r="F5544">
            <v>508.4</v>
          </cell>
          <cell r="G5544">
            <v>517</v>
          </cell>
          <cell r="H5544">
            <v>8.6</v>
          </cell>
          <cell r="I5544" t="str">
            <v>DUP</v>
          </cell>
          <cell r="J5544" t="str">
            <v>*</v>
          </cell>
          <cell r="K5544" t="str">
            <v>163BMT0700</v>
          </cell>
          <cell r="L5544" t="str">
            <v>364BMT0800</v>
          </cell>
          <cell r="M5544">
            <v>0</v>
          </cell>
          <cell r="O5544">
            <v>0</v>
          </cell>
          <cell r="P5544">
            <v>0</v>
          </cell>
        </row>
        <row r="5545">
          <cell r="C5545" t="str">
            <v>070BMT0492</v>
          </cell>
          <cell r="D5545" t="str">
            <v>ENTR MT-050(A)/060(A) (PONTE NOVA/VÁRZEA GRANDE)</v>
          </cell>
          <cell r="E5545" t="str">
            <v>ENTR AVENIDA DA FEB *TRECHO URBANO*</v>
          </cell>
          <cell r="F5545">
            <v>517</v>
          </cell>
          <cell r="G5545">
            <v>517.70000000000005</v>
          </cell>
          <cell r="H5545">
            <v>0.7</v>
          </cell>
          <cell r="I5545" t="str">
            <v>DUP</v>
          </cell>
          <cell r="J5545" t="str">
            <v>*</v>
          </cell>
          <cell r="K5545" t="str">
            <v>163BMT0702</v>
          </cell>
          <cell r="L5545" t="str">
            <v>364BMT0802</v>
          </cell>
          <cell r="M5545">
            <v>0</v>
          </cell>
          <cell r="O5545">
            <v>0</v>
          </cell>
          <cell r="P5545">
            <v>0</v>
          </cell>
        </row>
        <row r="5546">
          <cell r="C5546" t="str">
            <v>070BMT0510</v>
          </cell>
          <cell r="D5546" t="str">
            <v>ENTR AVENIDA DA FEB</v>
          </cell>
          <cell r="E5546" t="str">
            <v>ENTR MT-050(B)/351(B) *TRECHO URBANO*</v>
          </cell>
          <cell r="F5546">
            <v>517.70000000000005</v>
          </cell>
          <cell r="G5546">
            <v>519</v>
          </cell>
          <cell r="H5546">
            <v>1.3</v>
          </cell>
          <cell r="I5546" t="str">
            <v>DUP</v>
          </cell>
          <cell r="J5546" t="str">
            <v>*</v>
          </cell>
          <cell r="K5546" t="str">
            <v>163BMT0710</v>
          </cell>
          <cell r="L5546" t="str">
            <v>364BMT0810</v>
          </cell>
          <cell r="M5546">
            <v>0</v>
          </cell>
          <cell r="O5546">
            <v>0</v>
          </cell>
          <cell r="P5546">
            <v>0</v>
          </cell>
        </row>
        <row r="5547">
          <cell r="C5547" t="str">
            <v>070BMT0530</v>
          </cell>
          <cell r="D5547" t="str">
            <v>ENTR MT-050(B)/351(B)</v>
          </cell>
          <cell r="E5547" t="str">
            <v>POSTO TREVINHO *TRECHO URBANO*</v>
          </cell>
          <cell r="F5547">
            <v>519</v>
          </cell>
          <cell r="G5547">
            <v>522.79999999999995</v>
          </cell>
          <cell r="H5547">
            <v>3.8</v>
          </cell>
          <cell r="I5547" t="str">
            <v>DUP</v>
          </cell>
          <cell r="J5547" t="str">
            <v>*</v>
          </cell>
          <cell r="K5547" t="str">
            <v>163BMT0720</v>
          </cell>
          <cell r="L5547" t="str">
            <v>364BMT0820</v>
          </cell>
          <cell r="M5547">
            <v>0</v>
          </cell>
          <cell r="O5547">
            <v>0</v>
          </cell>
          <cell r="P5547">
            <v>0</v>
          </cell>
        </row>
        <row r="5548">
          <cell r="C5548" t="str">
            <v>070BMT0532</v>
          </cell>
          <cell r="D5548" t="str">
            <v>POSTO TREVINHO</v>
          </cell>
          <cell r="E5548" t="str">
            <v>ENTR BR-163(B)/364(B) (TREVO LAGARTO) *TRECHO URBANO*</v>
          </cell>
          <cell r="F5548">
            <v>522.79999999999995</v>
          </cell>
          <cell r="G5548">
            <v>528.1</v>
          </cell>
          <cell r="H5548">
            <v>5.3</v>
          </cell>
          <cell r="I5548" t="str">
            <v>DUP</v>
          </cell>
          <cell r="J5548" t="str">
            <v>*</v>
          </cell>
          <cell r="K5548" t="str">
            <v>163BMT0722</v>
          </cell>
          <cell r="L5548" t="str">
            <v>364BMT0822</v>
          </cell>
          <cell r="M5548">
            <v>0</v>
          </cell>
          <cell r="O5548">
            <v>0</v>
          </cell>
          <cell r="P5548">
            <v>0</v>
          </cell>
        </row>
        <row r="5549">
          <cell r="C5549" t="str">
            <v>070BMT0550</v>
          </cell>
          <cell r="D5549" t="str">
            <v>ENTR BR-163(B)/364(B) (TREVO LAGARTO)</v>
          </cell>
          <cell r="E5549" t="str">
            <v>ENTR MT-060(B) (TARUMÃ)</v>
          </cell>
          <cell r="F5549">
            <v>528.1</v>
          </cell>
          <cell r="G5549">
            <v>540</v>
          </cell>
          <cell r="H5549">
            <v>11.9</v>
          </cell>
          <cell r="I5549" t="str">
            <v>PAV</v>
          </cell>
          <cell r="J5549" t="str">
            <v>*</v>
          </cell>
          <cell r="L5549">
            <v>0</v>
          </cell>
          <cell r="M5549">
            <v>0</v>
          </cell>
          <cell r="O5549">
            <v>0</v>
          </cell>
          <cell r="P5549">
            <v>0</v>
          </cell>
        </row>
        <row r="5550">
          <cell r="C5550" t="str">
            <v>070BMT0552</v>
          </cell>
          <cell r="D5550" t="str">
            <v>ENTR MT-060(B) (TARUMÃ)</v>
          </cell>
          <cell r="E5550" t="str">
            <v>ENTR MT-452</v>
          </cell>
          <cell r="F5550">
            <v>540</v>
          </cell>
          <cell r="G5550">
            <v>560</v>
          </cell>
          <cell r="H5550">
            <v>20</v>
          </cell>
          <cell r="I5550" t="str">
            <v>PAV</v>
          </cell>
          <cell r="J5550" t="str">
            <v>*</v>
          </cell>
          <cell r="L5550">
            <v>0</v>
          </cell>
          <cell r="M5550">
            <v>0</v>
          </cell>
          <cell r="O5550">
            <v>0</v>
          </cell>
          <cell r="P5550">
            <v>0</v>
          </cell>
        </row>
        <row r="5551">
          <cell r="C5551" t="str">
            <v>070BMT0560</v>
          </cell>
          <cell r="D5551" t="str">
            <v>ENTR MT-452</v>
          </cell>
          <cell r="E5551" t="str">
            <v>ENTR MT-476</v>
          </cell>
          <cell r="F5551">
            <v>560</v>
          </cell>
          <cell r="G5551">
            <v>567.5</v>
          </cell>
          <cell r="H5551">
            <v>7.5</v>
          </cell>
          <cell r="I5551" t="str">
            <v>PAV</v>
          </cell>
          <cell r="J5551" t="str">
            <v>*</v>
          </cell>
          <cell r="L5551">
            <v>0</v>
          </cell>
          <cell r="M5551">
            <v>0</v>
          </cell>
          <cell r="O5551">
            <v>0</v>
          </cell>
          <cell r="P5551">
            <v>0</v>
          </cell>
        </row>
        <row r="5552">
          <cell r="C5552" t="str">
            <v>070BMT0562</v>
          </cell>
          <cell r="D5552" t="str">
            <v>ENTR MT-476</v>
          </cell>
          <cell r="E5552" t="str">
            <v>ENTR MT-451 (SETE PORCOS)</v>
          </cell>
          <cell r="F5552">
            <v>567.5</v>
          </cell>
          <cell r="G5552">
            <v>620.79999999999995</v>
          </cell>
          <cell r="H5552">
            <v>53.3</v>
          </cell>
          <cell r="I5552" t="str">
            <v>PAV</v>
          </cell>
          <cell r="J5552" t="str">
            <v>*</v>
          </cell>
          <cell r="L5552">
            <v>0</v>
          </cell>
          <cell r="M5552">
            <v>0</v>
          </cell>
          <cell r="O5552">
            <v>0</v>
          </cell>
          <cell r="P5552">
            <v>0</v>
          </cell>
        </row>
        <row r="5553">
          <cell r="C5553" t="str">
            <v>070BMT0570</v>
          </cell>
          <cell r="D5553" t="str">
            <v>ENTR MT-451 (SETE PORCOS)</v>
          </cell>
          <cell r="E5553" t="str">
            <v>JACOBINA</v>
          </cell>
          <cell r="F5553">
            <v>620.79999999999995</v>
          </cell>
          <cell r="G5553">
            <v>705</v>
          </cell>
          <cell r="H5553">
            <v>84.2</v>
          </cell>
          <cell r="I5553" t="str">
            <v>PAV</v>
          </cell>
          <cell r="J5553" t="str">
            <v>*</v>
          </cell>
          <cell r="L5553">
            <v>0</v>
          </cell>
          <cell r="M5553">
            <v>0</v>
          </cell>
          <cell r="O5553">
            <v>0</v>
          </cell>
          <cell r="P5553">
            <v>0</v>
          </cell>
        </row>
        <row r="5554">
          <cell r="C5554" t="str">
            <v>070BMT0580</v>
          </cell>
          <cell r="D5554" t="str">
            <v>JACOBINA</v>
          </cell>
          <cell r="E5554" t="str">
            <v>ENTR BR-174(A)/MT-343 (CÁCERES)</v>
          </cell>
          <cell r="F5554">
            <v>705</v>
          </cell>
          <cell r="G5554">
            <v>733</v>
          </cell>
          <cell r="H5554">
            <v>28</v>
          </cell>
          <cell r="I5554" t="str">
            <v>PAV</v>
          </cell>
          <cell r="J5554" t="str">
            <v>*</v>
          </cell>
          <cell r="L5554">
            <v>0</v>
          </cell>
          <cell r="M5554">
            <v>0</v>
          </cell>
          <cell r="O5554">
            <v>0</v>
          </cell>
          <cell r="P5554">
            <v>0</v>
          </cell>
        </row>
        <row r="5555">
          <cell r="C5555" t="str">
            <v>070BMT0590</v>
          </cell>
          <cell r="D5555" t="str">
            <v>ENTR BR-174(A)/MT-343 (CÁCERES)</v>
          </cell>
          <cell r="E5555" t="str">
            <v>ENTR BR-174(B)</v>
          </cell>
          <cell r="F5555">
            <v>733</v>
          </cell>
          <cell r="G5555">
            <v>741</v>
          </cell>
          <cell r="H5555">
            <v>8</v>
          </cell>
          <cell r="I5555" t="str">
            <v>PAV</v>
          </cell>
          <cell r="J5555" t="str">
            <v>*</v>
          </cell>
          <cell r="K5555" t="str">
            <v>174BMT0010</v>
          </cell>
          <cell r="L5555">
            <v>0</v>
          </cell>
          <cell r="M5555">
            <v>0</v>
          </cell>
          <cell r="O5555">
            <v>0</v>
          </cell>
          <cell r="P5555">
            <v>0</v>
          </cell>
        </row>
        <row r="5556">
          <cell r="C5556" t="str">
            <v>070BMT0592</v>
          </cell>
          <cell r="D5556" t="str">
            <v>ENTR BR-174(B)</v>
          </cell>
          <cell r="E5556" t="str">
            <v>ENTR MT-175</v>
          </cell>
          <cell r="F5556">
            <v>741</v>
          </cell>
          <cell r="G5556">
            <v>773.3</v>
          </cell>
          <cell r="H5556">
            <v>32.299999999999997</v>
          </cell>
          <cell r="I5556" t="str">
            <v>PAV</v>
          </cell>
          <cell r="J5556" t="str">
            <v>*</v>
          </cell>
          <cell r="L5556">
            <v>0</v>
          </cell>
          <cell r="M5556">
            <v>0</v>
          </cell>
          <cell r="O5556">
            <v>0</v>
          </cell>
          <cell r="P5556">
            <v>0</v>
          </cell>
        </row>
        <row r="5557">
          <cell r="C5557" t="str">
            <v>070BMT0595</v>
          </cell>
          <cell r="D5557" t="str">
            <v>ENTR MT-175</v>
          </cell>
          <cell r="E5557" t="str">
            <v>PORTO LIMÃO</v>
          </cell>
          <cell r="F5557">
            <v>773.3</v>
          </cell>
          <cell r="G5557">
            <v>776.3</v>
          </cell>
          <cell r="H5557">
            <v>3</v>
          </cell>
          <cell r="I5557" t="str">
            <v>PAV</v>
          </cell>
          <cell r="J5557" t="str">
            <v>*</v>
          </cell>
          <cell r="L5557">
            <v>0</v>
          </cell>
          <cell r="M5557">
            <v>0</v>
          </cell>
          <cell r="O5557">
            <v>0</v>
          </cell>
          <cell r="P5557">
            <v>0</v>
          </cell>
        </row>
        <row r="5558">
          <cell r="C5558" t="str">
            <v>070BMT0600</v>
          </cell>
          <cell r="D5558" t="str">
            <v>PORTO LIMÃO</v>
          </cell>
          <cell r="E5558" t="str">
            <v>ENTR MT-388</v>
          </cell>
          <cell r="F5558">
            <v>776.3</v>
          </cell>
          <cell r="G5558">
            <v>800.8</v>
          </cell>
          <cell r="H5558">
            <v>24.5</v>
          </cell>
          <cell r="I5558" t="str">
            <v>PAV</v>
          </cell>
          <cell r="J5558" t="str">
            <v>*</v>
          </cell>
          <cell r="L5558">
            <v>0</v>
          </cell>
          <cell r="M5558">
            <v>0</v>
          </cell>
          <cell r="O5558">
            <v>0</v>
          </cell>
          <cell r="P5558">
            <v>0</v>
          </cell>
        </row>
        <row r="5559">
          <cell r="C5559" t="str">
            <v>070BMT0610</v>
          </cell>
          <cell r="D5559" t="str">
            <v>ENTR MT-388</v>
          </cell>
          <cell r="E5559" t="str">
            <v>FRONT BRASIL/BOLIVIA (PTO.CORIXO)</v>
          </cell>
          <cell r="F5559">
            <v>800.8</v>
          </cell>
          <cell r="G5559">
            <v>825.2</v>
          </cell>
          <cell r="H5559">
            <v>24.4</v>
          </cell>
          <cell r="I5559" t="str">
            <v>PAV</v>
          </cell>
          <cell r="J5559" t="str">
            <v>*</v>
          </cell>
          <cell r="L5559">
            <v>0</v>
          </cell>
          <cell r="M5559">
            <v>0</v>
          </cell>
          <cell r="O5559">
            <v>0</v>
          </cell>
          <cell r="P5559">
            <v>0</v>
          </cell>
        </row>
        <row r="5560">
          <cell r="C5560" t="str">
            <v>070BMT9500</v>
          </cell>
          <cell r="D5560" t="str">
            <v>INÍCIO PISTA INVERSA I SERRA SÃO VICENTE</v>
          </cell>
          <cell r="E5560" t="str">
            <v>FIM PISTA INVERSA I SERRA SÃO VICENTE</v>
          </cell>
          <cell r="F5560">
            <v>0</v>
          </cell>
          <cell r="G5560">
            <v>7.7</v>
          </cell>
          <cell r="H5560">
            <v>7.7</v>
          </cell>
          <cell r="I5560" t="str">
            <v>PAV</v>
          </cell>
          <cell r="J5560" t="str">
            <v>*</v>
          </cell>
          <cell r="K5560" t="str">
            <v>163BMT9500</v>
          </cell>
          <cell r="L5560" t="str">
            <v>364BMT9500</v>
          </cell>
          <cell r="M5560">
            <v>0</v>
          </cell>
          <cell r="O5560">
            <v>0</v>
          </cell>
          <cell r="P5560">
            <v>0</v>
          </cell>
        </row>
        <row r="5561">
          <cell r="C5561" t="str">
            <v>070BMT9510</v>
          </cell>
          <cell r="D5561" t="str">
            <v>INÍC PISTA INVERSA II SERRA SÃO VICENTE</v>
          </cell>
          <cell r="E5561" t="str">
            <v>FIM PISTA INVERSA II SERRA SÃO VICENTE</v>
          </cell>
          <cell r="F5561">
            <v>0</v>
          </cell>
          <cell r="G5561">
            <v>10.5</v>
          </cell>
          <cell r="H5561">
            <v>10.5</v>
          </cell>
          <cell r="I5561" t="str">
            <v>PAV</v>
          </cell>
          <cell r="J5561" t="str">
            <v>*</v>
          </cell>
          <cell r="K5561" t="str">
            <v>163BMT9510</v>
          </cell>
          <cell r="L5561" t="str">
            <v>364BMT9510</v>
          </cell>
          <cell r="M5561">
            <v>0</v>
          </cell>
          <cell r="O5561">
            <v>0</v>
          </cell>
          <cell r="P5561">
            <v>0</v>
          </cell>
        </row>
        <row r="5562">
          <cell r="J5562">
            <v>0</v>
          </cell>
        </row>
        <row r="5563">
          <cell r="C5563" t="str">
            <v>080BMT0270</v>
          </cell>
          <cell r="D5563" t="str">
            <v>DIV GO/MT</v>
          </cell>
          <cell r="E5563" t="str">
            <v>ENTR MT-100</v>
          </cell>
          <cell r="F5563">
            <v>0</v>
          </cell>
          <cell r="G5563">
            <v>60</v>
          </cell>
          <cell r="H5563">
            <v>60</v>
          </cell>
          <cell r="I5563" t="str">
            <v>PLA</v>
          </cell>
          <cell r="J5563">
            <v>0</v>
          </cell>
          <cell r="L5563">
            <v>0</v>
          </cell>
          <cell r="M5563">
            <v>0</v>
          </cell>
          <cell r="O5563">
            <v>0</v>
          </cell>
          <cell r="P5563">
            <v>0</v>
          </cell>
        </row>
        <row r="5564">
          <cell r="C5564" t="str">
            <v>080BMT0275</v>
          </cell>
          <cell r="D5564" t="str">
            <v>ENTR MT-100</v>
          </cell>
          <cell r="E5564" t="str">
            <v>RIO DAS MORTES</v>
          </cell>
          <cell r="F5564">
            <v>60</v>
          </cell>
          <cell r="G5564">
            <v>90</v>
          </cell>
          <cell r="H5564">
            <v>30</v>
          </cell>
          <cell r="I5564" t="str">
            <v>PLA</v>
          </cell>
          <cell r="J5564">
            <v>0</v>
          </cell>
          <cell r="L5564">
            <v>0</v>
          </cell>
          <cell r="M5564">
            <v>0</v>
          </cell>
          <cell r="O5564">
            <v>0</v>
          </cell>
          <cell r="P5564">
            <v>0</v>
          </cell>
        </row>
        <row r="5565">
          <cell r="C5565" t="str">
            <v>080BMT0280</v>
          </cell>
          <cell r="D5565" t="str">
            <v>RIO DAS MORTES</v>
          </cell>
          <cell r="E5565" t="str">
            <v>ENTR BR-158/242 (VILA RIBEIRÃO BONITO)</v>
          </cell>
          <cell r="F5565">
            <v>90</v>
          </cell>
          <cell r="G5565">
            <v>170</v>
          </cell>
          <cell r="H5565">
            <v>80</v>
          </cell>
          <cell r="I5565" t="str">
            <v>PLA</v>
          </cell>
          <cell r="J5565">
            <v>0</v>
          </cell>
          <cell r="L5565">
            <v>0</v>
          </cell>
          <cell r="M5565">
            <v>0</v>
          </cell>
          <cell r="O5565">
            <v>0</v>
          </cell>
          <cell r="P5565">
            <v>0</v>
          </cell>
        </row>
        <row r="5566">
          <cell r="J5566">
            <v>0</v>
          </cell>
        </row>
        <row r="5567">
          <cell r="C5567" t="str">
            <v>158BMT0170</v>
          </cell>
          <cell r="D5567" t="str">
            <v>DIV PA/MT</v>
          </cell>
          <cell r="E5567" t="str">
            <v>ENTR MT-431 (VILA RICA)</v>
          </cell>
          <cell r="F5567">
            <v>0</v>
          </cell>
          <cell r="G5567">
            <v>40</v>
          </cell>
          <cell r="H5567">
            <v>40</v>
          </cell>
          <cell r="I5567" t="str">
            <v>IMP</v>
          </cell>
          <cell r="J5567">
            <v>0</v>
          </cell>
          <cell r="L5567">
            <v>0</v>
          </cell>
          <cell r="M5567">
            <v>0</v>
          </cell>
          <cell r="O5567">
            <v>0</v>
          </cell>
          <cell r="P5567">
            <v>0</v>
          </cell>
        </row>
        <row r="5568">
          <cell r="C5568" t="str">
            <v>158BMT0180</v>
          </cell>
          <cell r="D5568" t="str">
            <v>ENTR MT-431 (VILA RICA)</v>
          </cell>
          <cell r="E5568" t="str">
            <v>ENTR MT-413</v>
          </cell>
          <cell r="F5568">
            <v>40</v>
          </cell>
          <cell r="G5568">
            <v>85</v>
          </cell>
          <cell r="H5568">
            <v>45</v>
          </cell>
          <cell r="I5568" t="str">
            <v>IMP</v>
          </cell>
          <cell r="J5568">
            <v>0</v>
          </cell>
          <cell r="L5568">
            <v>0</v>
          </cell>
          <cell r="M5568">
            <v>0</v>
          </cell>
          <cell r="O5568">
            <v>0</v>
          </cell>
          <cell r="P5568">
            <v>0</v>
          </cell>
        </row>
        <row r="5569">
          <cell r="C5569" t="str">
            <v>158BMT0182</v>
          </cell>
          <cell r="D5569" t="str">
            <v>ENTR MT-413</v>
          </cell>
          <cell r="E5569" t="str">
            <v>ENTR MT-430</v>
          </cell>
          <cell r="F5569">
            <v>85</v>
          </cell>
          <cell r="G5569">
            <v>138</v>
          </cell>
          <cell r="H5569">
            <v>53</v>
          </cell>
          <cell r="I5569" t="str">
            <v>IMP</v>
          </cell>
          <cell r="J5569">
            <v>0</v>
          </cell>
          <cell r="L5569">
            <v>0</v>
          </cell>
          <cell r="M5569">
            <v>0</v>
          </cell>
          <cell r="O5569">
            <v>0</v>
          </cell>
          <cell r="P5569">
            <v>0</v>
          </cell>
        </row>
        <row r="5570">
          <cell r="C5570" t="str">
            <v>158BMT0184</v>
          </cell>
          <cell r="D5570" t="str">
            <v>ENTR MT-430</v>
          </cell>
          <cell r="E5570" t="str">
            <v>ENTR MT-432 (CONFRESA)</v>
          </cell>
          <cell r="F5570">
            <v>138</v>
          </cell>
          <cell r="G5570">
            <v>143</v>
          </cell>
          <cell r="H5570">
            <v>5</v>
          </cell>
          <cell r="I5570" t="str">
            <v>IMP</v>
          </cell>
          <cell r="J5570">
            <v>0</v>
          </cell>
          <cell r="L5570">
            <v>0</v>
          </cell>
          <cell r="M5570">
            <v>0</v>
          </cell>
          <cell r="O5570">
            <v>0</v>
          </cell>
          <cell r="P5570">
            <v>0</v>
          </cell>
        </row>
        <row r="5571">
          <cell r="C5571" t="str">
            <v>158BMT0190</v>
          </cell>
          <cell r="D5571" t="str">
            <v>ENTR MT-432 (CONFRESA)</v>
          </cell>
          <cell r="E5571" t="str">
            <v>PORTO ALEGRE DO NORTE</v>
          </cell>
          <cell r="F5571">
            <v>143</v>
          </cell>
          <cell r="G5571">
            <v>173</v>
          </cell>
          <cell r="H5571">
            <v>30</v>
          </cell>
          <cell r="I5571" t="str">
            <v>IMP</v>
          </cell>
          <cell r="J5571">
            <v>0</v>
          </cell>
          <cell r="L5571">
            <v>0</v>
          </cell>
          <cell r="M5571">
            <v>0</v>
          </cell>
          <cell r="O5571">
            <v>0</v>
          </cell>
          <cell r="P5571">
            <v>0</v>
          </cell>
        </row>
        <row r="5572">
          <cell r="C5572" t="str">
            <v>158BMT0192</v>
          </cell>
          <cell r="D5572" t="str">
            <v>PORTO ALEGRE DO NORTE</v>
          </cell>
          <cell r="E5572" t="str">
            <v>ENTR MT-412</v>
          </cell>
          <cell r="F5572">
            <v>173</v>
          </cell>
          <cell r="G5572">
            <v>189</v>
          </cell>
          <cell r="H5572">
            <v>16</v>
          </cell>
          <cell r="I5572" t="str">
            <v>IMP</v>
          </cell>
          <cell r="J5572">
            <v>0</v>
          </cell>
          <cell r="L5572">
            <v>0</v>
          </cell>
          <cell r="M5572">
            <v>0</v>
          </cell>
          <cell r="O5572">
            <v>0</v>
          </cell>
          <cell r="P5572">
            <v>0</v>
          </cell>
        </row>
        <row r="5573">
          <cell r="C5573" t="str">
            <v>158BMT0200</v>
          </cell>
          <cell r="D5573" t="str">
            <v>ENTR MT-412</v>
          </cell>
          <cell r="E5573" t="str">
            <v>ENTR BR-242(A)/MT-424</v>
          </cell>
          <cell r="F5573">
            <v>189</v>
          </cell>
          <cell r="G5573">
            <v>270</v>
          </cell>
          <cell r="H5573">
            <v>81</v>
          </cell>
          <cell r="I5573" t="str">
            <v>IMP</v>
          </cell>
          <cell r="J5573">
            <v>0</v>
          </cell>
          <cell r="L5573">
            <v>0</v>
          </cell>
          <cell r="M5573">
            <v>0</v>
          </cell>
          <cell r="O5573">
            <v>0</v>
          </cell>
          <cell r="P5573">
            <v>0</v>
          </cell>
        </row>
        <row r="5574">
          <cell r="C5574" t="str">
            <v>158BMT0210</v>
          </cell>
          <cell r="D5574" t="str">
            <v>ENTR BR-242(A)/MT-424</v>
          </cell>
          <cell r="E5574" t="str">
            <v>ENTR MT-242/322(A)</v>
          </cell>
          <cell r="F5574">
            <v>270</v>
          </cell>
          <cell r="G5574">
            <v>324.10000000000002</v>
          </cell>
          <cell r="H5574">
            <v>54.1</v>
          </cell>
          <cell r="I5574" t="str">
            <v>EOP</v>
          </cell>
          <cell r="J5574">
            <v>0</v>
          </cell>
          <cell r="K5574" t="str">
            <v>242BMT0560</v>
          </cell>
          <cell r="L5574">
            <v>0</v>
          </cell>
          <cell r="M5574">
            <v>0</v>
          </cell>
          <cell r="O5574">
            <v>0</v>
          </cell>
          <cell r="P5574">
            <v>0</v>
          </cell>
        </row>
        <row r="5575">
          <cell r="C5575" t="str">
            <v>158BMT0215</v>
          </cell>
          <cell r="D5575" t="str">
            <v>ENTR MT-242/322(A)</v>
          </cell>
          <cell r="E5575" t="str">
            <v>ENTR MT-322(B)/433 (ALÔ BRASIL)</v>
          </cell>
          <cell r="F5575">
            <v>324.10000000000002</v>
          </cell>
          <cell r="G5575">
            <v>330.6</v>
          </cell>
          <cell r="H5575">
            <v>6.5</v>
          </cell>
          <cell r="I5575" t="str">
            <v>EOP</v>
          </cell>
          <cell r="J5575">
            <v>0</v>
          </cell>
          <cell r="K5575" t="str">
            <v>242BMT0565</v>
          </cell>
          <cell r="L5575">
            <v>0</v>
          </cell>
          <cell r="M5575">
            <v>0</v>
          </cell>
          <cell r="O5575">
            <v>0</v>
          </cell>
          <cell r="P5575">
            <v>0</v>
          </cell>
        </row>
        <row r="5576">
          <cell r="C5576" t="str">
            <v>158BMT0220</v>
          </cell>
          <cell r="D5576" t="str">
            <v>ENTR MT-322(B)/433 (ALÔ BRASIL)</v>
          </cell>
          <cell r="E5576" t="str">
            <v>ENTR MT-243</v>
          </cell>
          <cell r="F5576">
            <v>330.6</v>
          </cell>
          <cell r="G5576">
            <v>395.6</v>
          </cell>
          <cell r="H5576">
            <v>65</v>
          </cell>
          <cell r="I5576" t="str">
            <v>EOP</v>
          </cell>
          <cell r="J5576">
            <v>0</v>
          </cell>
          <cell r="K5576" t="str">
            <v>242BMT0567</v>
          </cell>
          <cell r="L5576">
            <v>0</v>
          </cell>
          <cell r="M5576">
            <v>0</v>
          </cell>
          <cell r="O5576">
            <v>0</v>
          </cell>
          <cell r="P5576">
            <v>0</v>
          </cell>
        </row>
        <row r="5577">
          <cell r="C5577" t="str">
            <v>158BMT0221</v>
          </cell>
          <cell r="D5577" t="str">
            <v>ENTR MT-243</v>
          </cell>
          <cell r="E5577" t="str">
            <v>INICIO DA PAVIMENTAÇÃO</v>
          </cell>
          <cell r="F5577">
            <v>395.6</v>
          </cell>
          <cell r="G5577">
            <v>410.5</v>
          </cell>
          <cell r="H5577">
            <v>14.9</v>
          </cell>
          <cell r="I5577" t="str">
            <v>EOP</v>
          </cell>
          <cell r="J5577">
            <v>0</v>
          </cell>
          <cell r="K5577" t="str">
            <v>242BMT0570</v>
          </cell>
          <cell r="L5577">
            <v>0</v>
          </cell>
          <cell r="M5577">
            <v>0</v>
          </cell>
          <cell r="O5577">
            <v>0</v>
          </cell>
          <cell r="P5577">
            <v>0</v>
          </cell>
        </row>
        <row r="5578">
          <cell r="C5578" t="str">
            <v>158BMT0222</v>
          </cell>
          <cell r="D5578" t="str">
            <v>INICIO DA PAVIMENTAÇÃO</v>
          </cell>
          <cell r="E5578" t="str">
            <v>RIBEIRÃO CASCALHEIRA</v>
          </cell>
          <cell r="F5578">
            <v>410.5</v>
          </cell>
          <cell r="G5578">
            <v>420.9</v>
          </cell>
          <cell r="H5578">
            <v>10.4</v>
          </cell>
          <cell r="I5578" t="str">
            <v>PAV</v>
          </cell>
          <cell r="J5578" t="str">
            <v>*</v>
          </cell>
          <cell r="K5578" t="str">
            <v>242BMT0573</v>
          </cell>
          <cell r="L5578">
            <v>0</v>
          </cell>
          <cell r="M5578">
            <v>0</v>
          </cell>
          <cell r="O5578">
            <v>0</v>
          </cell>
          <cell r="P5578">
            <v>0</v>
          </cell>
        </row>
        <row r="5579">
          <cell r="C5579" t="str">
            <v>158BMT0225</v>
          </cell>
          <cell r="D5579" t="str">
            <v>RIBEIRÃO CASCALHEIRA</v>
          </cell>
          <cell r="E5579" t="str">
            <v>ENTR BR-080/242(B) (VILA RIBERÃO BONITO)</v>
          </cell>
          <cell r="F5579">
            <v>420.9</v>
          </cell>
          <cell r="G5579">
            <v>424.4</v>
          </cell>
          <cell r="H5579">
            <v>3.5</v>
          </cell>
          <cell r="I5579" t="str">
            <v>PAV</v>
          </cell>
          <cell r="J5579" t="str">
            <v>*</v>
          </cell>
          <cell r="K5579" t="str">
            <v>242BMT0575</v>
          </cell>
          <cell r="L5579">
            <v>0</v>
          </cell>
          <cell r="M5579">
            <v>0</v>
          </cell>
          <cell r="O5579">
            <v>0</v>
          </cell>
          <cell r="P5579">
            <v>0</v>
          </cell>
        </row>
        <row r="5580">
          <cell r="C5580" t="str">
            <v>158BMT0235</v>
          </cell>
          <cell r="D5580" t="str">
            <v>ENTR BR-080/242(B) (VILA RIBERÃO BONITO)</v>
          </cell>
          <cell r="E5580" t="str">
            <v>ENTR MT-020 (DONA ROSA)</v>
          </cell>
          <cell r="F5580">
            <v>424.4</v>
          </cell>
          <cell r="G5580">
            <v>478.8</v>
          </cell>
          <cell r="H5580">
            <v>54.4</v>
          </cell>
          <cell r="I5580" t="str">
            <v>PAV</v>
          </cell>
          <cell r="J5580" t="str">
            <v>*</v>
          </cell>
          <cell r="L5580">
            <v>0</v>
          </cell>
          <cell r="M5580">
            <v>0</v>
          </cell>
          <cell r="O5580">
            <v>0</v>
          </cell>
          <cell r="P5580">
            <v>0</v>
          </cell>
        </row>
        <row r="5581">
          <cell r="C5581" t="str">
            <v>158BMT0240</v>
          </cell>
          <cell r="D5581" t="str">
            <v>ENTR MT-020 (DONA ROSA)</v>
          </cell>
          <cell r="E5581" t="str">
            <v>MATINHA</v>
          </cell>
          <cell r="F5581">
            <v>478.8</v>
          </cell>
          <cell r="G5581">
            <v>499.3</v>
          </cell>
          <cell r="H5581">
            <v>20.5</v>
          </cell>
          <cell r="I5581" t="str">
            <v>PAV</v>
          </cell>
          <cell r="J5581" t="str">
            <v>*</v>
          </cell>
          <cell r="L5581">
            <v>0</v>
          </cell>
          <cell r="M5581">
            <v>0</v>
          </cell>
          <cell r="O5581">
            <v>0</v>
          </cell>
          <cell r="P5581">
            <v>0</v>
          </cell>
        </row>
        <row r="5582">
          <cell r="C5582" t="str">
            <v>158BMT0242</v>
          </cell>
          <cell r="D5582" t="str">
            <v>MATINHA</v>
          </cell>
          <cell r="E5582" t="str">
            <v>ENTR MT-326(A) (P/CANARANA)</v>
          </cell>
          <cell r="F5582">
            <v>499.3</v>
          </cell>
          <cell r="G5582">
            <v>514.79999999999995</v>
          </cell>
          <cell r="H5582">
            <v>15.5</v>
          </cell>
          <cell r="I5582" t="str">
            <v>PAV</v>
          </cell>
          <cell r="J5582" t="str">
            <v>*</v>
          </cell>
          <cell r="L5582">
            <v>0</v>
          </cell>
          <cell r="M5582">
            <v>0</v>
          </cell>
          <cell r="O5582">
            <v>0</v>
          </cell>
          <cell r="P5582">
            <v>0</v>
          </cell>
        </row>
        <row r="5583">
          <cell r="C5583" t="str">
            <v>158BMT0245</v>
          </cell>
          <cell r="D5583" t="str">
            <v>ENTR MT-326(A) (P/CANARANA)</v>
          </cell>
          <cell r="E5583" t="str">
            <v>SERRA DOURADA</v>
          </cell>
          <cell r="F5583">
            <v>514.79999999999995</v>
          </cell>
          <cell r="G5583">
            <v>524.6</v>
          </cell>
          <cell r="H5583">
            <v>9.8000000000000007</v>
          </cell>
          <cell r="I5583" t="str">
            <v>PAV</v>
          </cell>
          <cell r="J5583" t="str">
            <v>*</v>
          </cell>
          <cell r="L5583">
            <v>0</v>
          </cell>
          <cell r="M5583">
            <v>0</v>
          </cell>
          <cell r="O5583">
            <v>0</v>
          </cell>
          <cell r="P5583">
            <v>0</v>
          </cell>
        </row>
        <row r="5584">
          <cell r="C5584" t="str">
            <v>158BMT0250</v>
          </cell>
          <cell r="D5584" t="str">
            <v>SERRA DOURADA</v>
          </cell>
          <cell r="E5584" t="str">
            <v>ENTR MT-326(B)</v>
          </cell>
          <cell r="F5584">
            <v>524.6</v>
          </cell>
          <cell r="G5584">
            <v>533</v>
          </cell>
          <cell r="H5584">
            <v>8.4</v>
          </cell>
          <cell r="I5584" t="str">
            <v>PAV</v>
          </cell>
          <cell r="J5584" t="str">
            <v>*</v>
          </cell>
          <cell r="L5584">
            <v>0</v>
          </cell>
          <cell r="M5584">
            <v>0</v>
          </cell>
          <cell r="O5584">
            <v>0</v>
          </cell>
          <cell r="P5584">
            <v>0</v>
          </cell>
        </row>
        <row r="5585">
          <cell r="C5585" t="str">
            <v>158BMT0255</v>
          </cell>
          <cell r="D5585" t="str">
            <v>ENTR MT-326(B)</v>
          </cell>
          <cell r="E5585" t="str">
            <v>ENTR MT-240</v>
          </cell>
          <cell r="F5585">
            <v>533</v>
          </cell>
          <cell r="G5585">
            <v>564.9</v>
          </cell>
          <cell r="H5585">
            <v>31.9</v>
          </cell>
          <cell r="I5585" t="str">
            <v>PAV</v>
          </cell>
          <cell r="J5585" t="str">
            <v>*</v>
          </cell>
          <cell r="L5585">
            <v>0</v>
          </cell>
          <cell r="M5585">
            <v>0</v>
          </cell>
          <cell r="O5585">
            <v>0</v>
          </cell>
          <cell r="P5585">
            <v>0</v>
          </cell>
        </row>
        <row r="5586">
          <cell r="C5586" t="str">
            <v>158BMT0260</v>
          </cell>
          <cell r="D5586" t="str">
            <v>ENTR MT-240</v>
          </cell>
          <cell r="E5586" t="str">
            <v>ÁGUA BOA</v>
          </cell>
          <cell r="F5586">
            <v>564.9</v>
          </cell>
          <cell r="G5586">
            <v>568.29999999999995</v>
          </cell>
          <cell r="H5586">
            <v>3.4</v>
          </cell>
          <cell r="I5586" t="str">
            <v>PAV</v>
          </cell>
          <cell r="J5586" t="str">
            <v>*</v>
          </cell>
          <cell r="L5586">
            <v>0</v>
          </cell>
          <cell r="M5586">
            <v>0</v>
          </cell>
          <cell r="O5586">
            <v>0</v>
          </cell>
          <cell r="P5586">
            <v>0</v>
          </cell>
        </row>
        <row r="5587">
          <cell r="C5587" t="str">
            <v>158BMT0262</v>
          </cell>
          <cell r="D5587" t="str">
            <v>ÁGUA BOA</v>
          </cell>
          <cell r="E5587" t="str">
            <v>ENTR MT-414 (CACHOEIRA)</v>
          </cell>
          <cell r="F5587">
            <v>568.29999999999995</v>
          </cell>
          <cell r="G5587">
            <v>637.29999999999995</v>
          </cell>
          <cell r="H5587">
            <v>69</v>
          </cell>
          <cell r="I5587" t="str">
            <v>PAV</v>
          </cell>
          <cell r="J5587" t="str">
            <v>*</v>
          </cell>
          <cell r="L5587">
            <v>0</v>
          </cell>
          <cell r="M5587">
            <v>0</v>
          </cell>
          <cell r="O5587">
            <v>0</v>
          </cell>
          <cell r="P5587">
            <v>0</v>
          </cell>
        </row>
        <row r="5588">
          <cell r="C5588" t="str">
            <v>158BMT0264</v>
          </cell>
          <cell r="D5588" t="str">
            <v>ENTR MT-414 (CACHOEIRA)</v>
          </cell>
          <cell r="E5588" t="str">
            <v>ENTR BR-251(A)</v>
          </cell>
          <cell r="F5588">
            <v>637.29999999999995</v>
          </cell>
          <cell r="G5588">
            <v>645</v>
          </cell>
          <cell r="H5588">
            <v>7.7</v>
          </cell>
          <cell r="I5588" t="str">
            <v>PAV</v>
          </cell>
          <cell r="J5588" t="str">
            <v>*</v>
          </cell>
          <cell r="L5588">
            <v>0</v>
          </cell>
          <cell r="M5588">
            <v>0</v>
          </cell>
          <cell r="O5588">
            <v>0</v>
          </cell>
          <cell r="P5588">
            <v>0</v>
          </cell>
        </row>
        <row r="5589">
          <cell r="C5589" t="str">
            <v>158BMT0265</v>
          </cell>
          <cell r="D5589" t="str">
            <v>ENTR BR-251(A)</v>
          </cell>
          <cell r="E5589" t="str">
            <v>NOVA BRASÍLIA</v>
          </cell>
          <cell r="F5589">
            <v>645</v>
          </cell>
          <cell r="G5589">
            <v>651.79999999999995</v>
          </cell>
          <cell r="H5589">
            <v>6.8</v>
          </cell>
          <cell r="I5589" t="str">
            <v>PAV</v>
          </cell>
          <cell r="J5589" t="str">
            <v>*</v>
          </cell>
          <cell r="L5589">
            <v>0</v>
          </cell>
          <cell r="M5589">
            <v>0</v>
          </cell>
          <cell r="O5589">
            <v>0</v>
          </cell>
          <cell r="P5589">
            <v>0</v>
          </cell>
        </row>
        <row r="5590">
          <cell r="C5590" t="str">
            <v>158BMT0266</v>
          </cell>
          <cell r="D5590" t="str">
            <v>NOVA BRASÍLIA</v>
          </cell>
          <cell r="E5590" t="str">
            <v>ENTR BR-251(B) (NOVA XAVANTINA)</v>
          </cell>
          <cell r="F5590">
            <v>651.79999999999995</v>
          </cell>
          <cell r="G5590">
            <v>653.4</v>
          </cell>
          <cell r="H5590">
            <v>1.6</v>
          </cell>
          <cell r="I5590" t="str">
            <v>PAV</v>
          </cell>
          <cell r="J5590" t="str">
            <v>*</v>
          </cell>
          <cell r="K5590" t="str">
            <v>251BMT0970</v>
          </cell>
          <cell r="L5590">
            <v>0</v>
          </cell>
          <cell r="M5590">
            <v>0</v>
          </cell>
          <cell r="O5590">
            <v>0</v>
          </cell>
          <cell r="P5590">
            <v>0</v>
          </cell>
        </row>
        <row r="5591">
          <cell r="C5591" t="str">
            <v>158BMT0270</v>
          </cell>
          <cell r="D5591" t="str">
            <v>ENTR BR-251(B) (NOVA XAVANTINA)</v>
          </cell>
          <cell r="E5591" t="str">
            <v>INDIANÓPOLIS</v>
          </cell>
          <cell r="F5591">
            <v>653.4</v>
          </cell>
          <cell r="G5591">
            <v>697.4</v>
          </cell>
          <cell r="H5591">
            <v>44</v>
          </cell>
          <cell r="I5591" t="str">
            <v>PAV</v>
          </cell>
          <cell r="J5591" t="str">
            <v>*</v>
          </cell>
          <cell r="L5591">
            <v>0</v>
          </cell>
          <cell r="M5591">
            <v>0</v>
          </cell>
          <cell r="O5591">
            <v>0</v>
          </cell>
          <cell r="P5591">
            <v>0</v>
          </cell>
        </row>
        <row r="5592">
          <cell r="C5592" t="str">
            <v>158BMT0272</v>
          </cell>
          <cell r="D5592" t="str">
            <v>INDIANÓPOLIS</v>
          </cell>
          <cell r="E5592" t="str">
            <v>VALE DO SONHO</v>
          </cell>
          <cell r="F5592">
            <v>697.4</v>
          </cell>
          <cell r="G5592">
            <v>738.9</v>
          </cell>
          <cell r="H5592">
            <v>41.5</v>
          </cell>
          <cell r="I5592" t="str">
            <v>PAV</v>
          </cell>
          <cell r="J5592" t="str">
            <v>*</v>
          </cell>
          <cell r="L5592">
            <v>0</v>
          </cell>
          <cell r="M5592">
            <v>0</v>
          </cell>
          <cell r="O5592">
            <v>0</v>
          </cell>
          <cell r="P5592">
            <v>0</v>
          </cell>
        </row>
        <row r="5593">
          <cell r="C5593" t="str">
            <v>158BMT0280</v>
          </cell>
          <cell r="D5593" t="str">
            <v>VALE DO SONHO</v>
          </cell>
          <cell r="E5593" t="str">
            <v>ENTR MT-336</v>
          </cell>
          <cell r="F5593">
            <v>738.9</v>
          </cell>
          <cell r="G5593">
            <v>777.5</v>
          </cell>
          <cell r="H5593">
            <v>38.6</v>
          </cell>
          <cell r="I5593" t="str">
            <v>PAV</v>
          </cell>
          <cell r="J5593" t="str">
            <v>*</v>
          </cell>
          <cell r="L5593">
            <v>0</v>
          </cell>
          <cell r="M5593">
            <v>0</v>
          </cell>
          <cell r="O5593">
            <v>0</v>
          </cell>
          <cell r="P5593">
            <v>0</v>
          </cell>
        </row>
        <row r="5594">
          <cell r="C5594" t="str">
            <v>158BMT0282</v>
          </cell>
          <cell r="D5594" t="str">
            <v>ENTR MT-336</v>
          </cell>
          <cell r="E5594" t="str">
            <v>ENTR BR-070(A) (INÍCIO DA DUPLICAÇÃO)</v>
          </cell>
          <cell r="F5594">
            <v>777.5</v>
          </cell>
          <cell r="G5594">
            <v>796.9</v>
          </cell>
          <cell r="H5594">
            <v>19.399999999999999</v>
          </cell>
          <cell r="I5594" t="str">
            <v>PAV</v>
          </cell>
          <cell r="J5594" t="str">
            <v>*</v>
          </cell>
          <cell r="L5594">
            <v>0</v>
          </cell>
          <cell r="M5594">
            <v>0</v>
          </cell>
          <cell r="O5594">
            <v>0</v>
          </cell>
          <cell r="P5594">
            <v>0</v>
          </cell>
        </row>
        <row r="5595">
          <cell r="C5595" t="str">
            <v>158BMT0288</v>
          </cell>
          <cell r="D5595" t="str">
            <v>ENTR BR-070(A) (INÍCIO DA DUPLICAÇÃO)</v>
          </cell>
          <cell r="E5595" t="str">
            <v>FIM DA DUPLICAÇÃO *TRECHO URBANO*</v>
          </cell>
          <cell r="F5595">
            <v>796.9</v>
          </cell>
          <cell r="G5595">
            <v>800.9</v>
          </cell>
          <cell r="H5595">
            <v>4</v>
          </cell>
          <cell r="I5595" t="str">
            <v>DUP</v>
          </cell>
          <cell r="J5595">
            <v>0</v>
          </cell>
          <cell r="K5595" t="str">
            <v>070BMT0295</v>
          </cell>
          <cell r="L5595">
            <v>0</v>
          </cell>
          <cell r="M5595">
            <v>0</v>
          </cell>
          <cell r="O5595">
            <v>0</v>
          </cell>
          <cell r="P5595">
            <v>0</v>
          </cell>
        </row>
        <row r="5596">
          <cell r="C5596" t="str">
            <v>158BMT0292</v>
          </cell>
          <cell r="D5596" t="str">
            <v>FIM DA DUPLICAÇÃO</v>
          </cell>
          <cell r="E5596" t="str">
            <v>ENTR BR-070(B)/MT-100 (DIV MT/GO) (BARRA DO GARÇAS) *TRECHO URBANO*</v>
          </cell>
          <cell r="F5596">
            <v>800.9</v>
          </cell>
          <cell r="G5596">
            <v>803.6</v>
          </cell>
          <cell r="H5596">
            <v>2.7</v>
          </cell>
          <cell r="I5596" t="str">
            <v>PAV</v>
          </cell>
          <cell r="J5596">
            <v>0</v>
          </cell>
          <cell r="K5596" t="str">
            <v>070BMT0290</v>
          </cell>
          <cell r="L5596">
            <v>0</v>
          </cell>
          <cell r="M5596">
            <v>0</v>
          </cell>
          <cell r="O5596">
            <v>0</v>
          </cell>
          <cell r="P5596">
            <v>0</v>
          </cell>
        </row>
        <row r="5597">
          <cell r="J5597">
            <v>0</v>
          </cell>
        </row>
        <row r="5598">
          <cell r="C5598" t="str">
            <v>163BMT0560</v>
          </cell>
          <cell r="D5598" t="str">
            <v>DIV MS/MT</v>
          </cell>
          <cell r="E5598" t="str">
            <v>ENTR MT-299</v>
          </cell>
          <cell r="F5598">
            <v>0</v>
          </cell>
          <cell r="G5598">
            <v>14</v>
          </cell>
          <cell r="H5598">
            <v>14</v>
          </cell>
          <cell r="I5598" t="str">
            <v>PAV</v>
          </cell>
          <cell r="J5598" t="str">
            <v>*</v>
          </cell>
          <cell r="L5598">
            <v>0</v>
          </cell>
          <cell r="M5598">
            <v>0</v>
          </cell>
          <cell r="O5598">
            <v>0</v>
          </cell>
          <cell r="P5598">
            <v>0</v>
          </cell>
        </row>
        <row r="5599">
          <cell r="C5599" t="str">
            <v>163BMT0570</v>
          </cell>
          <cell r="D5599" t="str">
            <v>ENTR MT-299</v>
          </cell>
          <cell r="E5599" t="str">
            <v>ENTR MT-370</v>
          </cell>
          <cell r="F5599">
            <v>14</v>
          </cell>
          <cell r="G5599">
            <v>48</v>
          </cell>
          <cell r="H5599">
            <v>34</v>
          </cell>
          <cell r="I5599" t="str">
            <v>PAV</v>
          </cell>
          <cell r="J5599" t="str">
            <v>*</v>
          </cell>
          <cell r="L5599">
            <v>0</v>
          </cell>
          <cell r="M5599">
            <v>0</v>
          </cell>
          <cell r="O5599">
            <v>0</v>
          </cell>
          <cell r="P5599">
            <v>0</v>
          </cell>
        </row>
        <row r="5600">
          <cell r="C5600" t="str">
            <v>163BMT0572</v>
          </cell>
          <cell r="D5600" t="str">
            <v>ENTR MT-370</v>
          </cell>
          <cell r="E5600" t="str">
            <v>ENTR MT-040</v>
          </cell>
          <cell r="F5600">
            <v>48</v>
          </cell>
          <cell r="G5600">
            <v>77</v>
          </cell>
          <cell r="H5600">
            <v>29</v>
          </cell>
          <cell r="I5600" t="str">
            <v>PAV</v>
          </cell>
          <cell r="J5600" t="str">
            <v>*</v>
          </cell>
          <cell r="L5600">
            <v>0</v>
          </cell>
          <cell r="M5600">
            <v>0</v>
          </cell>
          <cell r="O5600">
            <v>0</v>
          </cell>
          <cell r="P5600">
            <v>0</v>
          </cell>
        </row>
        <row r="5601">
          <cell r="C5601" t="str">
            <v>163BMT0574</v>
          </cell>
          <cell r="D5601" t="str">
            <v>ENTR MT-040</v>
          </cell>
          <cell r="E5601" t="str">
            <v>ENTR MT-459</v>
          </cell>
          <cell r="F5601">
            <v>77</v>
          </cell>
          <cell r="G5601">
            <v>86</v>
          </cell>
          <cell r="H5601">
            <v>9</v>
          </cell>
          <cell r="I5601" t="str">
            <v>PAV</v>
          </cell>
          <cell r="J5601" t="str">
            <v>*</v>
          </cell>
          <cell r="L5601">
            <v>0</v>
          </cell>
          <cell r="M5601">
            <v>0</v>
          </cell>
          <cell r="O5601">
            <v>0</v>
          </cell>
          <cell r="P5601">
            <v>0</v>
          </cell>
        </row>
        <row r="5602">
          <cell r="C5602" t="str">
            <v>163BMT0576</v>
          </cell>
          <cell r="D5602" t="str">
            <v>ENTR MT-459</v>
          </cell>
          <cell r="E5602" t="str">
            <v>ENTR MT-471</v>
          </cell>
          <cell r="F5602">
            <v>86</v>
          </cell>
          <cell r="G5602">
            <v>102</v>
          </cell>
          <cell r="H5602">
            <v>16</v>
          </cell>
          <cell r="I5602" t="str">
            <v>PAV</v>
          </cell>
          <cell r="J5602" t="str">
            <v>*</v>
          </cell>
          <cell r="L5602">
            <v>0</v>
          </cell>
          <cell r="M5602">
            <v>0</v>
          </cell>
          <cell r="O5602">
            <v>0</v>
          </cell>
          <cell r="P5602">
            <v>0</v>
          </cell>
        </row>
        <row r="5603">
          <cell r="C5603" t="str">
            <v>163BMT0580</v>
          </cell>
          <cell r="D5603" t="str">
            <v>ENTR MT-471</v>
          </cell>
          <cell r="E5603" t="str">
            <v>ENTR BR-364(A)</v>
          </cell>
          <cell r="F5603">
            <v>102</v>
          </cell>
          <cell r="G5603">
            <v>119.9</v>
          </cell>
          <cell r="H5603">
            <v>17.899999999999999</v>
          </cell>
          <cell r="I5603" t="str">
            <v>PAV</v>
          </cell>
          <cell r="J5603" t="str">
            <v>*</v>
          </cell>
          <cell r="L5603">
            <v>0</v>
          </cell>
          <cell r="M5603">
            <v>0</v>
          </cell>
          <cell r="O5603">
            <v>0</v>
          </cell>
          <cell r="P5603">
            <v>0</v>
          </cell>
        </row>
        <row r="5604">
          <cell r="C5604" t="str">
            <v>163BMT0582</v>
          </cell>
          <cell r="D5604" t="str">
            <v>ENTR BR-364(A)</v>
          </cell>
          <cell r="E5604" t="str">
            <v>ENTR MT-270(A) (ACESSO RONDONÓPOLIS (I))</v>
          </cell>
          <cell r="F5604">
            <v>119.9</v>
          </cell>
          <cell r="G5604">
            <v>122.2</v>
          </cell>
          <cell r="H5604">
            <v>2.2999999999999998</v>
          </cell>
          <cell r="I5604" t="str">
            <v>DUP</v>
          </cell>
          <cell r="J5604" t="str">
            <v>*</v>
          </cell>
          <cell r="K5604" t="str">
            <v>364BMT0678</v>
          </cell>
          <cell r="L5604">
            <v>0</v>
          </cell>
          <cell r="M5604">
            <v>0</v>
          </cell>
          <cell r="O5604">
            <v>0</v>
          </cell>
          <cell r="P5604">
            <v>0</v>
          </cell>
        </row>
        <row r="5605">
          <cell r="C5605" t="str">
            <v>163BMT0584</v>
          </cell>
          <cell r="D5605" t="str">
            <v>ENTR MT-270(A) (ACESSO RONDONÓPOLIS (I))</v>
          </cell>
          <cell r="E5605" t="str">
            <v>ACESSO RONDONÓPOLIS (II)</v>
          </cell>
          <cell r="F5605">
            <v>122.2</v>
          </cell>
          <cell r="G5605">
            <v>125.2</v>
          </cell>
          <cell r="H5605">
            <v>3</v>
          </cell>
          <cell r="I5605" t="str">
            <v>DUP</v>
          </cell>
          <cell r="J5605" t="str">
            <v>*</v>
          </cell>
          <cell r="K5605" t="str">
            <v>364BMT0680</v>
          </cell>
          <cell r="L5605">
            <v>0</v>
          </cell>
          <cell r="M5605">
            <v>0</v>
          </cell>
          <cell r="O5605">
            <v>0</v>
          </cell>
          <cell r="P5605">
            <v>0</v>
          </cell>
        </row>
        <row r="5606">
          <cell r="C5606" t="str">
            <v>163BMT0590</v>
          </cell>
          <cell r="D5606" t="str">
            <v>ACESSO RONDONÓPOLIS (II)</v>
          </cell>
          <cell r="E5606" t="str">
            <v>ENTR MT-483 (ANEL RODOVIÁRIO RONDONÓPOLIS)</v>
          </cell>
          <cell r="F5606">
            <v>125.2</v>
          </cell>
          <cell r="G5606">
            <v>128.69999999999999</v>
          </cell>
          <cell r="H5606">
            <v>3.5</v>
          </cell>
          <cell r="I5606" t="str">
            <v>PAV</v>
          </cell>
          <cell r="J5606" t="str">
            <v>*</v>
          </cell>
          <cell r="K5606" t="str">
            <v>364BMT0690</v>
          </cell>
          <cell r="L5606">
            <v>0</v>
          </cell>
          <cell r="M5606">
            <v>0</v>
          </cell>
          <cell r="O5606">
            <v>0</v>
          </cell>
          <cell r="P5606">
            <v>0</v>
          </cell>
        </row>
        <row r="5607">
          <cell r="C5607" t="str">
            <v>163BMT0591</v>
          </cell>
          <cell r="D5607" t="str">
            <v>ENTR MT-483 (ANEL RODOVIÁRIO RONDONÓPOLIS)</v>
          </cell>
          <cell r="E5607" t="str">
            <v>ENTR MT-270(B)</v>
          </cell>
          <cell r="F5607">
            <v>128.69999999999999</v>
          </cell>
          <cell r="G5607">
            <v>134.80000000000001</v>
          </cell>
          <cell r="H5607">
            <v>6.1</v>
          </cell>
          <cell r="I5607" t="str">
            <v>PAV</v>
          </cell>
          <cell r="J5607" t="str">
            <v>*</v>
          </cell>
          <cell r="K5607" t="str">
            <v>364BMT0691</v>
          </cell>
          <cell r="L5607">
            <v>0</v>
          </cell>
          <cell r="M5607">
            <v>0</v>
          </cell>
          <cell r="O5607">
            <v>0</v>
          </cell>
          <cell r="P5607">
            <v>0</v>
          </cell>
        </row>
        <row r="5608">
          <cell r="C5608" t="str">
            <v>163BMT0592</v>
          </cell>
          <cell r="D5608" t="str">
            <v>ENTR MT-270(B)</v>
          </cell>
          <cell r="E5608" t="str">
            <v>ENTR MT-469(A)</v>
          </cell>
          <cell r="F5608">
            <v>134.80000000000001</v>
          </cell>
          <cell r="G5608">
            <v>157.6</v>
          </cell>
          <cell r="H5608">
            <v>22.8</v>
          </cell>
          <cell r="I5608" t="str">
            <v>PAV</v>
          </cell>
          <cell r="J5608" t="str">
            <v>*</v>
          </cell>
          <cell r="K5608" t="str">
            <v>364BMT0692</v>
          </cell>
          <cell r="L5608">
            <v>0</v>
          </cell>
          <cell r="M5608">
            <v>0</v>
          </cell>
          <cell r="O5608">
            <v>0</v>
          </cell>
          <cell r="P5608">
            <v>0</v>
          </cell>
        </row>
        <row r="5609">
          <cell r="C5609" t="str">
            <v>163BMT0594</v>
          </cell>
          <cell r="D5609" t="str">
            <v>ENTR MT-469(A)</v>
          </cell>
          <cell r="E5609" t="str">
            <v>ENTR MT-469(B)</v>
          </cell>
          <cell r="F5609">
            <v>157.6</v>
          </cell>
          <cell r="G5609">
            <v>159.5</v>
          </cell>
          <cell r="H5609">
            <v>1.9</v>
          </cell>
          <cell r="I5609" t="str">
            <v>PAV</v>
          </cell>
          <cell r="J5609" t="str">
            <v>*</v>
          </cell>
          <cell r="K5609" t="str">
            <v>364BMT0694</v>
          </cell>
          <cell r="L5609">
            <v>0</v>
          </cell>
          <cell r="M5609">
            <v>0</v>
          </cell>
          <cell r="O5609">
            <v>0</v>
          </cell>
          <cell r="P5609">
            <v>0</v>
          </cell>
        </row>
        <row r="5610">
          <cell r="C5610" t="str">
            <v>163BMT0596</v>
          </cell>
          <cell r="D5610" t="str">
            <v>ENTR MT-469(B)</v>
          </cell>
          <cell r="E5610" t="str">
            <v>ENTR MT-454 (SANTA ELVIRA)</v>
          </cell>
          <cell r="F5610">
            <v>159.5</v>
          </cell>
          <cell r="G5610">
            <v>161.4</v>
          </cell>
          <cell r="H5610">
            <v>1.9</v>
          </cell>
          <cell r="I5610" t="str">
            <v>PAV</v>
          </cell>
          <cell r="J5610" t="str">
            <v>*</v>
          </cell>
          <cell r="K5610" t="str">
            <v>364BMT0696</v>
          </cell>
          <cell r="L5610">
            <v>0</v>
          </cell>
          <cell r="M5610">
            <v>0</v>
          </cell>
          <cell r="O5610">
            <v>0</v>
          </cell>
          <cell r="P5610">
            <v>0</v>
          </cell>
        </row>
        <row r="5611">
          <cell r="C5611" t="str">
            <v>163BMT0597</v>
          </cell>
          <cell r="D5611" t="str">
            <v>ENTR MT-454 (SANTA ELVIRA)</v>
          </cell>
          <cell r="E5611" t="str">
            <v>JUSCIMEIRA</v>
          </cell>
          <cell r="F5611">
            <v>161.4</v>
          </cell>
          <cell r="G5611">
            <v>177</v>
          </cell>
          <cell r="H5611">
            <v>15.6</v>
          </cell>
          <cell r="I5611" t="str">
            <v>PAV</v>
          </cell>
          <cell r="J5611" t="str">
            <v>*</v>
          </cell>
          <cell r="K5611" t="str">
            <v>364BMT0697</v>
          </cell>
          <cell r="L5611">
            <v>0</v>
          </cell>
          <cell r="M5611">
            <v>0</v>
          </cell>
          <cell r="O5611">
            <v>0</v>
          </cell>
          <cell r="P5611">
            <v>0</v>
          </cell>
        </row>
        <row r="5612">
          <cell r="C5612" t="str">
            <v>163BMT0598</v>
          </cell>
          <cell r="D5612" t="str">
            <v>JUSCIMEIRA</v>
          </cell>
          <cell r="E5612" t="str">
            <v>ENTR MT-373</v>
          </cell>
          <cell r="F5612">
            <v>177</v>
          </cell>
          <cell r="G5612">
            <v>179.2</v>
          </cell>
          <cell r="H5612">
            <v>2.2000000000000002</v>
          </cell>
          <cell r="I5612" t="str">
            <v>PAV</v>
          </cell>
          <cell r="J5612" t="str">
            <v>*</v>
          </cell>
          <cell r="K5612" t="str">
            <v>364BMT0698</v>
          </cell>
          <cell r="L5612">
            <v>0</v>
          </cell>
          <cell r="M5612">
            <v>0</v>
          </cell>
          <cell r="O5612">
            <v>0</v>
          </cell>
          <cell r="P5612">
            <v>0</v>
          </cell>
        </row>
        <row r="5613">
          <cell r="C5613" t="str">
            <v>163BMT0599</v>
          </cell>
          <cell r="D5613" t="str">
            <v>ENTR MT-373</v>
          </cell>
          <cell r="E5613" t="str">
            <v>ENTR MT-472 (SÃO PEDRO DA CIPA)</v>
          </cell>
          <cell r="F5613">
            <v>179.2</v>
          </cell>
          <cell r="G5613">
            <v>181.8</v>
          </cell>
          <cell r="H5613">
            <v>2.6</v>
          </cell>
          <cell r="I5613" t="str">
            <v>PAV</v>
          </cell>
          <cell r="J5613" t="str">
            <v>*</v>
          </cell>
          <cell r="K5613" t="str">
            <v>364BMT0699</v>
          </cell>
          <cell r="L5613">
            <v>0</v>
          </cell>
          <cell r="M5613">
            <v>0</v>
          </cell>
          <cell r="O5613">
            <v>0</v>
          </cell>
          <cell r="P5613">
            <v>0</v>
          </cell>
        </row>
        <row r="5614">
          <cell r="C5614" t="str">
            <v>163BMT0600</v>
          </cell>
          <cell r="D5614" t="str">
            <v>ENTR MT-472 (SÃO PEDRO DA CIPA)</v>
          </cell>
          <cell r="E5614" t="str">
            <v>ENTR MT-344</v>
          </cell>
          <cell r="F5614">
            <v>181.8</v>
          </cell>
          <cell r="G5614">
            <v>188.6</v>
          </cell>
          <cell r="H5614">
            <v>6.8</v>
          </cell>
          <cell r="I5614" t="str">
            <v>PAV</v>
          </cell>
          <cell r="J5614" t="str">
            <v>*</v>
          </cell>
          <cell r="K5614" t="str">
            <v>364BMT0700</v>
          </cell>
          <cell r="L5614">
            <v>0</v>
          </cell>
          <cell r="M5614">
            <v>0</v>
          </cell>
          <cell r="O5614">
            <v>0</v>
          </cell>
          <cell r="P5614">
            <v>0</v>
          </cell>
        </row>
        <row r="5615">
          <cell r="C5615" t="str">
            <v>163BMT0610</v>
          </cell>
          <cell r="D5615" t="str">
            <v>ENTR MT-344</v>
          </cell>
          <cell r="E5615" t="str">
            <v>ENTR MT-457(A) (P/JACIÁRA)</v>
          </cell>
          <cell r="F5615">
            <v>188.6</v>
          </cell>
          <cell r="G5615">
            <v>190.3</v>
          </cell>
          <cell r="H5615">
            <v>1.7</v>
          </cell>
          <cell r="I5615" t="str">
            <v>DUP</v>
          </cell>
          <cell r="J5615" t="str">
            <v>*</v>
          </cell>
          <cell r="K5615" t="str">
            <v>364BMT0710</v>
          </cell>
          <cell r="L5615">
            <v>0</v>
          </cell>
          <cell r="M5615">
            <v>0</v>
          </cell>
          <cell r="O5615">
            <v>0</v>
          </cell>
          <cell r="P5615">
            <v>0</v>
          </cell>
        </row>
        <row r="5616">
          <cell r="C5616" t="str">
            <v>163BMT0612</v>
          </cell>
          <cell r="D5616" t="str">
            <v>ENTR MT-457(A) (P/JACIÁRA)</v>
          </cell>
          <cell r="E5616" t="str">
            <v>ENTR MT-457(B)</v>
          </cell>
          <cell r="F5616">
            <v>190.3</v>
          </cell>
          <cell r="G5616">
            <v>192.6</v>
          </cell>
          <cell r="H5616">
            <v>2.2999999999999998</v>
          </cell>
          <cell r="I5616" t="str">
            <v>DUP</v>
          </cell>
          <cell r="J5616" t="str">
            <v>*</v>
          </cell>
          <cell r="K5616" t="str">
            <v>364BMT0712</v>
          </cell>
          <cell r="L5616">
            <v>0</v>
          </cell>
          <cell r="M5616">
            <v>0</v>
          </cell>
          <cell r="O5616">
            <v>0</v>
          </cell>
          <cell r="P5616">
            <v>0</v>
          </cell>
        </row>
        <row r="5617">
          <cell r="C5617" t="str">
            <v>163BMT0614</v>
          </cell>
          <cell r="D5617" t="str">
            <v>ENTR MT-457(B)</v>
          </cell>
          <cell r="E5617" t="str">
            <v>ENTR MT-260</v>
          </cell>
          <cell r="F5617">
            <v>192.6</v>
          </cell>
          <cell r="G5617">
            <v>216</v>
          </cell>
          <cell r="H5617">
            <v>23.4</v>
          </cell>
          <cell r="I5617" t="str">
            <v>PAV</v>
          </cell>
          <cell r="J5617" t="str">
            <v>*</v>
          </cell>
          <cell r="K5617" t="str">
            <v>364BMT0714</v>
          </cell>
          <cell r="L5617">
            <v>0</v>
          </cell>
          <cell r="M5617">
            <v>0</v>
          </cell>
          <cell r="O5617">
            <v>0</v>
          </cell>
          <cell r="P5617">
            <v>0</v>
          </cell>
        </row>
        <row r="5618">
          <cell r="C5618" t="str">
            <v>163BMT0616</v>
          </cell>
          <cell r="D5618" t="str">
            <v>ENTR MT-260</v>
          </cell>
          <cell r="E5618" t="str">
            <v>ENTR MT-453</v>
          </cell>
          <cell r="F5618">
            <v>216</v>
          </cell>
          <cell r="G5618">
            <v>230.2</v>
          </cell>
          <cell r="H5618">
            <v>14.2</v>
          </cell>
          <cell r="I5618" t="str">
            <v>PAV</v>
          </cell>
          <cell r="J5618" t="str">
            <v>*</v>
          </cell>
          <cell r="K5618" t="str">
            <v>364BMT0716</v>
          </cell>
          <cell r="L5618">
            <v>0</v>
          </cell>
          <cell r="M5618">
            <v>0</v>
          </cell>
          <cell r="O5618">
            <v>0</v>
          </cell>
          <cell r="P5618">
            <v>0</v>
          </cell>
        </row>
        <row r="5619">
          <cell r="C5619" t="str">
            <v>163BMT0618</v>
          </cell>
          <cell r="D5619" t="str">
            <v>ENTR MT-453</v>
          </cell>
          <cell r="E5619" t="str">
            <v>ENTR MT-140(A)</v>
          </cell>
          <cell r="F5619">
            <v>230.2</v>
          </cell>
          <cell r="G5619">
            <v>241.4</v>
          </cell>
          <cell r="H5619">
            <v>11.2</v>
          </cell>
          <cell r="I5619" t="str">
            <v>PAV</v>
          </cell>
          <cell r="J5619" t="str">
            <v>*</v>
          </cell>
          <cell r="K5619" t="str">
            <v>364BMT0718</v>
          </cell>
          <cell r="L5619">
            <v>0</v>
          </cell>
          <cell r="M5619">
            <v>0</v>
          </cell>
          <cell r="O5619">
            <v>0</v>
          </cell>
          <cell r="P5619">
            <v>0</v>
          </cell>
        </row>
        <row r="5620">
          <cell r="C5620" t="str">
            <v>163BMT0630</v>
          </cell>
          <cell r="D5620" t="str">
            <v>ENTR MT-140(A)</v>
          </cell>
          <cell r="E5620" t="str">
            <v>ENTR BR-070(A)/MT-140(B) (SÃO VICENTE)</v>
          </cell>
          <cell r="F5620">
            <v>241.4</v>
          </cell>
          <cell r="G5620">
            <v>246.7</v>
          </cell>
          <cell r="H5620">
            <v>5.3</v>
          </cell>
          <cell r="I5620" t="str">
            <v>PAV</v>
          </cell>
          <cell r="J5620" t="str">
            <v>*</v>
          </cell>
          <cell r="K5620" t="str">
            <v>364BMT0730</v>
          </cell>
          <cell r="L5620">
            <v>0</v>
          </cell>
          <cell r="M5620">
            <v>0</v>
          </cell>
          <cell r="O5620">
            <v>0</v>
          </cell>
          <cell r="P5620">
            <v>0</v>
          </cell>
        </row>
        <row r="5621">
          <cell r="C5621" t="str">
            <v>163BMT0632</v>
          </cell>
          <cell r="D5621" t="str">
            <v>ENTR BR-070(A)/MT-140(B) (SÃO VICENTE)</v>
          </cell>
          <cell r="E5621" t="str">
            <v>ENTR MT-455</v>
          </cell>
          <cell r="F5621">
            <v>246.7</v>
          </cell>
          <cell r="G5621">
            <v>259.2</v>
          </cell>
          <cell r="H5621">
            <v>12.5</v>
          </cell>
          <cell r="I5621" t="str">
            <v>PAV</v>
          </cell>
          <cell r="J5621">
            <v>0</v>
          </cell>
          <cell r="K5621" t="str">
            <v>070BMT0400</v>
          </cell>
          <cell r="L5621" t="str">
            <v>364BMT0732</v>
          </cell>
          <cell r="M5621">
            <v>0</v>
          </cell>
          <cell r="O5621">
            <v>0</v>
          </cell>
          <cell r="P5621">
            <v>0</v>
          </cell>
        </row>
        <row r="5622">
          <cell r="C5622" t="str">
            <v>163BMT0640</v>
          </cell>
          <cell r="D5622" t="str">
            <v>ENTR MT-455</v>
          </cell>
          <cell r="E5622" t="str">
            <v>INÍCIO VARIANTE I SERRA DE SÃO VICENTE</v>
          </cell>
          <cell r="F5622">
            <v>259.2</v>
          </cell>
          <cell r="G5622">
            <v>261.89999999999998</v>
          </cell>
          <cell r="H5622">
            <v>2.7</v>
          </cell>
          <cell r="I5622" t="str">
            <v>PAV</v>
          </cell>
          <cell r="J5622">
            <v>0</v>
          </cell>
          <cell r="K5622" t="str">
            <v>070BMT0405</v>
          </cell>
          <cell r="L5622" t="str">
            <v>364BMT0740</v>
          </cell>
          <cell r="M5622">
            <v>0</v>
          </cell>
          <cell r="O5622">
            <v>0</v>
          </cell>
          <cell r="P5622">
            <v>0</v>
          </cell>
        </row>
        <row r="5623">
          <cell r="C5623" t="str">
            <v>163BMT0645</v>
          </cell>
          <cell r="D5623" t="str">
            <v>INÍCIO VARIANTE I SERRA DE SÃO VICENTE</v>
          </cell>
          <cell r="E5623" t="str">
            <v>FIM VARIANTE I SERRA DE SÃO VICENTE</v>
          </cell>
          <cell r="F5623">
            <v>261.89999999999998</v>
          </cell>
          <cell r="G5623">
            <v>269.60000000000002</v>
          </cell>
          <cell r="H5623">
            <v>7.7</v>
          </cell>
          <cell r="I5623" t="str">
            <v>EOP</v>
          </cell>
          <cell r="J5623">
            <v>0</v>
          </cell>
          <cell r="K5623" t="str">
            <v>070BMT0407</v>
          </cell>
          <cell r="L5623" t="str">
            <v>364BMT0745</v>
          </cell>
          <cell r="M5623">
            <v>0</v>
          </cell>
          <cell r="O5623">
            <v>0</v>
          </cell>
          <cell r="P5623">
            <v>0</v>
          </cell>
        </row>
        <row r="5624">
          <cell r="C5624" t="str">
            <v>163BMT0648</v>
          </cell>
          <cell r="D5624" t="str">
            <v>FIM VARIANTE I SERRA DE SÃO VICENTE</v>
          </cell>
          <cell r="E5624" t="str">
            <v>INÍC VARIANTE II SERRA DE SÃO VICENTE</v>
          </cell>
          <cell r="F5624">
            <v>269.60000000000002</v>
          </cell>
          <cell r="G5624">
            <v>270.5</v>
          </cell>
          <cell r="H5624">
            <v>0.9</v>
          </cell>
          <cell r="I5624" t="str">
            <v>EOD</v>
          </cell>
          <cell r="J5624">
            <v>0</v>
          </cell>
          <cell r="K5624" t="str">
            <v>070BMT0408</v>
          </cell>
          <cell r="L5624" t="str">
            <v>364BMT0748</v>
          </cell>
          <cell r="M5624">
            <v>0</v>
          </cell>
          <cell r="O5624">
            <v>0</v>
          </cell>
          <cell r="P5624">
            <v>0</v>
          </cell>
        </row>
        <row r="5625">
          <cell r="C5625" t="str">
            <v>163BMT0650</v>
          </cell>
          <cell r="D5625" t="str">
            <v>INÍC VARIANTE II SERRA DE SÃO VICENTE</v>
          </cell>
          <cell r="E5625" t="str">
            <v>FIM VARIANTE II SERRA DE SÃO VICENTE</v>
          </cell>
          <cell r="F5625">
            <v>270.5</v>
          </cell>
          <cell r="G5625">
            <v>278.89999999999998</v>
          </cell>
          <cell r="H5625">
            <v>8.4</v>
          </cell>
          <cell r="I5625" t="str">
            <v>PAV</v>
          </cell>
          <cell r="J5625">
            <v>0</v>
          </cell>
          <cell r="K5625" t="str">
            <v>070BMT0410</v>
          </cell>
          <cell r="L5625" t="str">
            <v>364BMT0750</v>
          </cell>
          <cell r="M5625">
            <v>0</v>
          </cell>
          <cell r="O5625">
            <v>0</v>
          </cell>
          <cell r="P5625">
            <v>0</v>
          </cell>
        </row>
        <row r="5626">
          <cell r="C5626" t="str">
            <v>163BMT0652</v>
          </cell>
          <cell r="D5626" t="str">
            <v>FIM VARIANTE II SERRA DE SÃO VICENTE</v>
          </cell>
          <cell r="E5626" t="str">
            <v>ACESSO DISTRITO INDUSTRIAL</v>
          </cell>
          <cell r="F5626">
            <v>278.89999999999998</v>
          </cell>
          <cell r="G5626">
            <v>315.39999999999998</v>
          </cell>
          <cell r="H5626">
            <v>36.5</v>
          </cell>
          <cell r="I5626" t="str">
            <v>PAV</v>
          </cell>
          <cell r="J5626">
            <v>0</v>
          </cell>
          <cell r="K5626" t="str">
            <v>070BMT0414</v>
          </cell>
          <cell r="L5626" t="str">
            <v>364BMT0752</v>
          </cell>
          <cell r="M5626">
            <v>0</v>
          </cell>
          <cell r="O5626">
            <v>0</v>
          </cell>
          <cell r="P5626">
            <v>0</v>
          </cell>
        </row>
        <row r="5627">
          <cell r="C5627" t="str">
            <v>163BMT0653</v>
          </cell>
          <cell r="D5627" t="str">
            <v>ACESSO DISTRITO INDUSTRIAL</v>
          </cell>
          <cell r="E5627" t="str">
            <v>ACESSO PASCOAL RAMOS</v>
          </cell>
          <cell r="F5627">
            <v>315.39999999999998</v>
          </cell>
          <cell r="G5627">
            <v>320.10000000000002</v>
          </cell>
          <cell r="H5627">
            <v>4.7</v>
          </cell>
          <cell r="I5627" t="str">
            <v>DUP</v>
          </cell>
          <cell r="J5627">
            <v>0</v>
          </cell>
          <cell r="K5627" t="str">
            <v>070BMT0415</v>
          </cell>
          <cell r="L5627" t="str">
            <v>364BMT0753</v>
          </cell>
          <cell r="M5627">
            <v>0</v>
          </cell>
          <cell r="O5627">
            <v>0</v>
          </cell>
          <cell r="P5627">
            <v>0</v>
          </cell>
        </row>
        <row r="5628">
          <cell r="C5628" t="str">
            <v>163BMT0654</v>
          </cell>
          <cell r="D5628" t="str">
            <v>ACESSO PASCOAL RAMOS</v>
          </cell>
          <cell r="E5628" t="str">
            <v>ENTR MT-407</v>
          </cell>
          <cell r="F5628">
            <v>320.10000000000002</v>
          </cell>
          <cell r="G5628">
            <v>321.3</v>
          </cell>
          <cell r="H5628">
            <v>1.2</v>
          </cell>
          <cell r="I5628" t="str">
            <v>DUP</v>
          </cell>
          <cell r="J5628">
            <v>0</v>
          </cell>
          <cell r="K5628" t="str">
            <v>070BMT0416</v>
          </cell>
          <cell r="L5628" t="str">
            <v>364BMT0754</v>
          </cell>
          <cell r="M5628">
            <v>0</v>
          </cell>
          <cell r="O5628">
            <v>0</v>
          </cell>
          <cell r="P5628">
            <v>0</v>
          </cell>
        </row>
        <row r="5629">
          <cell r="C5629" t="str">
            <v>163BMT0656</v>
          </cell>
          <cell r="D5629" t="str">
            <v>ENTR MT-407</v>
          </cell>
          <cell r="E5629" t="str">
            <v>ACESSO TIJUCAL (CONTORNO DE CUIABÁ)</v>
          </cell>
          <cell r="F5629">
            <v>321.3</v>
          </cell>
          <cell r="G5629">
            <v>324.2</v>
          </cell>
          <cell r="H5629">
            <v>2.9</v>
          </cell>
          <cell r="I5629" t="str">
            <v>DUP</v>
          </cell>
          <cell r="J5629">
            <v>0</v>
          </cell>
          <cell r="K5629" t="str">
            <v>070BMT0418</v>
          </cell>
          <cell r="L5629" t="str">
            <v>364BMT0756</v>
          </cell>
          <cell r="M5629">
            <v>0</v>
          </cell>
          <cell r="O5629">
            <v>0</v>
          </cell>
          <cell r="P5629">
            <v>0</v>
          </cell>
        </row>
        <row r="5630">
          <cell r="C5630" t="str">
            <v>163BMT0657</v>
          </cell>
          <cell r="D5630" t="str">
            <v>ACESSO TIJUCAL (CONTORNO DE CUIABÁ)</v>
          </cell>
          <cell r="E5630" t="str">
            <v>ENTR MT-040 (P/SANTO ANTÔNIO DO LEVERGER) *TRECHO URBANO*</v>
          </cell>
          <cell r="F5630">
            <v>324.2</v>
          </cell>
          <cell r="G5630">
            <v>326.5</v>
          </cell>
          <cell r="H5630">
            <v>2.2999999999999998</v>
          </cell>
          <cell r="I5630" t="str">
            <v>DUP</v>
          </cell>
          <cell r="J5630">
            <v>0</v>
          </cell>
          <cell r="K5630" t="str">
            <v>070BMT0420</v>
          </cell>
          <cell r="L5630" t="str">
            <v>364BMT0758</v>
          </cell>
          <cell r="M5630">
            <v>0</v>
          </cell>
          <cell r="O5630">
            <v>0</v>
          </cell>
          <cell r="P5630">
            <v>0</v>
          </cell>
        </row>
        <row r="5631">
          <cell r="C5631" t="str">
            <v>163BMT0670</v>
          </cell>
          <cell r="D5631" t="str">
            <v>ENTR MT-040 (P/SANTO ANTÔNIO DO LEVERGER)</v>
          </cell>
          <cell r="E5631" t="str">
            <v>ENTR AVENIDA MIGUEL SUTIL (AREÃO) *TRECHO URBANO*</v>
          </cell>
          <cell r="F5631">
            <v>326.5</v>
          </cell>
          <cell r="G5631">
            <v>331.4</v>
          </cell>
          <cell r="H5631">
            <v>4.9000000000000004</v>
          </cell>
          <cell r="I5631" t="str">
            <v>DUP</v>
          </cell>
          <cell r="J5631">
            <v>0</v>
          </cell>
          <cell r="K5631" t="str">
            <v>070BMT0430</v>
          </cell>
          <cell r="L5631" t="str">
            <v>364BMT0770</v>
          </cell>
          <cell r="M5631">
            <v>0</v>
          </cell>
          <cell r="O5631">
            <v>0</v>
          </cell>
          <cell r="P5631">
            <v>0</v>
          </cell>
        </row>
        <row r="5632">
          <cell r="C5632" t="str">
            <v>163BMT0690</v>
          </cell>
          <cell r="D5632" t="str">
            <v>ENTR AVENIDA MIGUEL SUTIL (AREÃO)</v>
          </cell>
          <cell r="E5632" t="str">
            <v>ENTR BR-251/MT-020/351(A) *TRECHO URBANO*</v>
          </cell>
          <cell r="F5632">
            <v>331.4</v>
          </cell>
          <cell r="G5632">
            <v>333.8</v>
          </cell>
          <cell r="H5632">
            <v>2.4</v>
          </cell>
          <cell r="I5632" t="str">
            <v>DUP</v>
          </cell>
          <cell r="J5632">
            <v>0</v>
          </cell>
          <cell r="K5632" t="str">
            <v>070BMT0470</v>
          </cell>
          <cell r="L5632" t="str">
            <v>364BMT0790</v>
          </cell>
          <cell r="M5632">
            <v>0</v>
          </cell>
          <cell r="O5632">
            <v>0</v>
          </cell>
          <cell r="P5632">
            <v>0</v>
          </cell>
        </row>
        <row r="5633">
          <cell r="C5633" t="str">
            <v>163BMT0700</v>
          </cell>
          <cell r="D5633" t="str">
            <v>ENTR BR-251/MT-020/351(A)</v>
          </cell>
          <cell r="E5633" t="str">
            <v>ENTR MT-050(A)/060(A) (PONTE NOVA) *TRECHO URBANO*</v>
          </cell>
          <cell r="F5633">
            <v>333.8</v>
          </cell>
          <cell r="G5633">
            <v>342.4</v>
          </cell>
          <cell r="H5633">
            <v>8.6</v>
          </cell>
          <cell r="I5633" t="str">
            <v>DUP</v>
          </cell>
          <cell r="J5633">
            <v>0</v>
          </cell>
          <cell r="K5633" t="str">
            <v>070BMT0490</v>
          </cell>
          <cell r="L5633" t="str">
            <v>364BMT0800</v>
          </cell>
          <cell r="M5633">
            <v>0</v>
          </cell>
          <cell r="O5633">
            <v>0</v>
          </cell>
          <cell r="P5633">
            <v>0</v>
          </cell>
        </row>
        <row r="5634">
          <cell r="C5634" t="str">
            <v>163BMT0702</v>
          </cell>
          <cell r="D5634" t="str">
            <v>ENTR MT-050(A)/060(A) (PONTE NOVA)</v>
          </cell>
          <cell r="E5634" t="str">
            <v>ENTR AVENIDA DA FEB *TRECHO URBANO*</v>
          </cell>
          <cell r="F5634">
            <v>342.4</v>
          </cell>
          <cell r="G5634">
            <v>343.1</v>
          </cell>
          <cell r="H5634">
            <v>0.7</v>
          </cell>
          <cell r="I5634" t="str">
            <v>DUP</v>
          </cell>
          <cell r="J5634">
            <v>0</v>
          </cell>
          <cell r="K5634" t="str">
            <v>070BMT0492</v>
          </cell>
          <cell r="L5634" t="str">
            <v>364BMT0802</v>
          </cell>
          <cell r="M5634">
            <v>0</v>
          </cell>
          <cell r="O5634">
            <v>0</v>
          </cell>
          <cell r="P5634">
            <v>0</v>
          </cell>
        </row>
        <row r="5635">
          <cell r="C5635" t="str">
            <v>163BMT0710</v>
          </cell>
          <cell r="D5635" t="str">
            <v>ENTR AVENIDA DA FEB</v>
          </cell>
          <cell r="E5635" t="str">
            <v>ENTR MT-050(B)/351(B) *TRECHO URBANO*</v>
          </cell>
          <cell r="F5635">
            <v>343.1</v>
          </cell>
          <cell r="G5635">
            <v>344.4</v>
          </cell>
          <cell r="H5635">
            <v>1.3</v>
          </cell>
          <cell r="I5635" t="str">
            <v>DUP</v>
          </cell>
          <cell r="J5635">
            <v>0</v>
          </cell>
          <cell r="K5635" t="str">
            <v>070BMT0510</v>
          </cell>
          <cell r="L5635" t="str">
            <v>364BMT0810</v>
          </cell>
          <cell r="M5635">
            <v>0</v>
          </cell>
          <cell r="O5635">
            <v>0</v>
          </cell>
          <cell r="P5635">
            <v>0</v>
          </cell>
        </row>
        <row r="5636">
          <cell r="C5636" t="str">
            <v>163BMT0720</v>
          </cell>
          <cell r="D5636" t="str">
            <v>ENTR MT-050(B)/351(B)</v>
          </cell>
          <cell r="E5636" t="str">
            <v>POSTO TREVINHO *TRECHO URBANO*</v>
          </cell>
          <cell r="F5636">
            <v>344.4</v>
          </cell>
          <cell r="G5636">
            <v>348.2</v>
          </cell>
          <cell r="H5636">
            <v>3.8</v>
          </cell>
          <cell r="I5636" t="str">
            <v>DUP</v>
          </cell>
          <cell r="J5636">
            <v>0</v>
          </cell>
          <cell r="K5636" t="str">
            <v>070BMT0530</v>
          </cell>
          <cell r="L5636" t="str">
            <v>364BMT0820</v>
          </cell>
          <cell r="M5636">
            <v>0</v>
          </cell>
          <cell r="O5636">
            <v>0</v>
          </cell>
          <cell r="P5636">
            <v>0</v>
          </cell>
        </row>
        <row r="5637">
          <cell r="C5637" t="str">
            <v>163BMT0722</v>
          </cell>
          <cell r="D5637" t="str">
            <v>POSTO TREVINHO</v>
          </cell>
          <cell r="E5637" t="str">
            <v>ENTR BR-070(B)/MT-060(B) (TREVO LAGARTO) *TRECHO URBANO*</v>
          </cell>
          <cell r="F5637">
            <v>348.2</v>
          </cell>
          <cell r="G5637">
            <v>353.5</v>
          </cell>
          <cell r="H5637">
            <v>5.3</v>
          </cell>
          <cell r="I5637" t="str">
            <v>DUP</v>
          </cell>
          <cell r="J5637">
            <v>0</v>
          </cell>
          <cell r="K5637" t="str">
            <v>070BMT0532</v>
          </cell>
          <cell r="L5637" t="str">
            <v>364BMT0822</v>
          </cell>
          <cell r="M5637">
            <v>0</v>
          </cell>
          <cell r="O5637">
            <v>0</v>
          </cell>
          <cell r="P5637">
            <v>0</v>
          </cell>
        </row>
        <row r="5638">
          <cell r="C5638" t="str">
            <v>163BMT0724</v>
          </cell>
          <cell r="D5638" t="str">
            <v>ENTR BR-070(B)/MT-060(B) (TREVO LAGARTO)</v>
          </cell>
          <cell r="E5638" t="str">
            <v>MATA GRANDE</v>
          </cell>
          <cell r="F5638">
            <v>353.5</v>
          </cell>
          <cell r="G5638">
            <v>401.5</v>
          </cell>
          <cell r="H5638">
            <v>48</v>
          </cell>
          <cell r="I5638" t="str">
            <v>PAV</v>
          </cell>
          <cell r="J5638" t="str">
            <v>*</v>
          </cell>
          <cell r="K5638" t="str">
            <v>364BMT0824</v>
          </cell>
          <cell r="L5638">
            <v>0</v>
          </cell>
          <cell r="M5638">
            <v>0</v>
          </cell>
          <cell r="O5638">
            <v>0</v>
          </cell>
          <cell r="P5638">
            <v>0</v>
          </cell>
        </row>
        <row r="5639">
          <cell r="C5639" t="str">
            <v>163BMT0725</v>
          </cell>
          <cell r="D5639" t="str">
            <v>MATA GRANDE</v>
          </cell>
          <cell r="E5639" t="str">
            <v>ENTR MT-246(A) (P/ACORIZAL)</v>
          </cell>
          <cell r="F5639">
            <v>401.5</v>
          </cell>
          <cell r="G5639">
            <v>411.5</v>
          </cell>
          <cell r="H5639">
            <v>10</v>
          </cell>
          <cell r="I5639" t="str">
            <v>PAV</v>
          </cell>
          <cell r="J5639" t="str">
            <v>*</v>
          </cell>
          <cell r="K5639" t="str">
            <v>364BMT0825</v>
          </cell>
          <cell r="L5639">
            <v>0</v>
          </cell>
          <cell r="M5639">
            <v>0</v>
          </cell>
          <cell r="O5639">
            <v>0</v>
          </cell>
          <cell r="P5639">
            <v>0</v>
          </cell>
        </row>
        <row r="5640">
          <cell r="C5640" t="str">
            <v>163BMT0728</v>
          </cell>
          <cell r="D5640" t="str">
            <v>ENTR MT-246(A) (P/ACORIZAL)</v>
          </cell>
          <cell r="E5640" t="str">
            <v>JANGADA</v>
          </cell>
          <cell r="F5640">
            <v>411.5</v>
          </cell>
          <cell r="G5640">
            <v>414.7</v>
          </cell>
          <cell r="H5640">
            <v>3.2</v>
          </cell>
          <cell r="I5640" t="str">
            <v>PAV</v>
          </cell>
          <cell r="J5640" t="str">
            <v>*</v>
          </cell>
          <cell r="K5640" t="str">
            <v>364BMT0827</v>
          </cell>
          <cell r="L5640">
            <v>0</v>
          </cell>
          <cell r="M5640">
            <v>0</v>
          </cell>
          <cell r="O5640">
            <v>0</v>
          </cell>
          <cell r="P5640">
            <v>0</v>
          </cell>
        </row>
        <row r="5641">
          <cell r="C5641" t="str">
            <v>163BMT0730</v>
          </cell>
          <cell r="D5641" t="str">
            <v>JANGADA</v>
          </cell>
          <cell r="E5641" t="str">
            <v>ENTR MT-246(B)</v>
          </cell>
          <cell r="F5641">
            <v>414.7</v>
          </cell>
          <cell r="G5641">
            <v>421.7</v>
          </cell>
          <cell r="H5641">
            <v>7</v>
          </cell>
          <cell r="I5641" t="str">
            <v>PAV</v>
          </cell>
          <cell r="J5641" t="str">
            <v>*</v>
          </cell>
          <cell r="K5641" t="str">
            <v>364BMT0830</v>
          </cell>
          <cell r="L5641">
            <v>0</v>
          </cell>
          <cell r="M5641">
            <v>0</v>
          </cell>
          <cell r="O5641">
            <v>0</v>
          </cell>
          <cell r="P5641">
            <v>0</v>
          </cell>
        </row>
        <row r="5642">
          <cell r="C5642" t="str">
            <v>163BMT0750</v>
          </cell>
          <cell r="D5642" t="str">
            <v>ENTR MT-246(B)</v>
          </cell>
          <cell r="E5642" t="str">
            <v>ACESSO ROSÁRIO OESTE</v>
          </cell>
          <cell r="F5642">
            <v>421.7</v>
          </cell>
          <cell r="G5642">
            <v>461.7</v>
          </cell>
          <cell r="H5642">
            <v>40</v>
          </cell>
          <cell r="I5642" t="str">
            <v>PAV</v>
          </cell>
          <cell r="J5642" t="str">
            <v>*</v>
          </cell>
          <cell r="K5642" t="str">
            <v>364BMT0850</v>
          </cell>
          <cell r="L5642">
            <v>0</v>
          </cell>
          <cell r="M5642">
            <v>0</v>
          </cell>
          <cell r="O5642">
            <v>0</v>
          </cell>
          <cell r="P5642">
            <v>0</v>
          </cell>
        </row>
        <row r="5643">
          <cell r="C5643" t="str">
            <v>163BMT0752</v>
          </cell>
          <cell r="D5643" t="str">
            <v>ACESSO ROSÁRIO OESTE</v>
          </cell>
          <cell r="E5643" t="str">
            <v>ENTR MT-241 (NOBRES)</v>
          </cell>
          <cell r="F5643">
            <v>461.7</v>
          </cell>
          <cell r="G5643">
            <v>480</v>
          </cell>
          <cell r="H5643">
            <v>18.3</v>
          </cell>
          <cell r="I5643" t="str">
            <v>PAV</v>
          </cell>
          <cell r="J5643" t="str">
            <v>*</v>
          </cell>
          <cell r="K5643" t="str">
            <v>364BMT0852</v>
          </cell>
          <cell r="L5643">
            <v>0</v>
          </cell>
          <cell r="M5643">
            <v>0</v>
          </cell>
          <cell r="O5643">
            <v>0</v>
          </cell>
          <cell r="P5643">
            <v>0</v>
          </cell>
        </row>
        <row r="5644">
          <cell r="C5644" t="str">
            <v>163BMT0771</v>
          </cell>
          <cell r="D5644" t="str">
            <v>ENTR MT-241 (NOBRES)</v>
          </cell>
          <cell r="E5644" t="str">
            <v>ENTR MT-240(A)</v>
          </cell>
          <cell r="F5644">
            <v>480</v>
          </cell>
          <cell r="G5644">
            <v>503.7</v>
          </cell>
          <cell r="H5644">
            <v>23.7</v>
          </cell>
          <cell r="I5644" t="str">
            <v>PAV</v>
          </cell>
          <cell r="J5644" t="str">
            <v>*</v>
          </cell>
          <cell r="K5644" t="str">
            <v>364BMT0871</v>
          </cell>
          <cell r="L5644">
            <v>0</v>
          </cell>
          <cell r="M5644">
            <v>0</v>
          </cell>
          <cell r="O5644">
            <v>0</v>
          </cell>
          <cell r="P5644">
            <v>0</v>
          </cell>
        </row>
        <row r="5645">
          <cell r="C5645" t="str">
            <v>163BMT0780</v>
          </cell>
          <cell r="D5645" t="str">
            <v>ENTR MT-240(A)</v>
          </cell>
          <cell r="E5645" t="str">
            <v>ENTR BR-364(B)/MT-010(B)/240(B) (POSTO GIL)</v>
          </cell>
          <cell r="F5645">
            <v>503.7</v>
          </cell>
          <cell r="G5645">
            <v>507.1</v>
          </cell>
          <cell r="H5645">
            <v>3.4</v>
          </cell>
          <cell r="I5645" t="str">
            <v>PAV</v>
          </cell>
          <cell r="J5645" t="str">
            <v>*</v>
          </cell>
          <cell r="K5645" t="str">
            <v>364BMT0890</v>
          </cell>
          <cell r="L5645">
            <v>0</v>
          </cell>
          <cell r="M5645">
            <v>0</v>
          </cell>
          <cell r="O5645">
            <v>0</v>
          </cell>
          <cell r="P5645">
            <v>0</v>
          </cell>
        </row>
        <row r="5646">
          <cell r="C5646" t="str">
            <v>163BMT0790</v>
          </cell>
          <cell r="D5646" t="str">
            <v>ENTR BR-364(B)/MT-010(B)/240(B) (POSTO GIL)</v>
          </cell>
          <cell r="E5646" t="str">
            <v>NOVA MUTUM</v>
          </cell>
          <cell r="F5646">
            <v>507.1</v>
          </cell>
          <cell r="G5646">
            <v>598.20000000000005</v>
          </cell>
          <cell r="H5646">
            <v>91.1</v>
          </cell>
          <cell r="I5646" t="str">
            <v>PAV</v>
          </cell>
          <cell r="J5646" t="str">
            <v>*</v>
          </cell>
          <cell r="L5646">
            <v>0</v>
          </cell>
          <cell r="M5646">
            <v>0</v>
          </cell>
          <cell r="O5646">
            <v>0</v>
          </cell>
          <cell r="P5646">
            <v>0</v>
          </cell>
        </row>
        <row r="5647">
          <cell r="C5647" t="str">
            <v>163BMT0792</v>
          </cell>
          <cell r="D5647" t="str">
            <v>NOVA MUTUM</v>
          </cell>
          <cell r="E5647" t="str">
            <v>ENTR MT-235 (P/SÃO JOSÉ DO RIO CLARO)</v>
          </cell>
          <cell r="F5647">
            <v>598.20000000000005</v>
          </cell>
          <cell r="G5647">
            <v>642.20000000000005</v>
          </cell>
          <cell r="H5647">
            <v>44</v>
          </cell>
          <cell r="I5647" t="str">
            <v>PAV</v>
          </cell>
          <cell r="J5647" t="str">
            <v>*</v>
          </cell>
          <cell r="L5647">
            <v>0</v>
          </cell>
          <cell r="M5647">
            <v>0</v>
          </cell>
          <cell r="O5647">
            <v>0</v>
          </cell>
          <cell r="P5647">
            <v>0</v>
          </cell>
        </row>
        <row r="5648">
          <cell r="C5648" t="str">
            <v>163BMT0800</v>
          </cell>
          <cell r="D5648" t="str">
            <v>ENTR MT-235 (P/SÃO JOSÉ DO RIO CLARO)</v>
          </cell>
          <cell r="E5648" t="str">
            <v>ENTR MT-338</v>
          </cell>
          <cell r="F5648">
            <v>642.20000000000005</v>
          </cell>
          <cell r="G5648">
            <v>655.4</v>
          </cell>
          <cell r="H5648">
            <v>13.2</v>
          </cell>
          <cell r="I5648" t="str">
            <v>PAV</v>
          </cell>
          <cell r="J5648" t="str">
            <v>*</v>
          </cell>
          <cell r="L5648">
            <v>0</v>
          </cell>
          <cell r="M5648">
            <v>0</v>
          </cell>
          <cell r="O5648">
            <v>0</v>
          </cell>
          <cell r="P5648">
            <v>0</v>
          </cell>
        </row>
        <row r="5649">
          <cell r="C5649" t="str">
            <v>163BMT0802</v>
          </cell>
          <cell r="D5649" t="str">
            <v>ENTR MT-338</v>
          </cell>
          <cell r="E5649" t="str">
            <v>LUCAS DO RIO VERDE</v>
          </cell>
          <cell r="F5649">
            <v>655.4</v>
          </cell>
          <cell r="G5649">
            <v>689.4</v>
          </cell>
          <cell r="H5649">
            <v>34</v>
          </cell>
          <cell r="I5649" t="str">
            <v>PAV</v>
          </cell>
          <cell r="J5649" t="str">
            <v>*</v>
          </cell>
          <cell r="L5649">
            <v>0</v>
          </cell>
          <cell r="M5649">
            <v>0</v>
          </cell>
          <cell r="O5649">
            <v>0</v>
          </cell>
          <cell r="P5649">
            <v>0</v>
          </cell>
        </row>
        <row r="5650">
          <cell r="C5650" t="str">
            <v>163BMT0810</v>
          </cell>
          <cell r="D5650" t="str">
            <v>LUCAS DO RIO VERDE</v>
          </cell>
          <cell r="E5650" t="str">
            <v>ENTR BR-242</v>
          </cell>
          <cell r="F5650">
            <v>689.4</v>
          </cell>
          <cell r="G5650">
            <v>751.8</v>
          </cell>
          <cell r="H5650">
            <v>62.4</v>
          </cell>
          <cell r="I5650" t="str">
            <v>PAV</v>
          </cell>
          <cell r="J5650" t="str">
            <v>*</v>
          </cell>
          <cell r="L5650">
            <v>0</v>
          </cell>
          <cell r="M5650">
            <v>0</v>
          </cell>
          <cell r="O5650">
            <v>0</v>
          </cell>
          <cell r="P5650">
            <v>0</v>
          </cell>
        </row>
        <row r="5651">
          <cell r="C5651" t="str">
            <v>163BMT0812</v>
          </cell>
          <cell r="D5651" t="str">
            <v>ENTR BR-242</v>
          </cell>
          <cell r="E5651" t="str">
            <v>SORRISO</v>
          </cell>
          <cell r="F5651">
            <v>751.8</v>
          </cell>
          <cell r="G5651">
            <v>753.7</v>
          </cell>
          <cell r="H5651">
            <v>1.9</v>
          </cell>
          <cell r="I5651" t="str">
            <v>PAV</v>
          </cell>
          <cell r="J5651" t="str">
            <v>*</v>
          </cell>
          <cell r="L5651">
            <v>0</v>
          </cell>
          <cell r="M5651">
            <v>0</v>
          </cell>
          <cell r="O5651">
            <v>0</v>
          </cell>
          <cell r="P5651">
            <v>0</v>
          </cell>
        </row>
        <row r="5652">
          <cell r="C5652" t="str">
            <v>163BMT0820</v>
          </cell>
          <cell r="D5652" t="str">
            <v>SORRISO</v>
          </cell>
          <cell r="E5652" t="str">
            <v>ENTR MT-225</v>
          </cell>
          <cell r="F5652">
            <v>753.7</v>
          </cell>
          <cell r="G5652">
            <v>787.3</v>
          </cell>
          <cell r="H5652">
            <v>33.6</v>
          </cell>
          <cell r="I5652" t="str">
            <v>PAV</v>
          </cell>
          <cell r="J5652" t="str">
            <v>*</v>
          </cell>
          <cell r="L5652">
            <v>0</v>
          </cell>
          <cell r="M5652">
            <v>0</v>
          </cell>
          <cell r="O5652">
            <v>0</v>
          </cell>
          <cell r="P5652">
            <v>0</v>
          </cell>
        </row>
        <row r="5653">
          <cell r="C5653" t="str">
            <v>163BMT0822</v>
          </cell>
          <cell r="D5653" t="str">
            <v>ENTR MT-225</v>
          </cell>
          <cell r="E5653" t="str">
            <v>ENTR MT-140</v>
          </cell>
          <cell r="F5653">
            <v>787.3</v>
          </cell>
          <cell r="G5653">
            <v>832.2</v>
          </cell>
          <cell r="H5653">
            <v>44.9</v>
          </cell>
          <cell r="I5653" t="str">
            <v>PAV</v>
          </cell>
          <cell r="J5653" t="str">
            <v>*</v>
          </cell>
          <cell r="L5653">
            <v>0</v>
          </cell>
          <cell r="M5653">
            <v>0</v>
          </cell>
          <cell r="O5653">
            <v>0</v>
          </cell>
          <cell r="P5653">
            <v>0</v>
          </cell>
        </row>
        <row r="5654">
          <cell r="C5654" t="str">
            <v>163BMT0825</v>
          </cell>
          <cell r="D5654" t="str">
            <v>ENTR MT-140</v>
          </cell>
          <cell r="E5654" t="str">
            <v>SINOP</v>
          </cell>
          <cell r="F5654">
            <v>832.2</v>
          </cell>
          <cell r="G5654">
            <v>836</v>
          </cell>
          <cell r="H5654">
            <v>3.8</v>
          </cell>
          <cell r="I5654" t="str">
            <v>PAV</v>
          </cell>
          <cell r="J5654" t="str">
            <v>*</v>
          </cell>
          <cell r="L5654">
            <v>0</v>
          </cell>
          <cell r="M5654">
            <v>0</v>
          </cell>
          <cell r="O5654">
            <v>0</v>
          </cell>
          <cell r="P5654">
            <v>0</v>
          </cell>
        </row>
        <row r="5655">
          <cell r="C5655" t="str">
            <v>163BMT0830</v>
          </cell>
          <cell r="D5655" t="str">
            <v>SINOP</v>
          </cell>
          <cell r="E5655" t="str">
            <v>ENTR MT-220</v>
          </cell>
          <cell r="F5655">
            <v>836</v>
          </cell>
          <cell r="G5655">
            <v>855</v>
          </cell>
          <cell r="H5655">
            <v>19</v>
          </cell>
          <cell r="I5655" t="str">
            <v>PAV</v>
          </cell>
          <cell r="J5655" t="str">
            <v>*</v>
          </cell>
          <cell r="L5655">
            <v>0</v>
          </cell>
          <cell r="M5655">
            <v>0</v>
          </cell>
          <cell r="O5655">
            <v>0</v>
          </cell>
          <cell r="P5655">
            <v>0</v>
          </cell>
        </row>
        <row r="5656">
          <cell r="C5656" t="str">
            <v>163BMT0832</v>
          </cell>
          <cell r="D5656" t="str">
            <v>ENTR MT-220</v>
          </cell>
          <cell r="E5656" t="str">
            <v>ENTR MT-423</v>
          </cell>
          <cell r="F5656">
            <v>855</v>
          </cell>
          <cell r="G5656">
            <v>884.5</v>
          </cell>
          <cell r="H5656">
            <v>29.5</v>
          </cell>
          <cell r="I5656" t="str">
            <v>PAV</v>
          </cell>
          <cell r="J5656" t="str">
            <v>*</v>
          </cell>
          <cell r="L5656">
            <v>0</v>
          </cell>
          <cell r="M5656">
            <v>0</v>
          </cell>
          <cell r="O5656">
            <v>0</v>
          </cell>
          <cell r="P5656">
            <v>0</v>
          </cell>
        </row>
        <row r="5657">
          <cell r="C5657" t="str">
            <v>163BMT0834</v>
          </cell>
          <cell r="D5657" t="str">
            <v>ENTR MT-423</v>
          </cell>
          <cell r="E5657" t="str">
            <v>ITAUBA</v>
          </cell>
          <cell r="F5657">
            <v>884.5</v>
          </cell>
          <cell r="G5657">
            <v>935.9</v>
          </cell>
          <cell r="H5657">
            <v>51.4</v>
          </cell>
          <cell r="I5657" t="str">
            <v>PAV</v>
          </cell>
          <cell r="J5657" t="str">
            <v>*</v>
          </cell>
          <cell r="L5657">
            <v>0</v>
          </cell>
          <cell r="M5657">
            <v>0</v>
          </cell>
          <cell r="O5657">
            <v>0</v>
          </cell>
          <cell r="P5657">
            <v>0</v>
          </cell>
        </row>
        <row r="5658">
          <cell r="C5658" t="str">
            <v>163BMT0836</v>
          </cell>
          <cell r="D5658" t="str">
            <v>ITAUBA</v>
          </cell>
          <cell r="E5658" t="str">
            <v>ENTR MT-320(A) (SANTA HELENA)</v>
          </cell>
          <cell r="F5658">
            <v>935.9</v>
          </cell>
          <cell r="G5658">
            <v>955.3</v>
          </cell>
          <cell r="H5658">
            <v>19.399999999999999</v>
          </cell>
          <cell r="I5658" t="str">
            <v>PAV</v>
          </cell>
          <cell r="J5658" t="str">
            <v>*</v>
          </cell>
          <cell r="L5658">
            <v>0</v>
          </cell>
          <cell r="M5658">
            <v>0</v>
          </cell>
          <cell r="O5658">
            <v>0</v>
          </cell>
          <cell r="P5658">
            <v>0</v>
          </cell>
        </row>
        <row r="5659">
          <cell r="C5659" t="str">
            <v>163BMT0840</v>
          </cell>
          <cell r="D5659" t="str">
            <v>ENTR MT-320(A) (SANTA HELENA)</v>
          </cell>
          <cell r="E5659" t="str">
            <v>ENTR MT-320(B)</v>
          </cell>
          <cell r="F5659">
            <v>955.3</v>
          </cell>
          <cell r="G5659">
            <v>959.1</v>
          </cell>
          <cell r="H5659">
            <v>3.8</v>
          </cell>
          <cell r="I5659" t="str">
            <v>PAV</v>
          </cell>
          <cell r="J5659" t="str">
            <v>*</v>
          </cell>
          <cell r="L5659">
            <v>0</v>
          </cell>
          <cell r="M5659">
            <v>0</v>
          </cell>
          <cell r="O5659">
            <v>0</v>
          </cell>
          <cell r="P5659">
            <v>0</v>
          </cell>
        </row>
        <row r="5660">
          <cell r="C5660" t="str">
            <v>163BMT0841</v>
          </cell>
          <cell r="D5660" t="str">
            <v>ENTR MT-320(B)</v>
          </cell>
          <cell r="E5660" t="str">
            <v>ENTR MT-208</v>
          </cell>
          <cell r="F5660">
            <v>959.1</v>
          </cell>
          <cell r="G5660">
            <v>983</v>
          </cell>
          <cell r="H5660">
            <v>23.9</v>
          </cell>
          <cell r="I5660" t="str">
            <v>PAV</v>
          </cell>
          <cell r="J5660" t="str">
            <v>*</v>
          </cell>
          <cell r="L5660">
            <v>0</v>
          </cell>
          <cell r="M5660">
            <v>0</v>
          </cell>
          <cell r="O5660">
            <v>0</v>
          </cell>
          <cell r="P5660">
            <v>0</v>
          </cell>
        </row>
        <row r="5661">
          <cell r="C5661" t="str">
            <v>163BMT0842</v>
          </cell>
          <cell r="D5661" t="str">
            <v>ENTR MT-208</v>
          </cell>
          <cell r="E5661" t="str">
            <v>TERRA NOVA DO NORTE</v>
          </cell>
          <cell r="F5661">
            <v>983</v>
          </cell>
          <cell r="G5661">
            <v>987.8</v>
          </cell>
          <cell r="H5661">
            <v>4.8</v>
          </cell>
          <cell r="I5661" t="str">
            <v>PAV</v>
          </cell>
          <cell r="J5661" t="str">
            <v>*</v>
          </cell>
          <cell r="L5661">
            <v>0</v>
          </cell>
          <cell r="M5661">
            <v>0</v>
          </cell>
          <cell r="O5661">
            <v>0</v>
          </cell>
          <cell r="P5661">
            <v>0</v>
          </cell>
        </row>
        <row r="5662">
          <cell r="C5662" t="str">
            <v>163BMT0846</v>
          </cell>
          <cell r="D5662" t="str">
            <v>TERRA NOVA DO NORTE</v>
          </cell>
          <cell r="E5662" t="str">
            <v>PEIXOTO DE AZEVEDO</v>
          </cell>
          <cell r="F5662">
            <v>987.8</v>
          </cell>
          <cell r="G5662">
            <v>1028.9000000000001</v>
          </cell>
          <cell r="H5662">
            <v>41.1</v>
          </cell>
          <cell r="I5662" t="str">
            <v>PAV</v>
          </cell>
          <cell r="J5662" t="str">
            <v>*</v>
          </cell>
          <cell r="L5662">
            <v>0</v>
          </cell>
          <cell r="M5662">
            <v>0</v>
          </cell>
          <cell r="O5662">
            <v>0</v>
          </cell>
          <cell r="P5662">
            <v>0</v>
          </cell>
        </row>
        <row r="5663">
          <cell r="C5663" t="str">
            <v>163BMT0850</v>
          </cell>
          <cell r="D5663" t="str">
            <v>PEIXOTO DE AZEVEDO</v>
          </cell>
          <cell r="E5663" t="str">
            <v>MATUPÁ</v>
          </cell>
          <cell r="F5663">
            <v>1028.9000000000001</v>
          </cell>
          <cell r="G5663">
            <v>1039.2</v>
          </cell>
          <cell r="H5663">
            <v>10.3</v>
          </cell>
          <cell r="I5663" t="str">
            <v>PAV</v>
          </cell>
          <cell r="J5663" t="str">
            <v>*</v>
          </cell>
          <cell r="L5663">
            <v>0</v>
          </cell>
          <cell r="M5663">
            <v>0</v>
          </cell>
          <cell r="O5663">
            <v>0</v>
          </cell>
          <cell r="P5663">
            <v>0</v>
          </cell>
        </row>
        <row r="5664">
          <cell r="C5664" t="str">
            <v>163BMT0852</v>
          </cell>
          <cell r="D5664" t="str">
            <v>MATUPÁ</v>
          </cell>
          <cell r="E5664" t="str">
            <v>GUARANTÃ DO NORTE</v>
          </cell>
          <cell r="F5664">
            <v>1039.2</v>
          </cell>
          <cell r="G5664">
            <v>1067.5</v>
          </cell>
          <cell r="H5664">
            <v>28.3</v>
          </cell>
          <cell r="I5664" t="str">
            <v>PAV</v>
          </cell>
          <cell r="J5664" t="str">
            <v>*</v>
          </cell>
          <cell r="L5664">
            <v>0</v>
          </cell>
          <cell r="M5664">
            <v>0</v>
          </cell>
          <cell r="O5664">
            <v>0</v>
          </cell>
          <cell r="P5664">
            <v>0</v>
          </cell>
        </row>
        <row r="5665">
          <cell r="C5665" t="str">
            <v>163BMT0860</v>
          </cell>
          <cell r="D5665" t="str">
            <v>GUARANTÃ DO NORTE</v>
          </cell>
          <cell r="E5665" t="str">
            <v>DIV MT/PA</v>
          </cell>
          <cell r="F5665">
            <v>1067.5</v>
          </cell>
          <cell r="G5665">
            <v>1121.2</v>
          </cell>
          <cell r="H5665">
            <v>53.7</v>
          </cell>
          <cell r="I5665" t="str">
            <v>EOP</v>
          </cell>
          <cell r="J5665">
            <v>0</v>
          </cell>
          <cell r="L5665">
            <v>0</v>
          </cell>
          <cell r="M5665">
            <v>0</v>
          </cell>
          <cell r="O5665">
            <v>0</v>
          </cell>
          <cell r="P5665">
            <v>0</v>
          </cell>
        </row>
        <row r="5666">
          <cell r="C5666" t="str">
            <v>163BMT9010</v>
          </cell>
          <cell r="D5666" t="str">
            <v>ENTR BR-070/163/364</v>
          </cell>
          <cell r="E5666" t="str">
            <v>RIO COXIPÓ (CONTORNO NORTE DE CUIABÁ)</v>
          </cell>
          <cell r="F5666">
            <v>0</v>
          </cell>
          <cell r="G5666">
            <v>16.600000000000001</v>
          </cell>
          <cell r="H5666">
            <v>16.600000000000001</v>
          </cell>
          <cell r="I5666" t="str">
            <v>PLA</v>
          </cell>
          <cell r="J5666">
            <v>0</v>
          </cell>
          <cell r="L5666">
            <v>0</v>
          </cell>
          <cell r="M5666">
            <v>0</v>
          </cell>
          <cell r="O5666">
            <v>0</v>
          </cell>
          <cell r="P5666">
            <v>0</v>
          </cell>
        </row>
        <row r="5667">
          <cell r="C5667" t="str">
            <v>163BMT9020</v>
          </cell>
          <cell r="D5667" t="str">
            <v>RIO COXIPÓ (CONTORNO NORTE DE CUIABÁ)</v>
          </cell>
          <cell r="E5667" t="str">
            <v>ENTR MT-251 (CONTORNO NORTE DE CUIABÁ)</v>
          </cell>
          <cell r="F5667">
            <v>0</v>
          </cell>
          <cell r="G5667">
            <v>12.6</v>
          </cell>
          <cell r="H5667">
            <v>12.6</v>
          </cell>
          <cell r="I5667" t="str">
            <v>PLA</v>
          </cell>
          <cell r="J5667">
            <v>0</v>
          </cell>
          <cell r="L5667">
            <v>0</v>
          </cell>
          <cell r="M5667">
            <v>0</v>
          </cell>
          <cell r="O5667">
            <v>0</v>
          </cell>
          <cell r="P5667">
            <v>0</v>
          </cell>
        </row>
        <row r="5668">
          <cell r="C5668" t="str">
            <v>163BMT9030</v>
          </cell>
          <cell r="D5668" t="str">
            <v>ENTR MT-251</v>
          </cell>
          <cell r="E5668" t="str">
            <v>ENTR MT-010 (CONTORNO NORTE DE CUIABÁ)</v>
          </cell>
          <cell r="F5668">
            <v>0</v>
          </cell>
          <cell r="G5668">
            <v>4.9000000000000004</v>
          </cell>
          <cell r="H5668">
            <v>4.9000000000000004</v>
          </cell>
          <cell r="I5668" t="str">
            <v>PLA</v>
          </cell>
          <cell r="J5668">
            <v>0</v>
          </cell>
          <cell r="L5668">
            <v>0</v>
          </cell>
          <cell r="M5668">
            <v>0</v>
          </cell>
          <cell r="O5668">
            <v>0</v>
          </cell>
          <cell r="P5668">
            <v>0</v>
          </cell>
        </row>
        <row r="5669">
          <cell r="C5669" t="str">
            <v>163BMT9040</v>
          </cell>
          <cell r="D5669" t="str">
            <v>ENTR MT-010</v>
          </cell>
          <cell r="E5669" t="str">
            <v>ENTR MT-400 (SUCURÍ) (CONTORNO NORTE DE CUIABÁ)</v>
          </cell>
          <cell r="F5669">
            <v>0</v>
          </cell>
          <cell r="G5669">
            <v>4.7</v>
          </cell>
          <cell r="H5669">
            <v>4.7</v>
          </cell>
          <cell r="I5669" t="str">
            <v>PLA</v>
          </cell>
          <cell r="J5669">
            <v>0</v>
          </cell>
          <cell r="L5669">
            <v>0</v>
          </cell>
          <cell r="M5669">
            <v>0</v>
          </cell>
          <cell r="O5669">
            <v>0</v>
          </cell>
          <cell r="P5669">
            <v>0</v>
          </cell>
        </row>
        <row r="5670">
          <cell r="C5670" t="str">
            <v>163BMT9050</v>
          </cell>
          <cell r="D5670" t="str">
            <v>ENTR MT-400 (SUCURÍ)</v>
          </cell>
          <cell r="E5670" t="str">
            <v>RIO CUIABÁ (CONTORNO NORTE DE CUIABÁ)</v>
          </cell>
          <cell r="F5670">
            <v>0</v>
          </cell>
          <cell r="G5670">
            <v>0.9</v>
          </cell>
          <cell r="H5670">
            <v>0.9</v>
          </cell>
          <cell r="I5670" t="str">
            <v>PLA</v>
          </cell>
          <cell r="J5670">
            <v>0</v>
          </cell>
          <cell r="L5670">
            <v>0</v>
          </cell>
          <cell r="M5670">
            <v>0</v>
          </cell>
          <cell r="O5670">
            <v>0</v>
          </cell>
          <cell r="P5670">
            <v>0</v>
          </cell>
        </row>
        <row r="5671">
          <cell r="C5671" t="str">
            <v>163BMT9060</v>
          </cell>
          <cell r="D5671" t="str">
            <v>RIO CUIABÁ</v>
          </cell>
          <cell r="E5671" t="str">
            <v>ENTR BR-163/364 (CONTORNO NORTE DE CUIABÁ)</v>
          </cell>
          <cell r="F5671">
            <v>0</v>
          </cell>
          <cell r="G5671">
            <v>8</v>
          </cell>
          <cell r="H5671">
            <v>8</v>
          </cell>
          <cell r="I5671" t="str">
            <v>PLA</v>
          </cell>
          <cell r="J5671">
            <v>0</v>
          </cell>
          <cell r="L5671">
            <v>0</v>
          </cell>
          <cell r="M5671">
            <v>0</v>
          </cell>
          <cell r="O5671">
            <v>0</v>
          </cell>
          <cell r="P5671">
            <v>0</v>
          </cell>
        </row>
        <row r="5672">
          <cell r="C5672" t="str">
            <v>163BMT9500</v>
          </cell>
          <cell r="D5672" t="str">
            <v>INÍCIO PISTA INVERSA I S DE SÃO VICENTE</v>
          </cell>
          <cell r="E5672" t="str">
            <v>FIM PISTA INVERSA I S DE SÃO VICENTE</v>
          </cell>
          <cell r="F5672">
            <v>0</v>
          </cell>
          <cell r="G5672">
            <v>7.7</v>
          </cell>
          <cell r="H5672">
            <v>7.7</v>
          </cell>
          <cell r="I5672" t="str">
            <v>PAV</v>
          </cell>
          <cell r="J5672">
            <v>0</v>
          </cell>
          <cell r="K5672" t="str">
            <v>070BMT9500</v>
          </cell>
          <cell r="L5672" t="str">
            <v>364BMT9500</v>
          </cell>
          <cell r="M5672">
            <v>0</v>
          </cell>
          <cell r="O5672">
            <v>0</v>
          </cell>
          <cell r="P5672">
            <v>0</v>
          </cell>
        </row>
        <row r="5673">
          <cell r="C5673" t="str">
            <v>163BMT9510</v>
          </cell>
          <cell r="D5673" t="str">
            <v>INÍCIO PISTA INVERSA II S DE SÃO VICENTE</v>
          </cell>
          <cell r="E5673" t="str">
            <v>FIM PISTA INVERSA II S DE SÃO VICENTE</v>
          </cell>
          <cell r="F5673">
            <v>0</v>
          </cell>
          <cell r="G5673">
            <v>10.5</v>
          </cell>
          <cell r="H5673">
            <v>10.5</v>
          </cell>
          <cell r="I5673" t="str">
            <v>PAV</v>
          </cell>
          <cell r="J5673">
            <v>0</v>
          </cell>
          <cell r="K5673" t="str">
            <v>070BMT9510</v>
          </cell>
          <cell r="L5673" t="str">
            <v>364BMT9510</v>
          </cell>
          <cell r="M5673">
            <v>0</v>
          </cell>
          <cell r="O5673">
            <v>0</v>
          </cell>
          <cell r="P5673">
            <v>0</v>
          </cell>
        </row>
        <row r="5674">
          <cell r="J5674">
            <v>0</v>
          </cell>
        </row>
        <row r="5675">
          <cell r="C5675" t="str">
            <v>174BMT0010</v>
          </cell>
          <cell r="D5675" t="str">
            <v>ENTR BR-070(A)/MT-343 (CÁCERES)</v>
          </cell>
          <cell r="E5675" t="str">
            <v>ENTR BR-070(B)</v>
          </cell>
          <cell r="F5675">
            <v>0</v>
          </cell>
          <cell r="G5675">
            <v>8</v>
          </cell>
          <cell r="H5675">
            <v>8</v>
          </cell>
          <cell r="I5675" t="str">
            <v>PAV</v>
          </cell>
          <cell r="J5675">
            <v>0</v>
          </cell>
          <cell r="K5675" t="str">
            <v>070BMT0590</v>
          </cell>
          <cell r="L5675">
            <v>0</v>
          </cell>
          <cell r="M5675">
            <v>0</v>
          </cell>
          <cell r="O5675">
            <v>0</v>
          </cell>
          <cell r="P5675">
            <v>0</v>
          </cell>
        </row>
        <row r="5676">
          <cell r="C5676" t="str">
            <v>174BMT0030</v>
          </cell>
          <cell r="D5676" t="str">
            <v>ENTR BR-070(B)</v>
          </cell>
          <cell r="E5676" t="str">
            <v>ENTR MT-170 (CARAMÚJO)</v>
          </cell>
          <cell r="F5676">
            <v>8</v>
          </cell>
          <cell r="G5676">
            <v>31</v>
          </cell>
          <cell r="H5676">
            <v>23</v>
          </cell>
          <cell r="I5676" t="str">
            <v>PAV</v>
          </cell>
          <cell r="J5676" t="str">
            <v>*</v>
          </cell>
          <cell r="L5676">
            <v>0</v>
          </cell>
          <cell r="M5676">
            <v>0</v>
          </cell>
          <cell r="O5676">
            <v>0</v>
          </cell>
          <cell r="P5676">
            <v>0</v>
          </cell>
        </row>
        <row r="5677">
          <cell r="C5677" t="str">
            <v>174BMT0032</v>
          </cell>
          <cell r="D5677" t="str">
            <v>ENTR MT-170 (CARAMÚJO)</v>
          </cell>
          <cell r="E5677" t="str">
            <v>ENTR MT-175(A)</v>
          </cell>
          <cell r="F5677">
            <v>31</v>
          </cell>
          <cell r="G5677">
            <v>50.3</v>
          </cell>
          <cell r="H5677">
            <v>19.3</v>
          </cell>
          <cell r="I5677" t="str">
            <v>PAV</v>
          </cell>
          <cell r="J5677" t="str">
            <v>*</v>
          </cell>
          <cell r="L5677">
            <v>0</v>
          </cell>
          <cell r="M5677">
            <v>0</v>
          </cell>
          <cell r="O5677">
            <v>0</v>
          </cell>
          <cell r="P5677">
            <v>0</v>
          </cell>
        </row>
        <row r="5678">
          <cell r="C5678" t="str">
            <v>174BMT0033</v>
          </cell>
          <cell r="D5678" t="str">
            <v>ENTR MT-175(A)</v>
          </cell>
          <cell r="E5678" t="str">
            <v>ENTR MT-175(B)</v>
          </cell>
          <cell r="F5678">
            <v>50.3</v>
          </cell>
          <cell r="G5678">
            <v>57.5</v>
          </cell>
          <cell r="H5678">
            <v>7.2</v>
          </cell>
          <cell r="I5678" t="str">
            <v>PAV</v>
          </cell>
          <cell r="J5678" t="str">
            <v>*</v>
          </cell>
          <cell r="L5678">
            <v>0</v>
          </cell>
          <cell r="M5678">
            <v>0</v>
          </cell>
          <cell r="O5678">
            <v>0</v>
          </cell>
          <cell r="P5678">
            <v>0</v>
          </cell>
        </row>
        <row r="5679">
          <cell r="C5679" t="str">
            <v>174BMT0034</v>
          </cell>
          <cell r="D5679" t="str">
            <v>ENTR MT-175(B)</v>
          </cell>
          <cell r="E5679" t="str">
            <v>ENTR MT-339</v>
          </cell>
          <cell r="F5679">
            <v>57.5</v>
          </cell>
          <cell r="G5679">
            <v>83.1</v>
          </cell>
          <cell r="H5679">
            <v>25.6</v>
          </cell>
          <cell r="I5679" t="str">
            <v>PAV</v>
          </cell>
          <cell r="J5679" t="str">
            <v>*</v>
          </cell>
          <cell r="L5679">
            <v>0</v>
          </cell>
          <cell r="M5679">
            <v>0</v>
          </cell>
          <cell r="O5679">
            <v>0</v>
          </cell>
          <cell r="P5679">
            <v>0</v>
          </cell>
        </row>
        <row r="5680">
          <cell r="C5680" t="str">
            <v>174BMT0035</v>
          </cell>
          <cell r="D5680" t="str">
            <v>ENTR MT-339</v>
          </cell>
          <cell r="E5680" t="str">
            <v>ENTR MT-180</v>
          </cell>
          <cell r="F5680">
            <v>83.1</v>
          </cell>
          <cell r="G5680">
            <v>95.2</v>
          </cell>
          <cell r="H5680">
            <v>12.1</v>
          </cell>
          <cell r="I5680" t="str">
            <v>PAV</v>
          </cell>
          <cell r="J5680" t="str">
            <v>*</v>
          </cell>
          <cell r="L5680">
            <v>0</v>
          </cell>
          <cell r="M5680">
            <v>0</v>
          </cell>
          <cell r="O5680">
            <v>0</v>
          </cell>
          <cell r="P5680">
            <v>0</v>
          </cell>
        </row>
        <row r="5681">
          <cell r="C5681" t="str">
            <v>174BMT0036</v>
          </cell>
          <cell r="D5681" t="str">
            <v>ENTR MT-180</v>
          </cell>
          <cell r="E5681" t="str">
            <v>PORTO ESPERIDIÃO</v>
          </cell>
          <cell r="F5681">
            <v>95.2</v>
          </cell>
          <cell r="G5681">
            <v>101.8</v>
          </cell>
          <cell r="H5681">
            <v>6.6</v>
          </cell>
          <cell r="I5681" t="str">
            <v>PAV</v>
          </cell>
          <cell r="J5681" t="str">
            <v>*</v>
          </cell>
          <cell r="L5681">
            <v>0</v>
          </cell>
          <cell r="M5681">
            <v>0</v>
          </cell>
          <cell r="O5681">
            <v>0</v>
          </cell>
          <cell r="P5681">
            <v>0</v>
          </cell>
        </row>
        <row r="5682">
          <cell r="C5682" t="str">
            <v>174BMT0050</v>
          </cell>
          <cell r="D5682" t="str">
            <v>PORTO ESPERIDIÃO</v>
          </cell>
          <cell r="E5682" t="str">
            <v>ENTR MT-265/388(A)</v>
          </cell>
          <cell r="F5682">
            <v>101.8</v>
          </cell>
          <cell r="G5682">
            <v>108.2</v>
          </cell>
          <cell r="H5682">
            <v>6.4</v>
          </cell>
          <cell r="I5682" t="str">
            <v>PAV</v>
          </cell>
          <cell r="J5682" t="str">
            <v>*</v>
          </cell>
          <cell r="L5682">
            <v>0</v>
          </cell>
          <cell r="M5682">
            <v>0</v>
          </cell>
          <cell r="O5682">
            <v>0</v>
          </cell>
          <cell r="P5682">
            <v>0</v>
          </cell>
        </row>
        <row r="5683">
          <cell r="C5683" t="str">
            <v>174BMT0070</v>
          </cell>
          <cell r="D5683" t="str">
            <v>ENTR MT-265/388(A)</v>
          </cell>
          <cell r="E5683" t="str">
            <v>ENTR MT-388(B) (P/JAURÚ)</v>
          </cell>
          <cell r="F5683">
            <v>108.2</v>
          </cell>
          <cell r="G5683">
            <v>138.19999999999999</v>
          </cell>
          <cell r="H5683">
            <v>30</v>
          </cell>
          <cell r="I5683" t="str">
            <v>PAV</v>
          </cell>
          <cell r="J5683" t="str">
            <v>*</v>
          </cell>
          <cell r="L5683">
            <v>0</v>
          </cell>
          <cell r="M5683">
            <v>0</v>
          </cell>
          <cell r="O5683">
            <v>0</v>
          </cell>
          <cell r="P5683">
            <v>0</v>
          </cell>
        </row>
        <row r="5684">
          <cell r="C5684" t="str">
            <v>174BMT0090</v>
          </cell>
          <cell r="D5684" t="str">
            <v>ENTR MT-388(B) (P/JAURÚ)</v>
          </cell>
          <cell r="E5684" t="str">
            <v>ENTR MT-248 (CERRO AZUL)</v>
          </cell>
          <cell r="F5684">
            <v>138.19999999999999</v>
          </cell>
          <cell r="G5684">
            <v>193.2</v>
          </cell>
          <cell r="H5684">
            <v>55</v>
          </cell>
          <cell r="I5684" t="str">
            <v>PAV</v>
          </cell>
          <cell r="J5684" t="str">
            <v>*</v>
          </cell>
          <cell r="L5684">
            <v>0</v>
          </cell>
          <cell r="M5684">
            <v>0</v>
          </cell>
          <cell r="O5684">
            <v>0</v>
          </cell>
          <cell r="P5684">
            <v>0</v>
          </cell>
        </row>
        <row r="5685">
          <cell r="C5685" t="str">
            <v>174BMT0091</v>
          </cell>
          <cell r="D5685" t="str">
            <v>ENTR MT-248 (CERRO AZUL)</v>
          </cell>
          <cell r="E5685" t="str">
            <v>ENTR MT-247</v>
          </cell>
          <cell r="F5685">
            <v>193.2</v>
          </cell>
          <cell r="G5685">
            <v>195.4</v>
          </cell>
          <cell r="H5685">
            <v>2.2000000000000002</v>
          </cell>
          <cell r="I5685" t="str">
            <v>PAV</v>
          </cell>
          <cell r="J5685" t="str">
            <v>*</v>
          </cell>
          <cell r="L5685">
            <v>0</v>
          </cell>
          <cell r="M5685">
            <v>0</v>
          </cell>
          <cell r="O5685">
            <v>0</v>
          </cell>
          <cell r="P5685">
            <v>0</v>
          </cell>
        </row>
        <row r="5686">
          <cell r="C5686" t="str">
            <v>174BMT0092</v>
          </cell>
          <cell r="D5686" t="str">
            <v>ENTR MT-247</v>
          </cell>
          <cell r="E5686" t="str">
            <v>ENTR MT-246(A)/473 (PONTES E LACERDA)</v>
          </cell>
          <cell r="F5686">
            <v>195.4</v>
          </cell>
          <cell r="G5686">
            <v>223.2</v>
          </cell>
          <cell r="H5686">
            <v>27.8</v>
          </cell>
          <cell r="I5686" t="str">
            <v>PAV</v>
          </cell>
          <cell r="J5686" t="str">
            <v>*</v>
          </cell>
          <cell r="L5686">
            <v>0</v>
          </cell>
          <cell r="M5686">
            <v>0</v>
          </cell>
          <cell r="O5686">
            <v>0</v>
          </cell>
          <cell r="P5686">
            <v>0</v>
          </cell>
        </row>
        <row r="5687">
          <cell r="C5687" t="str">
            <v>174BMT0094</v>
          </cell>
          <cell r="D5687" t="str">
            <v>ENTR MT-246(A)/473 (PONTES E LACERDA)</v>
          </cell>
          <cell r="E5687" t="str">
            <v>ENTR MT-246(B)</v>
          </cell>
          <cell r="F5687">
            <v>223.2</v>
          </cell>
          <cell r="G5687">
            <v>231.3</v>
          </cell>
          <cell r="H5687">
            <v>8.1</v>
          </cell>
          <cell r="I5687" t="str">
            <v>PAV</v>
          </cell>
          <cell r="J5687" t="str">
            <v>*</v>
          </cell>
          <cell r="L5687">
            <v>0</v>
          </cell>
          <cell r="M5687">
            <v>0</v>
          </cell>
          <cell r="O5687">
            <v>0</v>
          </cell>
          <cell r="P5687">
            <v>0</v>
          </cell>
        </row>
        <row r="5688">
          <cell r="C5688" t="str">
            <v>174BMT0100</v>
          </cell>
          <cell r="D5688" t="str">
            <v>ENTR MT-246(B)</v>
          </cell>
          <cell r="E5688" t="str">
            <v>RIO SARARE</v>
          </cell>
          <cell r="F5688">
            <v>231.3</v>
          </cell>
          <cell r="G5688">
            <v>283</v>
          </cell>
          <cell r="H5688">
            <v>51.7</v>
          </cell>
          <cell r="I5688" t="str">
            <v>PAV</v>
          </cell>
          <cell r="J5688" t="str">
            <v>*</v>
          </cell>
          <cell r="L5688">
            <v>0</v>
          </cell>
          <cell r="M5688">
            <v>0</v>
          </cell>
          <cell r="O5688">
            <v>0</v>
          </cell>
          <cell r="P5688">
            <v>0</v>
          </cell>
        </row>
        <row r="5689">
          <cell r="C5689" t="str">
            <v>174BMT0110</v>
          </cell>
          <cell r="D5689" t="str">
            <v>RIO SARARE</v>
          </cell>
          <cell r="E5689" t="str">
            <v>NOVA CONQUISTA DO OESTE</v>
          </cell>
          <cell r="F5689">
            <v>283</v>
          </cell>
          <cell r="G5689">
            <v>311.8</v>
          </cell>
          <cell r="H5689">
            <v>28.8</v>
          </cell>
          <cell r="I5689" t="str">
            <v>PAV</v>
          </cell>
          <cell r="J5689" t="str">
            <v>*</v>
          </cell>
          <cell r="L5689">
            <v>0</v>
          </cell>
          <cell r="M5689">
            <v>0</v>
          </cell>
          <cell r="O5689">
            <v>0</v>
          </cell>
          <cell r="P5689">
            <v>0</v>
          </cell>
        </row>
        <row r="5690">
          <cell r="C5690" t="str">
            <v>174BMT0112</v>
          </cell>
          <cell r="D5690" t="str">
            <v>NOVA CONQUISTA DO OESTE</v>
          </cell>
          <cell r="E5690" t="str">
            <v>NOVA LACERDA</v>
          </cell>
          <cell r="F5690">
            <v>311.8</v>
          </cell>
          <cell r="G5690">
            <v>320.89999999999998</v>
          </cell>
          <cell r="H5690">
            <v>9.1</v>
          </cell>
          <cell r="I5690" t="str">
            <v>PAV</v>
          </cell>
          <cell r="J5690" t="str">
            <v>*</v>
          </cell>
          <cell r="L5690">
            <v>0</v>
          </cell>
          <cell r="M5690">
            <v>0</v>
          </cell>
          <cell r="O5690">
            <v>0</v>
          </cell>
          <cell r="P5690">
            <v>0</v>
          </cell>
        </row>
        <row r="5691">
          <cell r="C5691" t="str">
            <v>174BMT0115</v>
          </cell>
          <cell r="D5691" t="str">
            <v>NOVA LACERDA</v>
          </cell>
          <cell r="E5691" t="str">
            <v>CÓRREGO DOURADO</v>
          </cell>
          <cell r="F5691">
            <v>320.89999999999998</v>
          </cell>
          <cell r="G5691">
            <v>358.4</v>
          </cell>
          <cell r="H5691">
            <v>37.5</v>
          </cell>
          <cell r="I5691" t="str">
            <v>PAV</v>
          </cell>
          <cell r="J5691" t="str">
            <v>*</v>
          </cell>
          <cell r="L5691">
            <v>0</v>
          </cell>
          <cell r="M5691">
            <v>0</v>
          </cell>
          <cell r="O5691">
            <v>0</v>
          </cell>
          <cell r="P5691">
            <v>0</v>
          </cell>
        </row>
        <row r="5692">
          <cell r="C5692" t="str">
            <v>174BMT0120</v>
          </cell>
          <cell r="D5692" t="str">
            <v>CÓRREGO DOURADO</v>
          </cell>
          <cell r="E5692" t="str">
            <v>COMODORO</v>
          </cell>
          <cell r="F5692">
            <v>358.4</v>
          </cell>
          <cell r="G5692">
            <v>419.1</v>
          </cell>
          <cell r="H5692">
            <v>60.7</v>
          </cell>
          <cell r="I5692" t="str">
            <v>PAV</v>
          </cell>
          <cell r="J5692" t="str">
            <v>*</v>
          </cell>
          <cell r="L5692">
            <v>0</v>
          </cell>
          <cell r="M5692">
            <v>0</v>
          </cell>
          <cell r="O5692">
            <v>0</v>
          </cell>
          <cell r="P5692">
            <v>0</v>
          </cell>
        </row>
        <row r="5693">
          <cell r="C5693" t="str">
            <v>174BMT0125</v>
          </cell>
          <cell r="D5693" t="str">
            <v>COMODORO</v>
          </cell>
          <cell r="E5693" t="str">
            <v>ENTR BR-364(A)/MT-235</v>
          </cell>
          <cell r="F5693">
            <v>419.1</v>
          </cell>
          <cell r="G5693">
            <v>420.6</v>
          </cell>
          <cell r="H5693">
            <v>1.5</v>
          </cell>
          <cell r="I5693" t="str">
            <v>PAV</v>
          </cell>
          <cell r="J5693" t="str">
            <v>*</v>
          </cell>
          <cell r="L5693">
            <v>0</v>
          </cell>
          <cell r="M5693">
            <v>0</v>
          </cell>
          <cell r="O5693">
            <v>0</v>
          </cell>
          <cell r="P5693">
            <v>0</v>
          </cell>
        </row>
        <row r="5694">
          <cell r="C5694" t="str">
            <v>174BMT0130</v>
          </cell>
          <cell r="D5694" t="str">
            <v>ENTR BR-364(A)/MT-235</v>
          </cell>
          <cell r="E5694" t="str">
            <v>JATAÍ</v>
          </cell>
          <cell r="F5694">
            <v>420.6</v>
          </cell>
          <cell r="G5694">
            <v>452.6</v>
          </cell>
          <cell r="H5694">
            <v>32</v>
          </cell>
          <cell r="I5694" t="str">
            <v>PAV</v>
          </cell>
          <cell r="J5694" t="str">
            <v>*</v>
          </cell>
          <cell r="K5694" t="str">
            <v>364BMT1001</v>
          </cell>
          <cell r="L5694">
            <v>0</v>
          </cell>
          <cell r="M5694">
            <v>0</v>
          </cell>
          <cell r="O5694">
            <v>0</v>
          </cell>
          <cell r="P5694">
            <v>0</v>
          </cell>
        </row>
        <row r="5695">
          <cell r="C5695" t="str">
            <v>174BMT0131</v>
          </cell>
          <cell r="D5695" t="str">
            <v>JATAÍ</v>
          </cell>
          <cell r="E5695" t="str">
            <v>PADRONAL</v>
          </cell>
          <cell r="F5695">
            <v>452.6</v>
          </cell>
          <cell r="G5695">
            <v>476.3</v>
          </cell>
          <cell r="H5695">
            <v>23.7</v>
          </cell>
          <cell r="I5695" t="str">
            <v>PAV</v>
          </cell>
          <cell r="J5695" t="str">
            <v>*</v>
          </cell>
          <cell r="K5695" t="str">
            <v>364BMT1002</v>
          </cell>
          <cell r="L5695">
            <v>0</v>
          </cell>
          <cell r="M5695">
            <v>0</v>
          </cell>
          <cell r="O5695">
            <v>0</v>
          </cell>
          <cell r="P5695">
            <v>0</v>
          </cell>
        </row>
        <row r="5696">
          <cell r="C5696" t="str">
            <v>174BMT0132</v>
          </cell>
          <cell r="D5696" t="str">
            <v>PADRONAL</v>
          </cell>
          <cell r="E5696" t="str">
            <v>RIO 12 DE OUTUBRO</v>
          </cell>
          <cell r="F5696">
            <v>476.3</v>
          </cell>
          <cell r="G5696">
            <v>505.8</v>
          </cell>
          <cell r="H5696">
            <v>29.5</v>
          </cell>
          <cell r="I5696" t="str">
            <v>PAV</v>
          </cell>
          <cell r="J5696" t="str">
            <v>*</v>
          </cell>
          <cell r="K5696" t="str">
            <v>364BMT1003</v>
          </cell>
          <cell r="L5696">
            <v>0</v>
          </cell>
          <cell r="M5696">
            <v>0</v>
          </cell>
          <cell r="O5696">
            <v>0</v>
          </cell>
          <cell r="P5696">
            <v>0</v>
          </cell>
        </row>
        <row r="5697">
          <cell r="C5697" t="str">
            <v>174BMT0134</v>
          </cell>
          <cell r="D5697" t="str">
            <v>RIO 12 DE OUTUBRO</v>
          </cell>
          <cell r="E5697" t="str">
            <v>DIV MT/RO</v>
          </cell>
          <cell r="F5697">
            <v>505.8</v>
          </cell>
          <cell r="G5697">
            <v>523.20000000000005</v>
          </cell>
          <cell r="H5697">
            <v>17.399999999999999</v>
          </cell>
          <cell r="I5697" t="str">
            <v>PAV</v>
          </cell>
          <cell r="J5697" t="str">
            <v>*</v>
          </cell>
          <cell r="K5697" t="str">
            <v>364BMT1005</v>
          </cell>
          <cell r="L5697">
            <v>0</v>
          </cell>
          <cell r="M5697">
            <v>0</v>
          </cell>
          <cell r="O5697">
            <v>0</v>
          </cell>
          <cell r="P5697">
            <v>0</v>
          </cell>
        </row>
        <row r="5698">
          <cell r="C5698" t="str">
            <v>174BMT0180</v>
          </cell>
          <cell r="D5698" t="str">
            <v>DIV RO/MT</v>
          </cell>
          <cell r="E5698" t="str">
            <v>BAR CACHOEIRINHA (POSTO FISCAL)</v>
          </cell>
          <cell r="F5698">
            <v>523.20000000000005</v>
          </cell>
          <cell r="G5698">
            <v>567.70000000000005</v>
          </cell>
          <cell r="H5698">
            <v>44.5</v>
          </cell>
          <cell r="I5698" t="str">
            <v>PLA</v>
          </cell>
          <cell r="J5698">
            <v>0</v>
          </cell>
          <cell r="L5698">
            <v>0</v>
          </cell>
          <cell r="M5698">
            <v>0</v>
          </cell>
          <cell r="N5698" t="str">
            <v xml:space="preserve">MT-319 </v>
          </cell>
          <cell r="O5698" t="str">
            <v>IMP</v>
          </cell>
          <cell r="P5698">
            <v>0</v>
          </cell>
        </row>
        <row r="5699">
          <cell r="C5699" t="str">
            <v>174BMT0184</v>
          </cell>
          <cell r="D5699" t="str">
            <v>BAR CACHOEIRINHA (POSTO FISCAL)</v>
          </cell>
          <cell r="E5699" t="str">
            <v>RIO VINTE UM (POSTO FISCAL)</v>
          </cell>
          <cell r="F5699">
            <v>567.70000000000005</v>
          </cell>
          <cell r="G5699">
            <v>642.20000000000005</v>
          </cell>
          <cell r="H5699">
            <v>74.5</v>
          </cell>
          <cell r="I5699" t="str">
            <v>PLA</v>
          </cell>
          <cell r="J5699">
            <v>0</v>
          </cell>
          <cell r="L5699">
            <v>0</v>
          </cell>
          <cell r="M5699">
            <v>0</v>
          </cell>
          <cell r="N5699" t="str">
            <v xml:space="preserve">MT-319 </v>
          </cell>
          <cell r="O5699" t="str">
            <v>IMP</v>
          </cell>
          <cell r="P5699">
            <v>0</v>
          </cell>
        </row>
        <row r="5700">
          <cell r="C5700" t="str">
            <v>174BMT0186</v>
          </cell>
          <cell r="D5700" t="str">
            <v>RIO VINTE UM (POSTO FISCAL)</v>
          </cell>
          <cell r="E5700" t="str">
            <v>ENTR MT-170(A)</v>
          </cell>
          <cell r="F5700">
            <v>642.20000000000005</v>
          </cell>
          <cell r="G5700">
            <v>697.2</v>
          </cell>
          <cell r="H5700">
            <v>55</v>
          </cell>
          <cell r="I5700" t="str">
            <v>PLA</v>
          </cell>
          <cell r="J5700">
            <v>0</v>
          </cell>
          <cell r="L5700">
            <v>0</v>
          </cell>
          <cell r="M5700">
            <v>0</v>
          </cell>
          <cell r="N5700" t="str">
            <v xml:space="preserve">MT-319 </v>
          </cell>
          <cell r="O5700" t="str">
            <v>IMP</v>
          </cell>
          <cell r="P5700">
            <v>0</v>
          </cell>
        </row>
        <row r="5701">
          <cell r="C5701" t="str">
            <v>174BMT0190</v>
          </cell>
          <cell r="D5701" t="str">
            <v>ENTR MT-170(A)</v>
          </cell>
          <cell r="E5701" t="str">
            <v>JUÍNA</v>
          </cell>
          <cell r="F5701">
            <v>697.2</v>
          </cell>
          <cell r="G5701">
            <v>702.2</v>
          </cell>
          <cell r="H5701">
            <v>5</v>
          </cell>
          <cell r="I5701" t="str">
            <v>PLA</v>
          </cell>
          <cell r="J5701">
            <v>0</v>
          </cell>
          <cell r="L5701">
            <v>0</v>
          </cell>
          <cell r="M5701">
            <v>0</v>
          </cell>
          <cell r="N5701" t="str">
            <v xml:space="preserve">MT-170 </v>
          </cell>
          <cell r="O5701" t="str">
            <v>IMP</v>
          </cell>
          <cell r="P5701">
            <v>0</v>
          </cell>
        </row>
        <row r="5702">
          <cell r="C5702" t="str">
            <v>174BMT0192</v>
          </cell>
          <cell r="D5702" t="str">
            <v>JUÍNA</v>
          </cell>
          <cell r="E5702" t="str">
            <v>ENTR MT-420(A) (CASTANHEIRA)</v>
          </cell>
          <cell r="F5702">
            <v>702.2</v>
          </cell>
          <cell r="G5702">
            <v>745.7</v>
          </cell>
          <cell r="H5702">
            <v>43.5</v>
          </cell>
          <cell r="I5702" t="str">
            <v>PLA</v>
          </cell>
          <cell r="J5702">
            <v>0</v>
          </cell>
          <cell r="L5702">
            <v>0</v>
          </cell>
          <cell r="M5702">
            <v>0</v>
          </cell>
          <cell r="N5702" t="str">
            <v xml:space="preserve">MT-170 </v>
          </cell>
          <cell r="O5702" t="str">
            <v>IMP</v>
          </cell>
          <cell r="P5702">
            <v>0</v>
          </cell>
        </row>
        <row r="5703">
          <cell r="C5703" t="str">
            <v>174BMT0194</v>
          </cell>
          <cell r="D5703" t="str">
            <v>ENTR MT-420(A) (CASTANHEIRA)</v>
          </cell>
          <cell r="E5703" t="str">
            <v>ENTR MT-170(B)</v>
          </cell>
          <cell r="F5703">
            <v>745.7</v>
          </cell>
          <cell r="G5703">
            <v>751</v>
          </cell>
          <cell r="H5703">
            <v>5.3</v>
          </cell>
          <cell r="I5703" t="str">
            <v>PLA</v>
          </cell>
          <cell r="J5703">
            <v>0</v>
          </cell>
          <cell r="L5703">
            <v>0</v>
          </cell>
          <cell r="M5703">
            <v>0</v>
          </cell>
          <cell r="N5703" t="str">
            <v xml:space="preserve">MT-170 </v>
          </cell>
          <cell r="O5703" t="str">
            <v>IMP</v>
          </cell>
          <cell r="P5703">
            <v>0</v>
          </cell>
        </row>
        <row r="5704">
          <cell r="C5704" t="str">
            <v>174BMT0196</v>
          </cell>
          <cell r="D5704" t="str">
            <v>ENTR MT-170(B)</v>
          </cell>
          <cell r="E5704" t="str">
            <v>ACESSO MT-170</v>
          </cell>
          <cell r="F5704">
            <v>751</v>
          </cell>
          <cell r="G5704">
            <v>777</v>
          </cell>
          <cell r="H5704">
            <v>26</v>
          </cell>
          <cell r="I5704" t="str">
            <v>PLA</v>
          </cell>
          <cell r="J5704">
            <v>0</v>
          </cell>
          <cell r="L5704">
            <v>0</v>
          </cell>
          <cell r="M5704">
            <v>0</v>
          </cell>
          <cell r="N5704" t="str">
            <v xml:space="preserve">MT-420 </v>
          </cell>
          <cell r="O5704" t="str">
            <v>LEN</v>
          </cell>
          <cell r="P5704">
            <v>0</v>
          </cell>
        </row>
        <row r="5705">
          <cell r="C5705" t="str">
            <v>174BMT0198</v>
          </cell>
          <cell r="D5705" t="str">
            <v>ACESSO MT-170</v>
          </cell>
          <cell r="E5705" t="str">
            <v>VALE DO NATAL</v>
          </cell>
          <cell r="F5705">
            <v>777</v>
          </cell>
          <cell r="G5705">
            <v>851</v>
          </cell>
          <cell r="H5705">
            <v>74</v>
          </cell>
          <cell r="I5705" t="str">
            <v>PLA</v>
          </cell>
          <cell r="J5705">
            <v>0</v>
          </cell>
          <cell r="L5705">
            <v>0</v>
          </cell>
          <cell r="M5705">
            <v>0</v>
          </cell>
          <cell r="N5705" t="str">
            <v xml:space="preserve">MT-420 </v>
          </cell>
          <cell r="O5705" t="str">
            <v>LEN</v>
          </cell>
          <cell r="P5705">
            <v>0</v>
          </cell>
        </row>
        <row r="5706">
          <cell r="C5706" t="str">
            <v>174BMT0200</v>
          </cell>
          <cell r="D5706" t="str">
            <v>VALE DO NATAL</v>
          </cell>
          <cell r="E5706" t="str">
            <v>ENTR MT-208(A)/420(B)</v>
          </cell>
          <cell r="F5706">
            <v>851</v>
          </cell>
          <cell r="G5706">
            <v>899</v>
          </cell>
          <cell r="H5706">
            <v>48</v>
          </cell>
          <cell r="I5706" t="str">
            <v>PLA</v>
          </cell>
          <cell r="J5706">
            <v>0</v>
          </cell>
          <cell r="L5706">
            <v>0</v>
          </cell>
          <cell r="M5706">
            <v>0</v>
          </cell>
          <cell r="N5706" t="str">
            <v xml:space="preserve">MT-420 </v>
          </cell>
          <cell r="O5706" t="str">
            <v>LEN</v>
          </cell>
          <cell r="P5706">
            <v>0</v>
          </cell>
        </row>
        <row r="5707">
          <cell r="C5707" t="str">
            <v>174BMT0204</v>
          </cell>
          <cell r="D5707" t="str">
            <v>ENTR MT-208(A)/420(B)</v>
          </cell>
          <cell r="E5707" t="str">
            <v>ENTR MT-208(B) (ARIPUANÃ)</v>
          </cell>
          <cell r="F5707">
            <v>899</v>
          </cell>
          <cell r="G5707">
            <v>918</v>
          </cell>
          <cell r="H5707">
            <v>19</v>
          </cell>
          <cell r="I5707" t="str">
            <v>PLA</v>
          </cell>
          <cell r="J5707">
            <v>0</v>
          </cell>
          <cell r="L5707">
            <v>0</v>
          </cell>
          <cell r="M5707">
            <v>0</v>
          </cell>
          <cell r="N5707" t="str">
            <v xml:space="preserve">MT-208 </v>
          </cell>
          <cell r="O5707" t="str">
            <v>IMP</v>
          </cell>
          <cell r="P5707">
            <v>0</v>
          </cell>
        </row>
        <row r="5708">
          <cell r="C5708" t="str">
            <v>174BMT0207</v>
          </cell>
          <cell r="D5708" t="str">
            <v>ENTR MT-208(B) (ARIPUANÃ)</v>
          </cell>
          <cell r="E5708" t="str">
            <v>ENTR MT-418(A) (IGARAPÉ DO NATAL)</v>
          </cell>
          <cell r="F5708">
            <v>918</v>
          </cell>
          <cell r="G5708">
            <v>968</v>
          </cell>
          <cell r="H5708">
            <v>50</v>
          </cell>
          <cell r="I5708" t="str">
            <v>PLA</v>
          </cell>
          <cell r="J5708">
            <v>0</v>
          </cell>
          <cell r="L5708">
            <v>0</v>
          </cell>
          <cell r="M5708">
            <v>0</v>
          </cell>
          <cell r="O5708">
            <v>0</v>
          </cell>
          <cell r="P5708">
            <v>0</v>
          </cell>
        </row>
        <row r="5709">
          <cell r="C5709" t="str">
            <v>174BMT0210</v>
          </cell>
          <cell r="D5709" t="str">
            <v>ENTR MT-418(A) (IGARAPÉ DO NATAL)</v>
          </cell>
          <cell r="E5709" t="str">
            <v>ENTR MT-206/418(B)</v>
          </cell>
          <cell r="F5709">
            <v>968</v>
          </cell>
          <cell r="G5709">
            <v>1014</v>
          </cell>
          <cell r="H5709">
            <v>46</v>
          </cell>
          <cell r="I5709" t="str">
            <v>PLA</v>
          </cell>
          <cell r="J5709">
            <v>0</v>
          </cell>
          <cell r="L5709">
            <v>0</v>
          </cell>
          <cell r="M5709">
            <v>0</v>
          </cell>
          <cell r="N5709" t="str">
            <v xml:space="preserve">MT-418 </v>
          </cell>
          <cell r="O5709" t="str">
            <v>IMP</v>
          </cell>
          <cell r="P5709">
            <v>0</v>
          </cell>
        </row>
        <row r="5710">
          <cell r="C5710" t="str">
            <v>174BMT0214</v>
          </cell>
          <cell r="D5710" t="str">
            <v>ENTR MT-206/418(B)</v>
          </cell>
          <cell r="E5710" t="str">
            <v>RIO ARIPUANÃ</v>
          </cell>
          <cell r="F5710">
            <v>1014</v>
          </cell>
          <cell r="G5710">
            <v>1032</v>
          </cell>
          <cell r="H5710">
            <v>18</v>
          </cell>
          <cell r="I5710" t="str">
            <v>PLA</v>
          </cell>
          <cell r="J5710">
            <v>0</v>
          </cell>
          <cell r="L5710">
            <v>0</v>
          </cell>
          <cell r="M5710">
            <v>0</v>
          </cell>
          <cell r="N5710" t="str">
            <v xml:space="preserve">MT-206 </v>
          </cell>
          <cell r="O5710" t="str">
            <v>IMP</v>
          </cell>
          <cell r="P5710">
            <v>0</v>
          </cell>
        </row>
        <row r="5711">
          <cell r="C5711" t="str">
            <v>174BMT0217</v>
          </cell>
          <cell r="D5711" t="str">
            <v>RIO ARIPUANÃ</v>
          </cell>
          <cell r="E5711" t="str">
            <v>ENTR MT-206(B) (IGARAPÉ DO SOMBRA)</v>
          </cell>
          <cell r="F5711">
            <v>1032</v>
          </cell>
          <cell r="G5711">
            <v>1112</v>
          </cell>
          <cell r="H5711">
            <v>80</v>
          </cell>
          <cell r="I5711" t="str">
            <v>PLA</v>
          </cell>
          <cell r="J5711">
            <v>0</v>
          </cell>
          <cell r="L5711">
            <v>0</v>
          </cell>
          <cell r="M5711">
            <v>0</v>
          </cell>
          <cell r="N5711" t="str">
            <v xml:space="preserve">MT-206 </v>
          </cell>
          <cell r="O5711" t="str">
            <v>IMP</v>
          </cell>
          <cell r="P5711">
            <v>0</v>
          </cell>
        </row>
        <row r="5712">
          <cell r="C5712" t="str">
            <v>174BMT0220</v>
          </cell>
          <cell r="D5712" t="str">
            <v>ENTR MT-206(B) (IGARAPÉ DO SOMBRA)</v>
          </cell>
          <cell r="E5712" t="str">
            <v>DIV MT/AM</v>
          </cell>
          <cell r="F5712">
            <v>1112</v>
          </cell>
          <cell r="G5712">
            <v>1162</v>
          </cell>
          <cell r="H5712">
            <v>50</v>
          </cell>
          <cell r="I5712" t="str">
            <v>PLA</v>
          </cell>
          <cell r="J5712">
            <v>0</v>
          </cell>
          <cell r="L5712">
            <v>0</v>
          </cell>
          <cell r="M5712">
            <v>0</v>
          </cell>
          <cell r="O5712">
            <v>0</v>
          </cell>
          <cell r="P5712">
            <v>0</v>
          </cell>
        </row>
        <row r="5713">
          <cell r="C5713" t="str">
            <v>174BMT9000</v>
          </cell>
          <cell r="D5713" t="str">
            <v>ENTR BR-174/MT-473 (PONTES E LACERDA)</v>
          </cell>
          <cell r="E5713" t="str">
            <v>ENTR MT-199 (P/VILA BELA DA SANTÍSSIMA TRINDADE)</v>
          </cell>
          <cell r="F5713">
            <v>0</v>
          </cell>
          <cell r="G5713">
            <v>78</v>
          </cell>
          <cell r="H5713">
            <v>78</v>
          </cell>
          <cell r="I5713" t="str">
            <v>PAV</v>
          </cell>
          <cell r="J5713" t="str">
            <v>*</v>
          </cell>
          <cell r="L5713">
            <v>0</v>
          </cell>
          <cell r="M5713">
            <v>0</v>
          </cell>
          <cell r="O5713">
            <v>0</v>
          </cell>
          <cell r="P5713">
            <v>0</v>
          </cell>
        </row>
        <row r="5714">
          <cell r="J5714">
            <v>0</v>
          </cell>
        </row>
        <row r="5715">
          <cell r="C5715" t="str">
            <v>242BMT0540</v>
          </cell>
          <cell r="D5715" t="str">
            <v>ENTR MT-100(A) (DIV TO/MT) (SÃO FÉLIX DO ARAGUAIA)</v>
          </cell>
          <cell r="E5715" t="str">
            <v>SÃO SEBASTIÃO</v>
          </cell>
          <cell r="F5715">
            <v>0</v>
          </cell>
          <cell r="G5715">
            <v>35.5</v>
          </cell>
          <cell r="H5715">
            <v>35.5</v>
          </cell>
          <cell r="I5715" t="str">
            <v>IMP</v>
          </cell>
          <cell r="J5715">
            <v>0</v>
          </cell>
          <cell r="L5715">
            <v>0</v>
          </cell>
          <cell r="M5715">
            <v>0</v>
          </cell>
          <cell r="O5715">
            <v>0</v>
          </cell>
          <cell r="P5715">
            <v>0</v>
          </cell>
        </row>
        <row r="5716">
          <cell r="C5716" t="str">
            <v>242BMT0541</v>
          </cell>
          <cell r="D5716" t="str">
            <v>SÃO SEBASTIÃO</v>
          </cell>
          <cell r="E5716" t="str">
            <v>ENTR MT-100(B)</v>
          </cell>
          <cell r="F5716">
            <v>35.5</v>
          </cell>
          <cell r="G5716">
            <v>37.5</v>
          </cell>
          <cell r="H5716">
            <v>2</v>
          </cell>
          <cell r="I5716" t="str">
            <v>IMP</v>
          </cell>
          <cell r="J5716">
            <v>0</v>
          </cell>
          <cell r="L5716">
            <v>0</v>
          </cell>
          <cell r="M5716">
            <v>0</v>
          </cell>
          <cell r="O5716">
            <v>0</v>
          </cell>
          <cell r="P5716">
            <v>0</v>
          </cell>
        </row>
        <row r="5717">
          <cell r="C5717" t="str">
            <v>242BMT0543</v>
          </cell>
          <cell r="D5717" t="str">
            <v>ENTR MT-100(B)</v>
          </cell>
          <cell r="E5717" t="str">
            <v>SANTA CRUZ</v>
          </cell>
          <cell r="F5717">
            <v>37.5</v>
          </cell>
          <cell r="G5717">
            <v>81</v>
          </cell>
          <cell r="H5717">
            <v>43.5</v>
          </cell>
          <cell r="I5717" t="str">
            <v>IMP</v>
          </cell>
          <cell r="J5717">
            <v>0</v>
          </cell>
          <cell r="L5717">
            <v>0</v>
          </cell>
          <cell r="M5717">
            <v>0</v>
          </cell>
          <cell r="O5717">
            <v>0</v>
          </cell>
          <cell r="P5717">
            <v>0</v>
          </cell>
        </row>
        <row r="5718">
          <cell r="C5718" t="str">
            <v>242BMT0544</v>
          </cell>
          <cell r="D5718" t="str">
            <v>SANTA CRUZ</v>
          </cell>
          <cell r="E5718" t="str">
            <v>ENTR MT-433 (ALTO BOA VISTA)</v>
          </cell>
          <cell r="F5718">
            <v>81</v>
          </cell>
          <cell r="G5718">
            <v>89</v>
          </cell>
          <cell r="H5718">
            <v>8</v>
          </cell>
          <cell r="I5718" t="str">
            <v>IMP</v>
          </cell>
          <cell r="J5718">
            <v>0</v>
          </cell>
          <cell r="L5718">
            <v>0</v>
          </cell>
          <cell r="M5718">
            <v>0</v>
          </cell>
          <cell r="O5718">
            <v>0</v>
          </cell>
          <cell r="P5718">
            <v>0</v>
          </cell>
        </row>
        <row r="5719">
          <cell r="C5719" t="str">
            <v>242BMT0550</v>
          </cell>
          <cell r="D5719" t="str">
            <v>ENTR MT-433 (ALTO BOA VISTA)</v>
          </cell>
          <cell r="E5719" t="str">
            <v>ENTR BR-158(A)/MT-424</v>
          </cell>
          <cell r="F5719">
            <v>89</v>
          </cell>
          <cell r="G5719">
            <v>119</v>
          </cell>
          <cell r="H5719">
            <v>30</v>
          </cell>
          <cell r="I5719" t="str">
            <v>IMP</v>
          </cell>
          <cell r="J5719">
            <v>0</v>
          </cell>
          <cell r="L5719">
            <v>0</v>
          </cell>
          <cell r="M5719">
            <v>0</v>
          </cell>
          <cell r="O5719">
            <v>0</v>
          </cell>
          <cell r="P5719">
            <v>0</v>
          </cell>
        </row>
        <row r="5720">
          <cell r="C5720" t="str">
            <v>242BMT0560</v>
          </cell>
          <cell r="D5720" t="str">
            <v>ENTR BR-158(A)/MT-424</v>
          </cell>
          <cell r="E5720" t="str">
            <v>ENTR MT-242(B)/322(A)</v>
          </cell>
          <cell r="F5720">
            <v>119</v>
          </cell>
          <cell r="G5720">
            <v>173.1</v>
          </cell>
          <cell r="H5720">
            <v>54.1</v>
          </cell>
          <cell r="I5720" t="str">
            <v>EOP</v>
          </cell>
          <cell r="J5720">
            <v>0</v>
          </cell>
          <cell r="K5720" t="str">
            <v>158BMT0210</v>
          </cell>
          <cell r="L5720">
            <v>0</v>
          </cell>
          <cell r="M5720">
            <v>0</v>
          </cell>
          <cell r="O5720">
            <v>0</v>
          </cell>
          <cell r="P5720">
            <v>0</v>
          </cell>
        </row>
        <row r="5721">
          <cell r="C5721" t="str">
            <v>242BMT0565</v>
          </cell>
          <cell r="D5721" t="str">
            <v>ENTR MT-242(B)/322(A)</v>
          </cell>
          <cell r="E5721" t="str">
            <v>ENTR MT-322(B)/433 (ALÔ BRASIL)</v>
          </cell>
          <cell r="F5721">
            <v>173.1</v>
          </cell>
          <cell r="G5721">
            <v>179.6</v>
          </cell>
          <cell r="H5721">
            <v>6.5</v>
          </cell>
          <cell r="I5721" t="str">
            <v>EOP</v>
          </cell>
          <cell r="J5721">
            <v>0</v>
          </cell>
          <cell r="K5721" t="str">
            <v>158BMT0215</v>
          </cell>
          <cell r="L5721">
            <v>0</v>
          </cell>
          <cell r="M5721">
            <v>0</v>
          </cell>
          <cell r="O5721">
            <v>0</v>
          </cell>
          <cell r="P5721">
            <v>0</v>
          </cell>
        </row>
        <row r="5722">
          <cell r="C5722" t="str">
            <v>242BMT0567</v>
          </cell>
          <cell r="D5722" t="str">
            <v>ENTR MT-322(B)/433 (ALÔ BRASIL)</v>
          </cell>
          <cell r="E5722" t="str">
            <v>ENTR MT-243</v>
          </cell>
          <cell r="F5722">
            <v>179.6</v>
          </cell>
          <cell r="G5722">
            <v>244.6</v>
          </cell>
          <cell r="H5722">
            <v>65</v>
          </cell>
          <cell r="I5722" t="str">
            <v>EOP</v>
          </cell>
          <cell r="J5722">
            <v>0</v>
          </cell>
          <cell r="K5722" t="str">
            <v>158BMT0220</v>
          </cell>
          <cell r="L5722">
            <v>0</v>
          </cell>
          <cell r="M5722">
            <v>0</v>
          </cell>
          <cell r="O5722">
            <v>0</v>
          </cell>
          <cell r="P5722">
            <v>0</v>
          </cell>
        </row>
        <row r="5723">
          <cell r="C5723" t="str">
            <v>242BMT0570</v>
          </cell>
          <cell r="D5723" t="str">
            <v>ENTR MT-243</v>
          </cell>
          <cell r="E5723" t="str">
            <v>INÍCIO PAVIMENTAÇÃO</v>
          </cell>
          <cell r="F5723">
            <v>244.6</v>
          </cell>
          <cell r="G5723">
            <v>259.5</v>
          </cell>
          <cell r="H5723">
            <v>14.9</v>
          </cell>
          <cell r="I5723" t="str">
            <v>EOP</v>
          </cell>
          <cell r="J5723">
            <v>0</v>
          </cell>
          <cell r="K5723" t="str">
            <v>158BMT0221</v>
          </cell>
          <cell r="L5723">
            <v>0</v>
          </cell>
          <cell r="M5723">
            <v>0</v>
          </cell>
          <cell r="O5723">
            <v>0</v>
          </cell>
          <cell r="P5723">
            <v>0</v>
          </cell>
        </row>
        <row r="5724">
          <cell r="C5724" t="str">
            <v>242BMT0573</v>
          </cell>
          <cell r="D5724" t="str">
            <v>INÍCIO PAVIMENTAÇÃO</v>
          </cell>
          <cell r="E5724" t="str">
            <v>RIBEIRÃO CASCALHEIRA</v>
          </cell>
          <cell r="F5724">
            <v>259.5</v>
          </cell>
          <cell r="G5724">
            <v>269.89999999999998</v>
          </cell>
          <cell r="H5724">
            <v>10.4</v>
          </cell>
          <cell r="I5724" t="str">
            <v>PAV</v>
          </cell>
          <cell r="J5724">
            <v>0</v>
          </cell>
          <cell r="K5724" t="str">
            <v>158BMT0222</v>
          </cell>
          <cell r="L5724">
            <v>0</v>
          </cell>
          <cell r="M5724">
            <v>0</v>
          </cell>
          <cell r="O5724">
            <v>0</v>
          </cell>
          <cell r="P5724">
            <v>0</v>
          </cell>
        </row>
        <row r="5725">
          <cell r="C5725" t="str">
            <v>242BMT0575</v>
          </cell>
          <cell r="D5725" t="str">
            <v>RIBEIRÃO CASCALHEIRA</v>
          </cell>
          <cell r="E5725" t="str">
            <v>ENTR BR-080/158(B) (VILA RIBEIRÃO BONITO)</v>
          </cell>
          <cell r="F5725">
            <v>269.89999999999998</v>
          </cell>
          <cell r="G5725">
            <v>273.39999999999998</v>
          </cell>
          <cell r="H5725">
            <v>3.5</v>
          </cell>
          <cell r="I5725" t="str">
            <v>PAV</v>
          </cell>
          <cell r="J5725">
            <v>0</v>
          </cell>
          <cell r="K5725" t="str">
            <v>158BMT0225</v>
          </cell>
          <cell r="L5725">
            <v>0</v>
          </cell>
          <cell r="M5725">
            <v>0</v>
          </cell>
          <cell r="O5725">
            <v>0</v>
          </cell>
          <cell r="P5725">
            <v>0</v>
          </cell>
        </row>
        <row r="5726">
          <cell r="C5726" t="str">
            <v>242BMT0580</v>
          </cell>
          <cell r="D5726" t="str">
            <v>ENTR BR-080/158(B) (VILA RIBEIRÃO BONITO)</v>
          </cell>
          <cell r="E5726" t="str">
            <v>ENTR MT-110</v>
          </cell>
          <cell r="F5726">
            <v>273.39999999999998</v>
          </cell>
          <cell r="G5726">
            <v>358.4</v>
          </cell>
          <cell r="H5726">
            <v>85</v>
          </cell>
          <cell r="I5726" t="str">
            <v>PLA</v>
          </cell>
          <cell r="J5726">
            <v>0</v>
          </cell>
          <cell r="L5726">
            <v>0</v>
          </cell>
          <cell r="M5726">
            <v>0</v>
          </cell>
          <cell r="O5726">
            <v>0</v>
          </cell>
          <cell r="P5726">
            <v>0</v>
          </cell>
        </row>
        <row r="5727">
          <cell r="C5727" t="str">
            <v>242BMT0590</v>
          </cell>
          <cell r="D5727" t="str">
            <v>ENTR MT-110</v>
          </cell>
          <cell r="E5727" t="str">
            <v>RIO CULUENE</v>
          </cell>
          <cell r="F5727">
            <v>358.4</v>
          </cell>
          <cell r="G5727">
            <v>373.4</v>
          </cell>
          <cell r="H5727">
            <v>15</v>
          </cell>
          <cell r="I5727" t="str">
            <v>PLA</v>
          </cell>
          <cell r="J5727">
            <v>0</v>
          </cell>
          <cell r="L5727">
            <v>0</v>
          </cell>
          <cell r="M5727">
            <v>0</v>
          </cell>
          <cell r="O5727">
            <v>0</v>
          </cell>
          <cell r="P5727">
            <v>0</v>
          </cell>
        </row>
        <row r="5728">
          <cell r="C5728" t="str">
            <v>242BMT0600</v>
          </cell>
          <cell r="D5728" t="str">
            <v>RIO CULUENE</v>
          </cell>
          <cell r="E5728" t="str">
            <v>RIO CURISEVO</v>
          </cell>
          <cell r="F5728">
            <v>373.4</v>
          </cell>
          <cell r="G5728">
            <v>438.4</v>
          </cell>
          <cell r="H5728">
            <v>65</v>
          </cell>
          <cell r="I5728" t="str">
            <v>PLA</v>
          </cell>
          <cell r="J5728">
            <v>0</v>
          </cell>
          <cell r="L5728">
            <v>0</v>
          </cell>
          <cell r="M5728">
            <v>0</v>
          </cell>
          <cell r="O5728">
            <v>0</v>
          </cell>
          <cell r="P5728">
            <v>0</v>
          </cell>
        </row>
        <row r="5729">
          <cell r="C5729" t="str">
            <v>242BMT0610</v>
          </cell>
          <cell r="D5729" t="str">
            <v>RIO CURISEVO</v>
          </cell>
          <cell r="E5729" t="str">
            <v>ENTR MT-130 (JATOBÁ)</v>
          </cell>
          <cell r="F5729">
            <v>438.4</v>
          </cell>
          <cell r="G5729">
            <v>523.4</v>
          </cell>
          <cell r="H5729">
            <v>85</v>
          </cell>
          <cell r="I5729" t="str">
            <v>PLA</v>
          </cell>
          <cell r="J5729">
            <v>0</v>
          </cell>
          <cell r="L5729">
            <v>0</v>
          </cell>
          <cell r="M5729">
            <v>0</v>
          </cell>
          <cell r="O5729">
            <v>0</v>
          </cell>
          <cell r="P5729">
            <v>0</v>
          </cell>
        </row>
        <row r="5730">
          <cell r="C5730" t="str">
            <v>242BMT0620</v>
          </cell>
          <cell r="D5730" t="str">
            <v>ENTR MT-130 (JATOBÁ)</v>
          </cell>
          <cell r="E5730" t="str">
            <v>RIO RONURO</v>
          </cell>
          <cell r="F5730">
            <v>523.4</v>
          </cell>
          <cell r="G5730">
            <v>538.4</v>
          </cell>
          <cell r="H5730">
            <v>15</v>
          </cell>
          <cell r="I5730" t="str">
            <v>PLA</v>
          </cell>
          <cell r="J5730">
            <v>0</v>
          </cell>
          <cell r="L5730">
            <v>0</v>
          </cell>
          <cell r="M5730">
            <v>0</v>
          </cell>
          <cell r="N5730" t="str">
            <v>MTT-242</v>
          </cell>
          <cell r="O5730" t="str">
            <v>IMP</v>
          </cell>
          <cell r="P5730">
            <v>0</v>
          </cell>
        </row>
        <row r="5731">
          <cell r="C5731" t="str">
            <v>242BMT0623</v>
          </cell>
          <cell r="D5731" t="str">
            <v>RIO RONURO</v>
          </cell>
          <cell r="E5731" t="str">
            <v>AGROVENSA</v>
          </cell>
          <cell r="F5731">
            <v>538.4</v>
          </cell>
          <cell r="G5731">
            <v>583.4</v>
          </cell>
          <cell r="H5731">
            <v>45</v>
          </cell>
          <cell r="I5731" t="str">
            <v>PLA</v>
          </cell>
          <cell r="J5731">
            <v>0</v>
          </cell>
          <cell r="L5731">
            <v>0</v>
          </cell>
          <cell r="M5731">
            <v>0</v>
          </cell>
          <cell r="N5731" t="str">
            <v>MTT-242</v>
          </cell>
          <cell r="O5731" t="str">
            <v>EOI</v>
          </cell>
          <cell r="P5731">
            <v>0</v>
          </cell>
        </row>
        <row r="5732">
          <cell r="C5732" t="str">
            <v>242BMT0625</v>
          </cell>
          <cell r="D5732" t="str">
            <v>AGROVENSA</v>
          </cell>
          <cell r="E5732" t="str">
            <v>VALE DO XINGÚ</v>
          </cell>
          <cell r="F5732">
            <v>583.4</v>
          </cell>
          <cell r="G5732">
            <v>634.4</v>
          </cell>
          <cell r="H5732">
            <v>51</v>
          </cell>
          <cell r="I5732" t="str">
            <v>PLA</v>
          </cell>
          <cell r="J5732">
            <v>0</v>
          </cell>
          <cell r="L5732">
            <v>0</v>
          </cell>
          <cell r="M5732">
            <v>0</v>
          </cell>
          <cell r="N5732" t="str">
            <v>MTT-242</v>
          </cell>
          <cell r="O5732" t="str">
            <v>LEN</v>
          </cell>
          <cell r="P5732">
            <v>0</v>
          </cell>
        </row>
        <row r="5733">
          <cell r="C5733" t="str">
            <v>242BMT0630</v>
          </cell>
          <cell r="D5733" t="str">
            <v>VALE DO XINGÚ</v>
          </cell>
          <cell r="E5733" t="str">
            <v>ENTR MT-140(A)</v>
          </cell>
          <cell r="F5733">
            <v>634.4</v>
          </cell>
          <cell r="G5733">
            <v>643.4</v>
          </cell>
          <cell r="H5733">
            <v>9</v>
          </cell>
          <cell r="I5733" t="str">
            <v>PLA</v>
          </cell>
          <cell r="J5733">
            <v>0</v>
          </cell>
          <cell r="L5733">
            <v>0</v>
          </cell>
          <cell r="M5733">
            <v>0</v>
          </cell>
          <cell r="N5733" t="str">
            <v>MTT-242</v>
          </cell>
          <cell r="O5733" t="str">
            <v>LEN</v>
          </cell>
          <cell r="P5733">
            <v>0</v>
          </cell>
        </row>
        <row r="5734">
          <cell r="C5734" t="str">
            <v>242BMT0635</v>
          </cell>
          <cell r="D5734" t="str">
            <v>ENTR MT-140(A)</v>
          </cell>
          <cell r="E5734" t="str">
            <v>ENTR MT-140(B)</v>
          </cell>
          <cell r="F5734">
            <v>643.4</v>
          </cell>
          <cell r="G5734">
            <v>655.4</v>
          </cell>
          <cell r="H5734">
            <v>12</v>
          </cell>
          <cell r="I5734" t="str">
            <v>PLA</v>
          </cell>
          <cell r="J5734">
            <v>0</v>
          </cell>
          <cell r="L5734">
            <v>0</v>
          </cell>
          <cell r="M5734">
            <v>0</v>
          </cell>
          <cell r="N5734" t="str">
            <v>MTT-242</v>
          </cell>
          <cell r="O5734" t="str">
            <v>LEN</v>
          </cell>
          <cell r="P5734">
            <v>0</v>
          </cell>
        </row>
        <row r="5735">
          <cell r="C5735" t="str">
            <v>242BMT0640</v>
          </cell>
          <cell r="D5735" t="str">
            <v>ENTR MT-140(B)</v>
          </cell>
          <cell r="E5735" t="str">
            <v>ENTR BR-163</v>
          </cell>
          <cell r="F5735">
            <v>655.4</v>
          </cell>
          <cell r="G5735">
            <v>738.4</v>
          </cell>
          <cell r="H5735">
            <v>83</v>
          </cell>
          <cell r="I5735" t="str">
            <v>PLA</v>
          </cell>
          <cell r="J5735">
            <v>0</v>
          </cell>
          <cell r="L5735">
            <v>0</v>
          </cell>
          <cell r="M5735">
            <v>0</v>
          </cell>
          <cell r="N5735" t="str">
            <v>MTT-242</v>
          </cell>
          <cell r="O5735" t="str">
            <v>IMP</v>
          </cell>
          <cell r="P5735">
            <v>0</v>
          </cell>
        </row>
        <row r="5736">
          <cell r="J5736">
            <v>0</v>
          </cell>
        </row>
        <row r="5737">
          <cell r="C5737" t="str">
            <v>251BMT0950</v>
          </cell>
          <cell r="D5737" t="str">
            <v>DIV GO/MT (ARUANA)</v>
          </cell>
          <cell r="E5737" t="str">
            <v>ENTR MT-100</v>
          </cell>
          <cell r="F5737">
            <v>0</v>
          </cell>
          <cell r="G5737">
            <v>10</v>
          </cell>
          <cell r="H5737">
            <v>10</v>
          </cell>
          <cell r="I5737" t="str">
            <v>PLA</v>
          </cell>
          <cell r="J5737">
            <v>0</v>
          </cell>
          <cell r="L5737">
            <v>0</v>
          </cell>
          <cell r="M5737">
            <v>0</v>
          </cell>
          <cell r="O5737">
            <v>0</v>
          </cell>
          <cell r="P5737">
            <v>0</v>
          </cell>
        </row>
        <row r="5738">
          <cell r="C5738" t="str">
            <v>251BMT0952</v>
          </cell>
          <cell r="D5738" t="str">
            <v>ENTR MT-100</v>
          </cell>
          <cell r="E5738" t="str">
            <v>RIBEIRÃO PINDAÍBA</v>
          </cell>
          <cell r="F5738">
            <v>10</v>
          </cell>
          <cell r="G5738">
            <v>90</v>
          </cell>
          <cell r="H5738">
            <v>80</v>
          </cell>
          <cell r="I5738" t="str">
            <v>PLA</v>
          </cell>
          <cell r="J5738">
            <v>0</v>
          </cell>
          <cell r="L5738">
            <v>0</v>
          </cell>
          <cell r="M5738">
            <v>0</v>
          </cell>
          <cell r="O5738">
            <v>0</v>
          </cell>
          <cell r="P5738">
            <v>0</v>
          </cell>
        </row>
        <row r="5739">
          <cell r="C5739" t="str">
            <v>251BMT0960</v>
          </cell>
          <cell r="D5739" t="str">
            <v>RIBEIRÃO PINDAÍBA</v>
          </cell>
          <cell r="E5739" t="str">
            <v>ENTR BR-158(A)/MT-107 (NOVA XAVANTINA)</v>
          </cell>
          <cell r="F5739">
            <v>90</v>
          </cell>
          <cell r="G5739">
            <v>140</v>
          </cell>
          <cell r="H5739">
            <v>50</v>
          </cell>
          <cell r="I5739" t="str">
            <v>PLA</v>
          </cell>
          <cell r="J5739">
            <v>0</v>
          </cell>
          <cell r="L5739">
            <v>0</v>
          </cell>
          <cell r="M5739">
            <v>0</v>
          </cell>
          <cell r="O5739">
            <v>0</v>
          </cell>
          <cell r="P5739">
            <v>0</v>
          </cell>
        </row>
        <row r="5740">
          <cell r="C5740" t="str">
            <v>251BMT0970</v>
          </cell>
          <cell r="D5740" t="str">
            <v>ENTR BR-158(A)/MT-107 (NOVA XAVANTINA)</v>
          </cell>
          <cell r="E5740" t="str">
            <v>ENTR BR-158(B) (NOVA BRASÍLIA)</v>
          </cell>
          <cell r="F5740">
            <v>140</v>
          </cell>
          <cell r="G5740">
            <v>141.6</v>
          </cell>
          <cell r="H5740">
            <v>1.6</v>
          </cell>
          <cell r="I5740" t="str">
            <v>PAV</v>
          </cell>
          <cell r="J5740">
            <v>0</v>
          </cell>
          <cell r="K5740" t="str">
            <v>158BMT0266</v>
          </cell>
          <cell r="L5740">
            <v>0</v>
          </cell>
          <cell r="M5740">
            <v>0</v>
          </cell>
          <cell r="O5740">
            <v>0</v>
          </cell>
          <cell r="P5740">
            <v>0</v>
          </cell>
        </row>
        <row r="5741">
          <cell r="C5741" t="str">
            <v>251BMT0972</v>
          </cell>
          <cell r="D5741" t="str">
            <v>ENTR BR-158(B) (NOVA BRASÍLIA)</v>
          </cell>
          <cell r="E5741" t="str">
            <v>ENTR MT-110</v>
          </cell>
          <cell r="F5741">
            <v>141.6</v>
          </cell>
          <cell r="G5741">
            <v>196.6</v>
          </cell>
          <cell r="H5741">
            <v>55</v>
          </cell>
          <cell r="I5741" t="str">
            <v>PLA</v>
          </cell>
          <cell r="J5741">
            <v>0</v>
          </cell>
          <cell r="L5741">
            <v>0</v>
          </cell>
          <cell r="M5741">
            <v>0</v>
          </cell>
          <cell r="N5741" t="str">
            <v>MTT-251</v>
          </cell>
          <cell r="O5741" t="str">
            <v>LEN</v>
          </cell>
          <cell r="P5741">
            <v>0</v>
          </cell>
        </row>
        <row r="5742">
          <cell r="C5742" t="str">
            <v>251BMT0980</v>
          </cell>
          <cell r="D5742" t="str">
            <v>ENTR MT-110</v>
          </cell>
          <cell r="E5742" t="str">
            <v>CÓRREGO MIMOSO</v>
          </cell>
          <cell r="F5742">
            <v>196.6</v>
          </cell>
          <cell r="G5742">
            <v>295.60000000000002</v>
          </cell>
          <cell r="H5742">
            <v>99</v>
          </cell>
          <cell r="I5742" t="str">
            <v>PLA</v>
          </cell>
          <cell r="J5742">
            <v>0</v>
          </cell>
          <cell r="L5742">
            <v>0</v>
          </cell>
          <cell r="M5742">
            <v>0</v>
          </cell>
          <cell r="O5742">
            <v>0</v>
          </cell>
          <cell r="P5742">
            <v>0</v>
          </cell>
        </row>
        <row r="5743">
          <cell r="C5743" t="str">
            <v>251BMT0990</v>
          </cell>
          <cell r="D5743" t="str">
            <v>CÓRREGO MIMOSO</v>
          </cell>
          <cell r="E5743" t="str">
            <v>ENTR MT-130</v>
          </cell>
          <cell r="F5743">
            <v>295.60000000000002</v>
          </cell>
          <cell r="G5743">
            <v>345.6</v>
          </cell>
          <cell r="H5743">
            <v>50</v>
          </cell>
          <cell r="I5743" t="str">
            <v>PLA</v>
          </cell>
          <cell r="J5743">
            <v>0</v>
          </cell>
          <cell r="L5743">
            <v>0</v>
          </cell>
          <cell r="M5743">
            <v>0</v>
          </cell>
          <cell r="O5743">
            <v>0</v>
          </cell>
          <cell r="P5743">
            <v>0</v>
          </cell>
        </row>
        <row r="5744">
          <cell r="C5744" t="str">
            <v>251BMT1000</v>
          </cell>
          <cell r="D5744" t="str">
            <v>ENTR MT-130</v>
          </cell>
          <cell r="E5744" t="str">
            <v>ENTR MT-338</v>
          </cell>
          <cell r="F5744">
            <v>345.6</v>
          </cell>
          <cell r="G5744">
            <v>408.7</v>
          </cell>
          <cell r="H5744">
            <v>63.1</v>
          </cell>
          <cell r="I5744" t="str">
            <v>PLA</v>
          </cell>
          <cell r="J5744">
            <v>0</v>
          </cell>
          <cell r="L5744">
            <v>0</v>
          </cell>
          <cell r="M5744">
            <v>0</v>
          </cell>
          <cell r="N5744" t="str">
            <v>MTT-251</v>
          </cell>
          <cell r="O5744" t="str">
            <v>LEN</v>
          </cell>
          <cell r="P5744">
            <v>0</v>
          </cell>
        </row>
        <row r="5745">
          <cell r="C5745" t="str">
            <v>251BMT1002</v>
          </cell>
          <cell r="D5745" t="str">
            <v>ENTR MT-338</v>
          </cell>
          <cell r="E5745" t="str">
            <v>RANCHARIA BAR</v>
          </cell>
          <cell r="F5745">
            <v>408.7</v>
          </cell>
          <cell r="G5745">
            <v>423.6</v>
          </cell>
          <cell r="H5745">
            <v>14.9</v>
          </cell>
          <cell r="I5745" t="str">
            <v>PLA</v>
          </cell>
          <cell r="J5745">
            <v>0</v>
          </cell>
          <cell r="L5745">
            <v>0</v>
          </cell>
          <cell r="M5745">
            <v>0</v>
          </cell>
          <cell r="N5745" t="str">
            <v>MTT-251</v>
          </cell>
          <cell r="O5745" t="str">
            <v>LEN</v>
          </cell>
          <cell r="P5745">
            <v>0</v>
          </cell>
        </row>
        <row r="5746">
          <cell r="C5746" t="str">
            <v>251BMT1004</v>
          </cell>
          <cell r="D5746" t="str">
            <v>RANCHARIA BAR</v>
          </cell>
          <cell r="E5746" t="str">
            <v>ENTR MT-244</v>
          </cell>
          <cell r="F5746">
            <v>423.6</v>
          </cell>
          <cell r="G5746">
            <v>444.1</v>
          </cell>
          <cell r="H5746">
            <v>20.5</v>
          </cell>
          <cell r="I5746" t="str">
            <v>PLA</v>
          </cell>
          <cell r="J5746">
            <v>0</v>
          </cell>
          <cell r="L5746">
            <v>0</v>
          </cell>
          <cell r="M5746">
            <v>0</v>
          </cell>
          <cell r="N5746" t="str">
            <v>MTT-251</v>
          </cell>
          <cell r="O5746" t="str">
            <v>LEN</v>
          </cell>
          <cell r="P5746">
            <v>0</v>
          </cell>
        </row>
        <row r="5747">
          <cell r="C5747" t="str">
            <v>251BMT1010</v>
          </cell>
          <cell r="D5747" t="str">
            <v>ENTR MT-244</v>
          </cell>
          <cell r="E5747" t="str">
            <v>ENTR MT-140(A)</v>
          </cell>
          <cell r="F5747">
            <v>444.1</v>
          </cell>
          <cell r="G5747">
            <v>490.9</v>
          </cell>
          <cell r="H5747">
            <v>46.8</v>
          </cell>
          <cell r="I5747" t="str">
            <v>PLA</v>
          </cell>
          <cell r="J5747">
            <v>0</v>
          </cell>
          <cell r="L5747">
            <v>0</v>
          </cell>
          <cell r="M5747">
            <v>0</v>
          </cell>
          <cell r="N5747" t="str">
            <v>MTT-251</v>
          </cell>
          <cell r="O5747" t="str">
            <v>LEN</v>
          </cell>
          <cell r="P5747">
            <v>0</v>
          </cell>
        </row>
        <row r="5748">
          <cell r="C5748" t="str">
            <v>251BMT1012</v>
          </cell>
          <cell r="D5748" t="str">
            <v>ENTR MT-140(A)</v>
          </cell>
          <cell r="E5748" t="str">
            <v>ENTR MT-404</v>
          </cell>
          <cell r="F5748">
            <v>490.9</v>
          </cell>
          <cell r="G5748">
            <v>505</v>
          </cell>
          <cell r="H5748">
            <v>14.1</v>
          </cell>
          <cell r="I5748" t="str">
            <v>PLA</v>
          </cell>
          <cell r="J5748">
            <v>0</v>
          </cell>
          <cell r="L5748">
            <v>0</v>
          </cell>
          <cell r="M5748">
            <v>0</v>
          </cell>
          <cell r="N5748" t="str">
            <v xml:space="preserve">MT-140 </v>
          </cell>
          <cell r="O5748" t="str">
            <v>IMP</v>
          </cell>
          <cell r="P5748">
            <v>0</v>
          </cell>
        </row>
        <row r="5749">
          <cell r="C5749" t="str">
            <v>251BMT1030</v>
          </cell>
          <cell r="D5749" t="str">
            <v>ENTR MT-404</v>
          </cell>
          <cell r="E5749" t="str">
            <v>ENTR MT-140(B)</v>
          </cell>
          <cell r="F5749">
            <v>505</v>
          </cell>
          <cell r="G5749">
            <v>518</v>
          </cell>
          <cell r="H5749">
            <v>13</v>
          </cell>
          <cell r="I5749" t="str">
            <v>PLA</v>
          </cell>
          <cell r="J5749">
            <v>0</v>
          </cell>
          <cell r="L5749">
            <v>0</v>
          </cell>
          <cell r="M5749">
            <v>0</v>
          </cell>
          <cell r="N5749" t="str">
            <v xml:space="preserve">MT-140 </v>
          </cell>
          <cell r="O5749" t="str">
            <v>IMP</v>
          </cell>
          <cell r="P5749">
            <v>0</v>
          </cell>
        </row>
        <row r="5750">
          <cell r="C5750" t="str">
            <v>251BMT1032</v>
          </cell>
          <cell r="D5750" t="str">
            <v>ENTR MT-140(B)</v>
          </cell>
          <cell r="E5750" t="str">
            <v>ENTR MT-403</v>
          </cell>
          <cell r="F5750">
            <v>518</v>
          </cell>
          <cell r="G5750">
            <v>531</v>
          </cell>
          <cell r="H5750">
            <v>13</v>
          </cell>
          <cell r="I5750" t="str">
            <v>PLA</v>
          </cell>
          <cell r="J5750">
            <v>0</v>
          </cell>
          <cell r="L5750">
            <v>0</v>
          </cell>
          <cell r="M5750">
            <v>0</v>
          </cell>
          <cell r="N5750" t="str">
            <v>MTT-251</v>
          </cell>
          <cell r="O5750" t="str">
            <v>IMP</v>
          </cell>
          <cell r="P5750">
            <v>0</v>
          </cell>
        </row>
        <row r="5751">
          <cell r="C5751" t="str">
            <v>251BMT1034</v>
          </cell>
          <cell r="D5751" t="str">
            <v>ENTR MT-403</v>
          </cell>
          <cell r="E5751" t="str">
            <v>ENTR MT-404</v>
          </cell>
          <cell r="F5751">
            <v>531</v>
          </cell>
          <cell r="G5751">
            <v>556</v>
          </cell>
          <cell r="H5751">
            <v>25</v>
          </cell>
          <cell r="I5751" t="str">
            <v>PLA</v>
          </cell>
          <cell r="J5751">
            <v>0</v>
          </cell>
          <cell r="L5751">
            <v>0</v>
          </cell>
          <cell r="M5751">
            <v>0</v>
          </cell>
          <cell r="N5751" t="str">
            <v>MTT-251</v>
          </cell>
          <cell r="O5751" t="str">
            <v>IMP</v>
          </cell>
          <cell r="P5751">
            <v>0</v>
          </cell>
        </row>
        <row r="5752">
          <cell r="C5752" t="str">
            <v>251BMT1036</v>
          </cell>
          <cell r="D5752" t="str">
            <v>ENTR MT-404</v>
          </cell>
          <cell r="E5752" t="str">
            <v>CHAPADA DOS GUIMARÃES</v>
          </cell>
          <cell r="F5752">
            <v>556</v>
          </cell>
          <cell r="G5752">
            <v>576.20000000000005</v>
          </cell>
          <cell r="H5752">
            <v>20.2</v>
          </cell>
          <cell r="I5752" t="str">
            <v>PLA</v>
          </cell>
          <cell r="J5752">
            <v>0</v>
          </cell>
          <cell r="L5752">
            <v>0</v>
          </cell>
          <cell r="M5752">
            <v>0</v>
          </cell>
          <cell r="N5752" t="str">
            <v>MTT-251</v>
          </cell>
          <cell r="O5752" t="str">
            <v>IMP</v>
          </cell>
          <cell r="P5752">
            <v>0</v>
          </cell>
        </row>
        <row r="5753">
          <cell r="C5753" t="str">
            <v>251BMT1050</v>
          </cell>
          <cell r="D5753" t="str">
            <v>CHAPADA DOS GUIMARÃES</v>
          </cell>
          <cell r="E5753" t="str">
            <v>ENTR MT-020(A) (BURITI)</v>
          </cell>
          <cell r="F5753">
            <v>576.20000000000005</v>
          </cell>
          <cell r="G5753">
            <v>585</v>
          </cell>
          <cell r="H5753">
            <v>8.8000000000000007</v>
          </cell>
          <cell r="I5753" t="str">
            <v>PLA</v>
          </cell>
          <cell r="J5753">
            <v>0</v>
          </cell>
          <cell r="L5753">
            <v>0</v>
          </cell>
          <cell r="M5753">
            <v>0</v>
          </cell>
          <cell r="N5753" t="str">
            <v>MTT-251</v>
          </cell>
          <cell r="O5753" t="str">
            <v>PAV</v>
          </cell>
          <cell r="P5753">
            <v>0</v>
          </cell>
        </row>
        <row r="5754">
          <cell r="C5754" t="str">
            <v>251BMT1052</v>
          </cell>
          <cell r="D5754" t="str">
            <v>ENTR MT-020(A) (BURITI)</v>
          </cell>
          <cell r="E5754" t="str">
            <v>ENTR MT-351(A)</v>
          </cell>
          <cell r="F5754">
            <v>585</v>
          </cell>
          <cell r="G5754">
            <v>620</v>
          </cell>
          <cell r="H5754">
            <v>35</v>
          </cell>
          <cell r="I5754" t="str">
            <v>PLA</v>
          </cell>
          <cell r="J5754">
            <v>0</v>
          </cell>
          <cell r="L5754">
            <v>0</v>
          </cell>
          <cell r="M5754">
            <v>0</v>
          </cell>
          <cell r="N5754" t="str">
            <v xml:space="preserve">MT-020 </v>
          </cell>
          <cell r="O5754" t="str">
            <v>PAV</v>
          </cell>
          <cell r="P5754">
            <v>0</v>
          </cell>
        </row>
        <row r="5755">
          <cell r="C5755" t="str">
            <v>251BMT1060</v>
          </cell>
          <cell r="D5755" t="str">
            <v>ENTR MT-351(A)</v>
          </cell>
          <cell r="E5755" t="str">
            <v>ENTR MT-010</v>
          </cell>
          <cell r="F5755">
            <v>620</v>
          </cell>
          <cell r="G5755">
            <v>639</v>
          </cell>
          <cell r="H5755">
            <v>19</v>
          </cell>
          <cell r="I5755" t="str">
            <v>PLA</v>
          </cell>
          <cell r="J5755">
            <v>0</v>
          </cell>
          <cell r="L5755">
            <v>0</v>
          </cell>
          <cell r="M5755">
            <v>0</v>
          </cell>
          <cell r="N5755" t="str">
            <v xml:space="preserve">MT-020 </v>
          </cell>
          <cell r="O5755" t="str">
            <v>PAV</v>
          </cell>
          <cell r="P5755">
            <v>0</v>
          </cell>
        </row>
        <row r="5756">
          <cell r="C5756" t="str">
            <v>251BMT1070</v>
          </cell>
          <cell r="D5756" t="str">
            <v>ENTR MT-010</v>
          </cell>
          <cell r="E5756" t="str">
            <v>ENTR BR-070/163/364/MT-020(B) (CUIABÁ)</v>
          </cell>
          <cell r="F5756">
            <v>639</v>
          </cell>
          <cell r="G5756">
            <v>641.70000000000005</v>
          </cell>
          <cell r="H5756">
            <v>2.7</v>
          </cell>
          <cell r="I5756" t="str">
            <v>PLA</v>
          </cell>
          <cell r="J5756">
            <v>0</v>
          </cell>
          <cell r="L5756">
            <v>0</v>
          </cell>
          <cell r="M5756">
            <v>0</v>
          </cell>
          <cell r="N5756" t="str">
            <v xml:space="preserve">MT-020 </v>
          </cell>
          <cell r="O5756" t="str">
            <v>PAV</v>
          </cell>
          <cell r="P5756">
            <v>0</v>
          </cell>
        </row>
        <row r="5757">
          <cell r="J5757">
            <v>0</v>
          </cell>
        </row>
        <row r="5758">
          <cell r="C5758" t="str">
            <v>364BMT0590</v>
          </cell>
          <cell r="D5758" t="str">
            <v>ENTR MT-100(A) (DIV GO/MT) (ALTO ARAGUAIA)</v>
          </cell>
          <cell r="E5758" t="str">
            <v>FIM PISTA DUPLA *TRECHO URBANO*</v>
          </cell>
          <cell r="F5758">
            <v>0</v>
          </cell>
          <cell r="G5758">
            <v>1.5</v>
          </cell>
          <cell r="H5758">
            <v>1.5</v>
          </cell>
          <cell r="I5758" t="str">
            <v>DUP</v>
          </cell>
          <cell r="J5758" t="str">
            <v>*</v>
          </cell>
          <cell r="L5758">
            <v>0</v>
          </cell>
          <cell r="M5758">
            <v>0</v>
          </cell>
          <cell r="O5758">
            <v>0</v>
          </cell>
          <cell r="P5758">
            <v>0</v>
          </cell>
        </row>
        <row r="5759">
          <cell r="C5759" t="str">
            <v>364BMT0591</v>
          </cell>
          <cell r="D5759" t="str">
            <v>FIM PISTA DUPLA</v>
          </cell>
          <cell r="E5759" t="str">
            <v>ENTR MT-100(B)/299</v>
          </cell>
          <cell r="F5759">
            <v>1.5</v>
          </cell>
          <cell r="G5759">
            <v>15.7</v>
          </cell>
          <cell r="H5759">
            <v>14.2</v>
          </cell>
          <cell r="I5759" t="str">
            <v>PAV</v>
          </cell>
          <cell r="J5759" t="str">
            <v>*</v>
          </cell>
          <cell r="L5759">
            <v>0</v>
          </cell>
          <cell r="M5759">
            <v>0</v>
          </cell>
          <cell r="O5759">
            <v>0</v>
          </cell>
          <cell r="P5759">
            <v>0</v>
          </cell>
        </row>
        <row r="5760">
          <cell r="C5760" t="str">
            <v>364BMT0592</v>
          </cell>
          <cell r="D5760" t="str">
            <v>ENTR MT-100(B)/299</v>
          </cell>
          <cell r="E5760" t="str">
            <v>ENTR MT-462</v>
          </cell>
          <cell r="F5760">
            <v>15.7</v>
          </cell>
          <cell r="G5760">
            <v>41.7</v>
          </cell>
          <cell r="H5760">
            <v>26</v>
          </cell>
          <cell r="I5760" t="str">
            <v>PAV</v>
          </cell>
          <cell r="J5760" t="str">
            <v>*</v>
          </cell>
          <cell r="L5760">
            <v>0</v>
          </cell>
          <cell r="M5760">
            <v>0</v>
          </cell>
          <cell r="O5760">
            <v>0</v>
          </cell>
          <cell r="P5760">
            <v>0</v>
          </cell>
        </row>
        <row r="5761">
          <cell r="C5761" t="str">
            <v>364BMT0610</v>
          </cell>
          <cell r="D5761" t="str">
            <v>ENTR MT-462</v>
          </cell>
          <cell r="E5761" t="str">
            <v>ENTR MT-107 (ALTO GARÇAS)</v>
          </cell>
          <cell r="F5761">
            <v>41.7</v>
          </cell>
          <cell r="G5761">
            <v>58.3</v>
          </cell>
          <cell r="H5761">
            <v>16.600000000000001</v>
          </cell>
          <cell r="I5761" t="str">
            <v>PAV</v>
          </cell>
          <cell r="J5761" t="str">
            <v>*</v>
          </cell>
          <cell r="L5761">
            <v>0</v>
          </cell>
          <cell r="M5761">
            <v>0</v>
          </cell>
          <cell r="O5761">
            <v>0</v>
          </cell>
          <cell r="P5761">
            <v>0</v>
          </cell>
        </row>
        <row r="5762">
          <cell r="C5762" t="str">
            <v>364BMT0630</v>
          </cell>
          <cell r="D5762" t="str">
            <v>ENTR MT-107 (ALTO GARÇAS)</v>
          </cell>
          <cell r="E5762" t="str">
            <v>ENTR MT-110</v>
          </cell>
          <cell r="F5762">
            <v>58.3</v>
          </cell>
          <cell r="G5762">
            <v>67.599999999999994</v>
          </cell>
          <cell r="H5762">
            <v>9.3000000000000007</v>
          </cell>
          <cell r="I5762" t="str">
            <v>PAV</v>
          </cell>
          <cell r="J5762" t="str">
            <v>*</v>
          </cell>
          <cell r="L5762">
            <v>0</v>
          </cell>
          <cell r="M5762">
            <v>0</v>
          </cell>
          <cell r="O5762">
            <v>0</v>
          </cell>
          <cell r="P5762">
            <v>0</v>
          </cell>
        </row>
        <row r="5763">
          <cell r="C5763" t="str">
            <v>364BMT0650</v>
          </cell>
          <cell r="D5763" t="str">
            <v>ENTR MT-110</v>
          </cell>
          <cell r="E5763" t="str">
            <v>ENTR MT-461(A)</v>
          </cell>
          <cell r="F5763">
            <v>67.599999999999994</v>
          </cell>
          <cell r="G5763">
            <v>112.9</v>
          </cell>
          <cell r="H5763">
            <v>45.3</v>
          </cell>
          <cell r="I5763" t="str">
            <v>PAV</v>
          </cell>
          <cell r="J5763" t="str">
            <v>*</v>
          </cell>
          <cell r="L5763">
            <v>0</v>
          </cell>
          <cell r="M5763">
            <v>0</v>
          </cell>
          <cell r="O5763">
            <v>0</v>
          </cell>
          <cell r="P5763">
            <v>0</v>
          </cell>
        </row>
        <row r="5764">
          <cell r="C5764" t="str">
            <v>364BMT0652</v>
          </cell>
          <cell r="D5764" t="str">
            <v>ENTR MT-461(A)</v>
          </cell>
          <cell r="E5764" t="str">
            <v>ENTR MT-461(B)</v>
          </cell>
          <cell r="F5764">
            <v>112.9</v>
          </cell>
          <cell r="G5764">
            <v>117.9</v>
          </cell>
          <cell r="H5764">
            <v>5</v>
          </cell>
          <cell r="I5764" t="str">
            <v>PAV</v>
          </cell>
          <cell r="J5764" t="str">
            <v>*</v>
          </cell>
          <cell r="L5764">
            <v>0</v>
          </cell>
          <cell r="M5764">
            <v>0</v>
          </cell>
          <cell r="O5764">
            <v>0</v>
          </cell>
          <cell r="P5764">
            <v>0</v>
          </cell>
        </row>
        <row r="5765">
          <cell r="C5765" t="str">
            <v>364BMT0670</v>
          </cell>
          <cell r="D5765" t="str">
            <v>ENTR MT-461(B)</v>
          </cell>
          <cell r="E5765" t="str">
            <v>ENTR MT-470</v>
          </cell>
          <cell r="F5765">
            <v>117.9</v>
          </cell>
          <cell r="G5765">
            <v>166</v>
          </cell>
          <cell r="H5765">
            <v>48.1</v>
          </cell>
          <cell r="I5765" t="str">
            <v>PAV</v>
          </cell>
          <cell r="J5765" t="str">
            <v>*</v>
          </cell>
          <cell r="L5765">
            <v>0</v>
          </cell>
          <cell r="M5765">
            <v>0</v>
          </cell>
          <cell r="O5765">
            <v>0</v>
          </cell>
          <cell r="P5765">
            <v>0</v>
          </cell>
        </row>
        <row r="5766">
          <cell r="C5766" t="str">
            <v>364BMT0672</v>
          </cell>
          <cell r="D5766" t="str">
            <v>ENTR MT-470</v>
          </cell>
          <cell r="E5766" t="str">
            <v>ENTR MT-458 (P/NOVA GALILÉIA)</v>
          </cell>
          <cell r="F5766">
            <v>166</v>
          </cell>
          <cell r="G5766">
            <v>167.7</v>
          </cell>
          <cell r="H5766">
            <v>1.7</v>
          </cell>
          <cell r="I5766" t="str">
            <v>PAV</v>
          </cell>
          <cell r="J5766" t="str">
            <v>*</v>
          </cell>
          <cell r="L5766">
            <v>0</v>
          </cell>
          <cell r="M5766">
            <v>0</v>
          </cell>
          <cell r="O5766">
            <v>0</v>
          </cell>
          <cell r="P5766">
            <v>0</v>
          </cell>
        </row>
        <row r="5767">
          <cell r="C5767" t="str">
            <v>364BMT0674</v>
          </cell>
          <cell r="D5767" t="str">
            <v>ENTR MT-458 (P/NOVA GALILÉIA)</v>
          </cell>
          <cell r="E5767" t="str">
            <v>ENTR MT-459 (PEDRA PRETA)</v>
          </cell>
          <cell r="F5767">
            <v>167.7</v>
          </cell>
          <cell r="G5767">
            <v>176.8</v>
          </cell>
          <cell r="H5767">
            <v>9.1</v>
          </cell>
          <cell r="I5767" t="str">
            <v>PAV</v>
          </cell>
          <cell r="J5767" t="str">
            <v>*</v>
          </cell>
          <cell r="L5767">
            <v>0</v>
          </cell>
          <cell r="M5767">
            <v>0</v>
          </cell>
          <cell r="O5767">
            <v>0</v>
          </cell>
          <cell r="P5767">
            <v>0</v>
          </cell>
        </row>
        <row r="5768">
          <cell r="C5768" t="str">
            <v>364BMT0676</v>
          </cell>
          <cell r="D5768" t="str">
            <v>ENTR MT-459 (PEDRA PRETA)</v>
          </cell>
          <cell r="E5768" t="str">
            <v>ENTR BR-163(A)</v>
          </cell>
          <cell r="F5768">
            <v>176.8</v>
          </cell>
          <cell r="G5768">
            <v>201</v>
          </cell>
          <cell r="H5768">
            <v>24.2</v>
          </cell>
          <cell r="I5768" t="str">
            <v>PAV</v>
          </cell>
          <cell r="J5768" t="str">
            <v>*</v>
          </cell>
          <cell r="L5768">
            <v>0</v>
          </cell>
          <cell r="M5768">
            <v>0</v>
          </cell>
          <cell r="O5768">
            <v>0</v>
          </cell>
          <cell r="P5768">
            <v>0</v>
          </cell>
        </row>
        <row r="5769">
          <cell r="C5769" t="str">
            <v>364BMT0678</v>
          </cell>
          <cell r="D5769" t="str">
            <v>ENTR BR-163(A)</v>
          </cell>
          <cell r="E5769" t="str">
            <v>ENTR MT-270(A) (ACESSO RONDONÓPOLIS (I))</v>
          </cell>
          <cell r="F5769">
            <v>201</v>
          </cell>
          <cell r="G5769">
            <v>203.3</v>
          </cell>
          <cell r="H5769">
            <v>2.2999999999999998</v>
          </cell>
          <cell r="I5769" t="str">
            <v>DUP</v>
          </cell>
          <cell r="J5769">
            <v>0</v>
          </cell>
          <cell r="K5769" t="str">
            <v>163BMT0582</v>
          </cell>
          <cell r="L5769">
            <v>0</v>
          </cell>
          <cell r="M5769">
            <v>0</v>
          </cell>
          <cell r="O5769">
            <v>0</v>
          </cell>
          <cell r="P5769">
            <v>0</v>
          </cell>
        </row>
        <row r="5770">
          <cell r="C5770" t="str">
            <v>364BMT0680</v>
          </cell>
          <cell r="D5770" t="str">
            <v>ENTR MT-270(A) (ACESSO RONDONÓPOLIS (I))</v>
          </cell>
          <cell r="E5770" t="str">
            <v>ACESSO RONDONÓPOLIS (II)</v>
          </cell>
          <cell r="F5770">
            <v>203.3</v>
          </cell>
          <cell r="G5770">
            <v>206.3</v>
          </cell>
          <cell r="H5770">
            <v>3</v>
          </cell>
          <cell r="I5770" t="str">
            <v>DUP</v>
          </cell>
          <cell r="J5770">
            <v>0</v>
          </cell>
          <cell r="K5770" t="str">
            <v>163BMT0584</v>
          </cell>
          <cell r="L5770">
            <v>0</v>
          </cell>
          <cell r="M5770">
            <v>0</v>
          </cell>
          <cell r="O5770">
            <v>0</v>
          </cell>
          <cell r="P5770">
            <v>0</v>
          </cell>
        </row>
        <row r="5771">
          <cell r="C5771" t="str">
            <v>364BMT0690</v>
          </cell>
          <cell r="D5771" t="str">
            <v>ACESSO RONDONÓPOLIS (II)</v>
          </cell>
          <cell r="E5771" t="str">
            <v>ENTR MT-483 (ANEL RODOVIÁRIO RONDONÓPOLIS)</v>
          </cell>
          <cell r="F5771">
            <v>206.3</v>
          </cell>
          <cell r="G5771">
            <v>209.8</v>
          </cell>
          <cell r="H5771">
            <v>3.5</v>
          </cell>
          <cell r="I5771" t="str">
            <v>PAV</v>
          </cell>
          <cell r="J5771">
            <v>0</v>
          </cell>
          <cell r="K5771" t="str">
            <v>163BMT0590</v>
          </cell>
          <cell r="L5771">
            <v>0</v>
          </cell>
          <cell r="M5771">
            <v>0</v>
          </cell>
          <cell r="O5771">
            <v>0</v>
          </cell>
          <cell r="P5771">
            <v>0</v>
          </cell>
        </row>
        <row r="5772">
          <cell r="C5772" t="str">
            <v>364BMT0691</v>
          </cell>
          <cell r="D5772" t="str">
            <v>ENTR MT-483 (ANEL RODOVIÁRIO RONDONÓPOLIS)</v>
          </cell>
          <cell r="E5772" t="str">
            <v>ENTR MT-270(B)</v>
          </cell>
          <cell r="F5772">
            <v>209.8</v>
          </cell>
          <cell r="G5772">
            <v>215.9</v>
          </cell>
          <cell r="H5772">
            <v>6.1</v>
          </cell>
          <cell r="I5772" t="str">
            <v>PAV</v>
          </cell>
          <cell r="J5772">
            <v>0</v>
          </cell>
          <cell r="K5772" t="str">
            <v>163BMT0591</v>
          </cell>
          <cell r="L5772">
            <v>0</v>
          </cell>
          <cell r="M5772">
            <v>0</v>
          </cell>
          <cell r="O5772">
            <v>0</v>
          </cell>
          <cell r="P5772">
            <v>0</v>
          </cell>
        </row>
        <row r="5773">
          <cell r="C5773" t="str">
            <v>364BMT0692</v>
          </cell>
          <cell r="D5773" t="str">
            <v>ENTR MT-270(B)</v>
          </cell>
          <cell r="E5773" t="str">
            <v>ENTR MT-469(A)</v>
          </cell>
          <cell r="F5773">
            <v>215.9</v>
          </cell>
          <cell r="G5773">
            <v>238.7</v>
          </cell>
          <cell r="H5773">
            <v>22.8</v>
          </cell>
          <cell r="I5773" t="str">
            <v>PAV</v>
          </cell>
          <cell r="J5773">
            <v>0</v>
          </cell>
          <cell r="K5773" t="str">
            <v>163BMT0592</v>
          </cell>
          <cell r="L5773">
            <v>0</v>
          </cell>
          <cell r="M5773">
            <v>0</v>
          </cell>
          <cell r="O5773">
            <v>0</v>
          </cell>
          <cell r="P5773">
            <v>0</v>
          </cell>
        </row>
        <row r="5774">
          <cell r="C5774" t="str">
            <v>364BMT0694</v>
          </cell>
          <cell r="D5774" t="str">
            <v>ENTR MT-469(A)</v>
          </cell>
          <cell r="E5774" t="str">
            <v>ENTR MT-469(B)</v>
          </cell>
          <cell r="F5774">
            <v>238.7</v>
          </cell>
          <cell r="G5774">
            <v>240.6</v>
          </cell>
          <cell r="H5774">
            <v>1.9</v>
          </cell>
          <cell r="I5774" t="str">
            <v>PAV</v>
          </cell>
          <cell r="J5774">
            <v>0</v>
          </cell>
          <cell r="K5774" t="str">
            <v>163BMT0594</v>
          </cell>
          <cell r="L5774">
            <v>0</v>
          </cell>
          <cell r="M5774">
            <v>0</v>
          </cell>
          <cell r="O5774">
            <v>0</v>
          </cell>
          <cell r="P5774">
            <v>0</v>
          </cell>
        </row>
        <row r="5775">
          <cell r="C5775" t="str">
            <v>364BMT0696</v>
          </cell>
          <cell r="D5775" t="str">
            <v>ENTR MT-469(B)</v>
          </cell>
          <cell r="E5775" t="str">
            <v>ENTR MT-454 (SANTA ELVIRA)</v>
          </cell>
          <cell r="F5775">
            <v>240.6</v>
          </cell>
          <cell r="G5775">
            <v>242.5</v>
          </cell>
          <cell r="H5775">
            <v>1.9</v>
          </cell>
          <cell r="I5775" t="str">
            <v>PAV</v>
          </cell>
          <cell r="J5775">
            <v>0</v>
          </cell>
          <cell r="K5775" t="str">
            <v>163BMT0596</v>
          </cell>
          <cell r="L5775">
            <v>0</v>
          </cell>
          <cell r="M5775">
            <v>0</v>
          </cell>
          <cell r="O5775">
            <v>0</v>
          </cell>
          <cell r="P5775">
            <v>0</v>
          </cell>
        </row>
        <row r="5776">
          <cell r="C5776" t="str">
            <v>364BMT0697</v>
          </cell>
          <cell r="D5776" t="str">
            <v>ENTR MT-454 (SANTA ELVIRA)</v>
          </cell>
          <cell r="E5776" t="str">
            <v>JUSCIMEIRA</v>
          </cell>
          <cell r="F5776">
            <v>242.5</v>
          </cell>
          <cell r="G5776">
            <v>258.10000000000002</v>
          </cell>
          <cell r="H5776">
            <v>15.6</v>
          </cell>
          <cell r="I5776" t="str">
            <v>PAV</v>
          </cell>
          <cell r="J5776">
            <v>0</v>
          </cell>
          <cell r="K5776" t="str">
            <v>163BMT0597</v>
          </cell>
          <cell r="L5776">
            <v>0</v>
          </cell>
          <cell r="M5776">
            <v>0</v>
          </cell>
          <cell r="O5776">
            <v>0</v>
          </cell>
          <cell r="P5776">
            <v>0</v>
          </cell>
        </row>
        <row r="5777">
          <cell r="C5777" t="str">
            <v>364BMT0698</v>
          </cell>
          <cell r="D5777" t="str">
            <v>JUSCIMEIRA</v>
          </cell>
          <cell r="E5777" t="str">
            <v>ENTR MT-373</v>
          </cell>
          <cell r="F5777">
            <v>258.10000000000002</v>
          </cell>
          <cell r="G5777">
            <v>260.3</v>
          </cell>
          <cell r="H5777">
            <v>2.2000000000000002</v>
          </cell>
          <cell r="I5777" t="str">
            <v>PAV</v>
          </cell>
          <cell r="J5777">
            <v>0</v>
          </cell>
          <cell r="K5777" t="str">
            <v>163BMT0598</v>
          </cell>
          <cell r="L5777">
            <v>0</v>
          </cell>
          <cell r="M5777">
            <v>0</v>
          </cell>
          <cell r="O5777">
            <v>0</v>
          </cell>
          <cell r="P5777">
            <v>0</v>
          </cell>
        </row>
        <row r="5778">
          <cell r="C5778" t="str">
            <v>364BMT0699</v>
          </cell>
          <cell r="D5778" t="str">
            <v>ENTR MT-373</v>
          </cell>
          <cell r="E5778" t="str">
            <v>ENTR MT-472 (SÃO PEDRO DA CIPA)</v>
          </cell>
          <cell r="F5778">
            <v>260.3</v>
          </cell>
          <cell r="G5778">
            <v>262.89999999999998</v>
          </cell>
          <cell r="H5778">
            <v>2.6</v>
          </cell>
          <cell r="I5778" t="str">
            <v>PAV</v>
          </cell>
          <cell r="J5778">
            <v>0</v>
          </cell>
          <cell r="K5778" t="str">
            <v>163BMT0599</v>
          </cell>
          <cell r="L5778">
            <v>0</v>
          </cell>
          <cell r="M5778">
            <v>0</v>
          </cell>
          <cell r="O5778">
            <v>0</v>
          </cell>
          <cell r="P5778">
            <v>0</v>
          </cell>
        </row>
        <row r="5779">
          <cell r="C5779" t="str">
            <v>364BMT0700</v>
          </cell>
          <cell r="D5779" t="str">
            <v>ENTR MT-472 (SÃO PEDRO DA CIPA)</v>
          </cell>
          <cell r="E5779" t="str">
            <v>ENTR MT-344</v>
          </cell>
          <cell r="F5779">
            <v>262.89999999999998</v>
          </cell>
          <cell r="G5779">
            <v>269.7</v>
          </cell>
          <cell r="H5779">
            <v>6.8</v>
          </cell>
          <cell r="I5779" t="str">
            <v>PAV</v>
          </cell>
          <cell r="J5779">
            <v>0</v>
          </cell>
          <cell r="K5779" t="str">
            <v>163BMT0600</v>
          </cell>
          <cell r="L5779">
            <v>0</v>
          </cell>
          <cell r="M5779">
            <v>0</v>
          </cell>
          <cell r="O5779">
            <v>0</v>
          </cell>
          <cell r="P5779">
            <v>0</v>
          </cell>
        </row>
        <row r="5780">
          <cell r="C5780" t="str">
            <v>364BMT0710</v>
          </cell>
          <cell r="D5780" t="str">
            <v>ENTR MT-344</v>
          </cell>
          <cell r="E5780" t="str">
            <v>ENTR MT-457(A) (P/JACIÁRA)</v>
          </cell>
          <cell r="F5780">
            <v>269.7</v>
          </cell>
          <cell r="G5780">
            <v>271.39999999999998</v>
          </cell>
          <cell r="H5780">
            <v>1.7</v>
          </cell>
          <cell r="I5780" t="str">
            <v>DUP</v>
          </cell>
          <cell r="J5780">
            <v>0</v>
          </cell>
          <cell r="K5780" t="str">
            <v>163BMT0610</v>
          </cell>
          <cell r="L5780">
            <v>0</v>
          </cell>
          <cell r="M5780">
            <v>0</v>
          </cell>
          <cell r="O5780">
            <v>0</v>
          </cell>
          <cell r="P5780">
            <v>0</v>
          </cell>
        </row>
        <row r="5781">
          <cell r="C5781" t="str">
            <v>364BMT0712</v>
          </cell>
          <cell r="D5781" t="str">
            <v>ENTR MT-457(A) (P/JACIÁRA)</v>
          </cell>
          <cell r="E5781" t="str">
            <v>ENTR MT-457(B)</v>
          </cell>
          <cell r="F5781">
            <v>271.39999999999998</v>
          </cell>
          <cell r="G5781">
            <v>273.7</v>
          </cell>
          <cell r="H5781">
            <v>2.2999999999999998</v>
          </cell>
          <cell r="I5781" t="str">
            <v>DUP</v>
          </cell>
          <cell r="J5781">
            <v>0</v>
          </cell>
          <cell r="K5781" t="str">
            <v>163BMT0612</v>
          </cell>
          <cell r="L5781">
            <v>0</v>
          </cell>
          <cell r="M5781">
            <v>0</v>
          </cell>
          <cell r="O5781">
            <v>0</v>
          </cell>
          <cell r="P5781">
            <v>0</v>
          </cell>
        </row>
        <row r="5782">
          <cell r="C5782" t="str">
            <v>364BMT0714</v>
          </cell>
          <cell r="D5782" t="str">
            <v>ENTR MT-457(B)</v>
          </cell>
          <cell r="E5782" t="str">
            <v>ENTR MT-260</v>
          </cell>
          <cell r="F5782">
            <v>273.7</v>
          </cell>
          <cell r="G5782">
            <v>297.10000000000002</v>
          </cell>
          <cell r="H5782">
            <v>23.4</v>
          </cell>
          <cell r="I5782" t="str">
            <v>PAV</v>
          </cell>
          <cell r="J5782">
            <v>0</v>
          </cell>
          <cell r="K5782" t="str">
            <v>163BMT0614</v>
          </cell>
          <cell r="L5782">
            <v>0</v>
          </cell>
          <cell r="M5782">
            <v>0</v>
          </cell>
          <cell r="O5782">
            <v>0</v>
          </cell>
          <cell r="P5782">
            <v>0</v>
          </cell>
        </row>
        <row r="5783">
          <cell r="C5783" t="str">
            <v>364BMT0716</v>
          </cell>
          <cell r="D5783" t="str">
            <v>ENTR MT-260</v>
          </cell>
          <cell r="E5783" t="str">
            <v>ENTR MT-453</v>
          </cell>
          <cell r="F5783">
            <v>297.10000000000002</v>
          </cell>
          <cell r="G5783">
            <v>311.3</v>
          </cell>
          <cell r="H5783">
            <v>14.2</v>
          </cell>
          <cell r="I5783" t="str">
            <v>PAV</v>
          </cell>
          <cell r="J5783">
            <v>0</v>
          </cell>
          <cell r="K5783" t="str">
            <v>163BMT0616</v>
          </cell>
          <cell r="L5783">
            <v>0</v>
          </cell>
          <cell r="M5783">
            <v>0</v>
          </cell>
          <cell r="O5783">
            <v>0</v>
          </cell>
          <cell r="P5783">
            <v>0</v>
          </cell>
        </row>
        <row r="5784">
          <cell r="C5784" t="str">
            <v>364BMT0718</v>
          </cell>
          <cell r="D5784" t="str">
            <v>ENTR MT-453</v>
          </cell>
          <cell r="E5784" t="str">
            <v>ENTR MT-140(A)</v>
          </cell>
          <cell r="F5784">
            <v>311.3</v>
          </cell>
          <cell r="G5784">
            <v>322.5</v>
          </cell>
          <cell r="H5784">
            <v>11.2</v>
          </cell>
          <cell r="I5784" t="str">
            <v>PAV</v>
          </cell>
          <cell r="J5784">
            <v>0</v>
          </cell>
          <cell r="K5784" t="str">
            <v>163BMT0618</v>
          </cell>
          <cell r="L5784">
            <v>0</v>
          </cell>
          <cell r="M5784">
            <v>0</v>
          </cell>
          <cell r="O5784">
            <v>0</v>
          </cell>
          <cell r="P5784">
            <v>0</v>
          </cell>
        </row>
        <row r="5785">
          <cell r="C5785" t="str">
            <v>364BMT0730</v>
          </cell>
          <cell r="D5785" t="str">
            <v>ENTR MT-140(A)</v>
          </cell>
          <cell r="E5785" t="str">
            <v>ENTR BR-070(A)/MT-140(B) (SÃO VICENTE)</v>
          </cell>
          <cell r="F5785">
            <v>322.5</v>
          </cell>
          <cell r="G5785">
            <v>327.8</v>
          </cell>
          <cell r="H5785">
            <v>5.3</v>
          </cell>
          <cell r="I5785" t="str">
            <v>PAV</v>
          </cell>
          <cell r="J5785">
            <v>0</v>
          </cell>
          <cell r="K5785" t="str">
            <v>163BMT0630</v>
          </cell>
          <cell r="L5785">
            <v>0</v>
          </cell>
          <cell r="M5785">
            <v>0</v>
          </cell>
          <cell r="O5785">
            <v>0</v>
          </cell>
          <cell r="P5785">
            <v>0</v>
          </cell>
        </row>
        <row r="5786">
          <cell r="C5786" t="str">
            <v>364BMT0732</v>
          </cell>
          <cell r="D5786" t="str">
            <v>ENTR BR-070(A)/MT-140(B) (SÃO VICENTE)</v>
          </cell>
          <cell r="E5786" t="str">
            <v>ENTR MT-455</v>
          </cell>
          <cell r="F5786">
            <v>327.8</v>
          </cell>
          <cell r="G5786">
            <v>340.3</v>
          </cell>
          <cell r="H5786">
            <v>12.5</v>
          </cell>
          <cell r="I5786" t="str">
            <v>PAV</v>
          </cell>
          <cell r="J5786">
            <v>0</v>
          </cell>
          <cell r="K5786" t="str">
            <v>070BMT0400</v>
          </cell>
          <cell r="L5786" t="str">
            <v>163BMT0632</v>
          </cell>
          <cell r="M5786">
            <v>0</v>
          </cell>
          <cell r="O5786">
            <v>0</v>
          </cell>
          <cell r="P5786">
            <v>0</v>
          </cell>
        </row>
        <row r="5787">
          <cell r="C5787" t="str">
            <v>364BMT0740</v>
          </cell>
          <cell r="D5787" t="str">
            <v>ENTR MT-455</v>
          </cell>
          <cell r="E5787" t="str">
            <v>INÍCIO VARIANTE I SERRA DE SÃO VICENTE</v>
          </cell>
          <cell r="F5787">
            <v>340.3</v>
          </cell>
          <cell r="G5787">
            <v>343</v>
          </cell>
          <cell r="H5787">
            <v>2.7</v>
          </cell>
          <cell r="I5787" t="str">
            <v>PAV</v>
          </cell>
          <cell r="J5787">
            <v>0</v>
          </cell>
          <cell r="K5787" t="str">
            <v>070BMT0405</v>
          </cell>
          <cell r="L5787" t="str">
            <v>163BMT0640</v>
          </cell>
          <cell r="M5787">
            <v>0</v>
          </cell>
          <cell r="O5787">
            <v>0</v>
          </cell>
          <cell r="P5787">
            <v>0</v>
          </cell>
        </row>
        <row r="5788">
          <cell r="C5788" t="str">
            <v>364BMT0745</v>
          </cell>
          <cell r="D5788" t="str">
            <v>INÍCIO VARIANTE I SERRA DE SÃO VICENTE</v>
          </cell>
          <cell r="E5788" t="str">
            <v>FIM VARIANTE I SERRA DE SÃO VICENTE</v>
          </cell>
          <cell r="F5788">
            <v>343</v>
          </cell>
          <cell r="G5788">
            <v>350.7</v>
          </cell>
          <cell r="H5788">
            <v>7.7</v>
          </cell>
          <cell r="I5788" t="str">
            <v>EOP</v>
          </cell>
          <cell r="J5788">
            <v>0</v>
          </cell>
          <cell r="K5788" t="str">
            <v>070BMT0407</v>
          </cell>
          <cell r="L5788" t="str">
            <v>163BMT0645</v>
          </cell>
          <cell r="M5788">
            <v>0</v>
          </cell>
          <cell r="O5788">
            <v>0</v>
          </cell>
          <cell r="P5788">
            <v>0</v>
          </cell>
        </row>
        <row r="5789">
          <cell r="C5789" t="str">
            <v>364BMT0748</v>
          </cell>
          <cell r="D5789" t="str">
            <v>FIM VARIANTE I SERRA DE SÃO VICENTE</v>
          </cell>
          <cell r="E5789" t="str">
            <v>INÍCIO VARIANTE II SERRA DE SÃO VICENTE</v>
          </cell>
          <cell r="F5789">
            <v>350.7</v>
          </cell>
          <cell r="G5789">
            <v>351.6</v>
          </cell>
          <cell r="H5789">
            <v>0.9</v>
          </cell>
          <cell r="I5789" t="str">
            <v>EOD</v>
          </cell>
          <cell r="J5789">
            <v>0</v>
          </cell>
          <cell r="K5789" t="str">
            <v>070BMT0408</v>
          </cell>
          <cell r="L5789" t="str">
            <v>163BMT0648</v>
          </cell>
          <cell r="M5789">
            <v>0</v>
          </cell>
          <cell r="O5789">
            <v>0</v>
          </cell>
          <cell r="P5789">
            <v>0</v>
          </cell>
        </row>
        <row r="5790">
          <cell r="C5790" t="str">
            <v>364BMT0750</v>
          </cell>
          <cell r="D5790" t="str">
            <v>INÍCIO VARIANTE II SERRA DE SÃO VICENTE</v>
          </cell>
          <cell r="E5790" t="str">
            <v>FIM VARIANTE II SERRA DE SÃO VICENTE</v>
          </cell>
          <cell r="F5790">
            <v>351.6</v>
          </cell>
          <cell r="G5790">
            <v>360</v>
          </cell>
          <cell r="H5790">
            <v>8.4</v>
          </cell>
          <cell r="I5790" t="str">
            <v>PAV</v>
          </cell>
          <cell r="J5790">
            <v>0</v>
          </cell>
          <cell r="K5790" t="str">
            <v>070BMT0410</v>
          </cell>
          <cell r="L5790" t="str">
            <v>163BMT0650</v>
          </cell>
          <cell r="M5790">
            <v>0</v>
          </cell>
          <cell r="O5790">
            <v>0</v>
          </cell>
          <cell r="P5790">
            <v>0</v>
          </cell>
        </row>
        <row r="5791">
          <cell r="C5791" t="str">
            <v>364BMT0752</v>
          </cell>
          <cell r="D5791" t="str">
            <v>FIM VARIANTE II SERRA DE SÃO VICENTE</v>
          </cell>
          <cell r="E5791" t="str">
            <v>ACESSO DISTRITO INDUSTRIAL</v>
          </cell>
          <cell r="F5791">
            <v>360</v>
          </cell>
          <cell r="G5791">
            <v>396.5</v>
          </cell>
          <cell r="H5791">
            <v>36.5</v>
          </cell>
          <cell r="I5791" t="str">
            <v>PAV</v>
          </cell>
          <cell r="J5791">
            <v>0</v>
          </cell>
          <cell r="K5791" t="str">
            <v>070BMT0414</v>
          </cell>
          <cell r="L5791" t="str">
            <v>163BMT0652</v>
          </cell>
          <cell r="M5791">
            <v>0</v>
          </cell>
          <cell r="O5791">
            <v>0</v>
          </cell>
          <cell r="P5791">
            <v>0</v>
          </cell>
        </row>
        <row r="5792">
          <cell r="C5792" t="str">
            <v>364BMT0753</v>
          </cell>
          <cell r="D5792" t="str">
            <v>ACESSO DISTRITO INDUSTRIAL</v>
          </cell>
          <cell r="E5792" t="str">
            <v>ACESSO PASCOAL RAMOS</v>
          </cell>
          <cell r="F5792">
            <v>396.5</v>
          </cell>
          <cell r="G5792">
            <v>401.2</v>
          </cell>
          <cell r="H5792">
            <v>4.7</v>
          </cell>
          <cell r="I5792" t="str">
            <v>DUP</v>
          </cell>
          <cell r="J5792">
            <v>0</v>
          </cell>
          <cell r="K5792" t="str">
            <v>070BMT0415</v>
          </cell>
          <cell r="L5792" t="str">
            <v>163BMT0653</v>
          </cell>
          <cell r="M5792">
            <v>0</v>
          </cell>
          <cell r="O5792">
            <v>0</v>
          </cell>
          <cell r="P5792">
            <v>0</v>
          </cell>
        </row>
        <row r="5793">
          <cell r="C5793" t="str">
            <v>364BMT0754</v>
          </cell>
          <cell r="D5793" t="str">
            <v>ACESSO PASCOAL RAMOS</v>
          </cell>
          <cell r="E5793" t="str">
            <v>ENTR MT-407</v>
          </cell>
          <cell r="F5793">
            <v>401.2</v>
          </cell>
          <cell r="G5793">
            <v>402.4</v>
          </cell>
          <cell r="H5793">
            <v>1.2</v>
          </cell>
          <cell r="I5793" t="str">
            <v>DUP</v>
          </cell>
          <cell r="J5793">
            <v>0</v>
          </cell>
          <cell r="K5793" t="str">
            <v>070BMT0416</v>
          </cell>
          <cell r="L5793" t="str">
            <v>163BMT0654</v>
          </cell>
          <cell r="M5793">
            <v>0</v>
          </cell>
          <cell r="O5793">
            <v>0</v>
          </cell>
          <cell r="P5793">
            <v>0</v>
          </cell>
        </row>
        <row r="5794">
          <cell r="C5794" t="str">
            <v>364BMT0756</v>
          </cell>
          <cell r="D5794" t="str">
            <v>ENTR MT-407</v>
          </cell>
          <cell r="E5794" t="str">
            <v>ACESSO TIJUCAL (CONTORNO CUIABÁ)</v>
          </cell>
          <cell r="F5794">
            <v>402.4</v>
          </cell>
          <cell r="G5794">
            <v>405.3</v>
          </cell>
          <cell r="H5794">
            <v>2.9</v>
          </cell>
          <cell r="I5794" t="str">
            <v>DUP</v>
          </cell>
          <cell r="J5794">
            <v>0</v>
          </cell>
          <cell r="K5794" t="str">
            <v>070BMT0418</v>
          </cell>
          <cell r="L5794" t="str">
            <v>163BMT0656</v>
          </cell>
          <cell r="M5794">
            <v>0</v>
          </cell>
          <cell r="O5794">
            <v>0</v>
          </cell>
          <cell r="P5794">
            <v>0</v>
          </cell>
        </row>
        <row r="5795">
          <cell r="C5795" t="str">
            <v>364BMT0758</v>
          </cell>
          <cell r="D5795" t="str">
            <v>ACESSO TIJUCAL (CONTORNO CUIABÁ)</v>
          </cell>
          <cell r="E5795" t="str">
            <v>ENTR MT-040 (P/SANTO ANTÔNIO DO LEVERGER) *TRECHO URBANO*</v>
          </cell>
          <cell r="F5795">
            <v>405.3</v>
          </cell>
          <cell r="G5795">
            <v>407.6</v>
          </cell>
          <cell r="H5795">
            <v>2.2999999999999998</v>
          </cell>
          <cell r="I5795" t="str">
            <v>DUP</v>
          </cell>
          <cell r="J5795">
            <v>0</v>
          </cell>
          <cell r="K5795" t="str">
            <v>070BMT0420</v>
          </cell>
          <cell r="L5795" t="str">
            <v>163BMT0657</v>
          </cell>
          <cell r="M5795">
            <v>0</v>
          </cell>
          <cell r="O5795">
            <v>0</v>
          </cell>
          <cell r="P5795">
            <v>0</v>
          </cell>
        </row>
        <row r="5796">
          <cell r="C5796" t="str">
            <v>364BMT0770</v>
          </cell>
          <cell r="D5796" t="str">
            <v>ENTR MT-040 (P/SANTO ANTÔNIO DO LEVERGER)</v>
          </cell>
          <cell r="E5796" t="str">
            <v>ENTR AVENIDA MIGUEL SUTIL (AREÃO) *TRECHO URBANO*</v>
          </cell>
          <cell r="F5796">
            <v>407.6</v>
          </cell>
          <cell r="G5796">
            <v>412.5</v>
          </cell>
          <cell r="H5796">
            <v>4.9000000000000004</v>
          </cell>
          <cell r="I5796" t="str">
            <v>DUP</v>
          </cell>
          <cell r="J5796">
            <v>0</v>
          </cell>
          <cell r="K5796" t="str">
            <v>070BMT0430</v>
          </cell>
          <cell r="L5796" t="str">
            <v>163BMT0670</v>
          </cell>
          <cell r="M5796">
            <v>0</v>
          </cell>
          <cell r="O5796">
            <v>0</v>
          </cell>
          <cell r="P5796">
            <v>0</v>
          </cell>
        </row>
        <row r="5797">
          <cell r="C5797" t="str">
            <v>364BMT0790</v>
          </cell>
          <cell r="D5797" t="str">
            <v>ENTR AVENIDA MIGUEL SUTIL (AREÃO)</v>
          </cell>
          <cell r="E5797" t="str">
            <v>ENTR BR-251/MT-020/351(A) *TRECHO URBANO*</v>
          </cell>
          <cell r="F5797">
            <v>412.5</v>
          </cell>
          <cell r="G5797">
            <v>414.9</v>
          </cell>
          <cell r="H5797">
            <v>2.4</v>
          </cell>
          <cell r="I5797" t="str">
            <v>DUP</v>
          </cell>
          <cell r="J5797">
            <v>0</v>
          </cell>
          <cell r="K5797" t="str">
            <v>070BMT0470</v>
          </cell>
          <cell r="L5797" t="str">
            <v>163BMT0690</v>
          </cell>
          <cell r="M5797">
            <v>0</v>
          </cell>
          <cell r="O5797">
            <v>0</v>
          </cell>
          <cell r="P5797">
            <v>0</v>
          </cell>
        </row>
        <row r="5798">
          <cell r="C5798" t="str">
            <v>364BMT0800</v>
          </cell>
          <cell r="D5798" t="str">
            <v>ENTR BR-251/MT-020/351(A)</v>
          </cell>
          <cell r="E5798" t="str">
            <v>ENTR MT-050(A)/060(A) (PONTE NOVA) *TRECHO URBANO*</v>
          </cell>
          <cell r="F5798">
            <v>414.9</v>
          </cell>
          <cell r="G5798">
            <v>423.5</v>
          </cell>
          <cell r="H5798">
            <v>8.6</v>
          </cell>
          <cell r="I5798" t="str">
            <v>DUP</v>
          </cell>
          <cell r="J5798">
            <v>0</v>
          </cell>
          <cell r="K5798" t="str">
            <v>070BMT0490</v>
          </cell>
          <cell r="L5798" t="str">
            <v>163BMT0700</v>
          </cell>
          <cell r="M5798">
            <v>0</v>
          </cell>
          <cell r="O5798">
            <v>0</v>
          </cell>
          <cell r="P5798">
            <v>0</v>
          </cell>
        </row>
        <row r="5799">
          <cell r="C5799" t="str">
            <v>364BMT0802</v>
          </cell>
          <cell r="D5799" t="str">
            <v>ENTR MT-050(A)/060(A) (PONTE NOVA)</v>
          </cell>
          <cell r="E5799" t="str">
            <v>ENTR AVENIDA DA FEB *TRECHO URBANO*</v>
          </cell>
          <cell r="F5799">
            <v>423.5</v>
          </cell>
          <cell r="G5799">
            <v>424.2</v>
          </cell>
          <cell r="H5799">
            <v>0.7</v>
          </cell>
          <cell r="I5799" t="str">
            <v>DUP</v>
          </cell>
          <cell r="J5799">
            <v>0</v>
          </cell>
          <cell r="K5799" t="str">
            <v>070BMT0492</v>
          </cell>
          <cell r="L5799" t="str">
            <v>163BMT0702</v>
          </cell>
          <cell r="M5799">
            <v>0</v>
          </cell>
          <cell r="O5799">
            <v>0</v>
          </cell>
          <cell r="P5799">
            <v>0</v>
          </cell>
        </row>
        <row r="5800">
          <cell r="C5800" t="str">
            <v>364BMT0810</v>
          </cell>
          <cell r="D5800" t="str">
            <v>ENTR AVENIDA DA FEB</v>
          </cell>
          <cell r="E5800" t="str">
            <v>ENTR MT-050(B)/351(B) *TRECHO URBANO*</v>
          </cell>
          <cell r="F5800">
            <v>424.2</v>
          </cell>
          <cell r="G5800">
            <v>425.5</v>
          </cell>
          <cell r="H5800">
            <v>1.3</v>
          </cell>
          <cell r="I5800" t="str">
            <v>DUP</v>
          </cell>
          <cell r="J5800">
            <v>0</v>
          </cell>
          <cell r="K5800" t="str">
            <v>070BMT0510</v>
          </cell>
          <cell r="L5800" t="str">
            <v>163BMT0710</v>
          </cell>
          <cell r="M5800">
            <v>0</v>
          </cell>
          <cell r="O5800">
            <v>0</v>
          </cell>
          <cell r="P5800">
            <v>0</v>
          </cell>
        </row>
        <row r="5801">
          <cell r="C5801" t="str">
            <v>364BMT0820</v>
          </cell>
          <cell r="D5801" t="str">
            <v>ENTR MT-050(B)/351(B)</v>
          </cell>
          <cell r="E5801" t="str">
            <v>POSTO TREVINHO *TRECHO URBANO*</v>
          </cell>
          <cell r="F5801">
            <v>425.5</v>
          </cell>
          <cell r="G5801">
            <v>429.3</v>
          </cell>
          <cell r="H5801">
            <v>3.8</v>
          </cell>
          <cell r="I5801" t="str">
            <v>DUP</v>
          </cell>
          <cell r="J5801">
            <v>0</v>
          </cell>
          <cell r="K5801" t="str">
            <v>070BMT0530</v>
          </cell>
          <cell r="L5801" t="str">
            <v>163BMT0720</v>
          </cell>
          <cell r="M5801">
            <v>0</v>
          </cell>
          <cell r="O5801">
            <v>0</v>
          </cell>
          <cell r="P5801">
            <v>0</v>
          </cell>
        </row>
        <row r="5802">
          <cell r="C5802" t="str">
            <v>364BMT0822</v>
          </cell>
          <cell r="D5802" t="str">
            <v>POSTO TREVINHO</v>
          </cell>
          <cell r="E5802" t="str">
            <v>ENTR BR-070(B)/MT-060(B) (TREVO LAGARTO) *TRECHO URBANO*</v>
          </cell>
          <cell r="F5802">
            <v>429.3</v>
          </cell>
          <cell r="G5802">
            <v>434.6</v>
          </cell>
          <cell r="H5802">
            <v>5.3</v>
          </cell>
          <cell r="I5802" t="str">
            <v>DUP</v>
          </cell>
          <cell r="J5802">
            <v>0</v>
          </cell>
          <cell r="K5802" t="str">
            <v>070BMT0532</v>
          </cell>
          <cell r="L5802" t="str">
            <v>163BMT0722</v>
          </cell>
          <cell r="M5802">
            <v>0</v>
          </cell>
          <cell r="O5802">
            <v>0</v>
          </cell>
          <cell r="P5802">
            <v>0</v>
          </cell>
        </row>
        <row r="5803">
          <cell r="C5803" t="str">
            <v>364BMT0824</v>
          </cell>
          <cell r="D5803" t="str">
            <v>ENTR BR-070(B)/MT-060(B) (TREVO LAGARTO)</v>
          </cell>
          <cell r="E5803" t="str">
            <v>MATA GRANDE</v>
          </cell>
          <cell r="F5803">
            <v>434.6</v>
          </cell>
          <cell r="G5803">
            <v>482.6</v>
          </cell>
          <cell r="H5803">
            <v>48</v>
          </cell>
          <cell r="I5803" t="str">
            <v>PAV</v>
          </cell>
          <cell r="J5803">
            <v>0</v>
          </cell>
          <cell r="K5803" t="str">
            <v>163BMT0724</v>
          </cell>
          <cell r="L5803">
            <v>0</v>
          </cell>
          <cell r="M5803">
            <v>0</v>
          </cell>
          <cell r="O5803">
            <v>0</v>
          </cell>
          <cell r="P5803">
            <v>0</v>
          </cell>
        </row>
        <row r="5804">
          <cell r="C5804" t="str">
            <v>364BMT0825</v>
          </cell>
          <cell r="D5804" t="str">
            <v>MATA GRANDE</v>
          </cell>
          <cell r="E5804" t="str">
            <v>ENTR MT-246(A) (P/ACORIZAL)</v>
          </cell>
          <cell r="F5804">
            <v>482.6</v>
          </cell>
          <cell r="G5804">
            <v>492.6</v>
          </cell>
          <cell r="H5804">
            <v>10</v>
          </cell>
          <cell r="I5804" t="str">
            <v>PAV</v>
          </cell>
          <cell r="J5804">
            <v>0</v>
          </cell>
          <cell r="K5804" t="str">
            <v>163BMT0725</v>
          </cell>
          <cell r="L5804">
            <v>0</v>
          </cell>
          <cell r="M5804">
            <v>0</v>
          </cell>
          <cell r="O5804">
            <v>0</v>
          </cell>
          <cell r="P5804">
            <v>0</v>
          </cell>
        </row>
        <row r="5805">
          <cell r="C5805" t="str">
            <v>364BMT0827</v>
          </cell>
          <cell r="D5805" t="str">
            <v>ENTR MT-246(A) (P/ACORIZAL)</v>
          </cell>
          <cell r="E5805" t="str">
            <v>JANGADA</v>
          </cell>
          <cell r="F5805">
            <v>492.6</v>
          </cell>
          <cell r="G5805">
            <v>495.8</v>
          </cell>
          <cell r="H5805">
            <v>3.2</v>
          </cell>
          <cell r="I5805" t="str">
            <v>PAV</v>
          </cell>
          <cell r="J5805">
            <v>0</v>
          </cell>
          <cell r="K5805" t="str">
            <v>163BMT0728</v>
          </cell>
          <cell r="L5805">
            <v>0</v>
          </cell>
          <cell r="M5805">
            <v>0</v>
          </cell>
          <cell r="O5805">
            <v>0</v>
          </cell>
          <cell r="P5805">
            <v>0</v>
          </cell>
        </row>
        <row r="5806">
          <cell r="C5806" t="str">
            <v>364BMT0830</v>
          </cell>
          <cell r="D5806" t="str">
            <v>JANGADA</v>
          </cell>
          <cell r="E5806" t="str">
            <v>ENTR MT-246(B)</v>
          </cell>
          <cell r="F5806">
            <v>495.8</v>
          </cell>
          <cell r="G5806">
            <v>502.8</v>
          </cell>
          <cell r="H5806">
            <v>7</v>
          </cell>
          <cell r="I5806" t="str">
            <v>PAV</v>
          </cell>
          <cell r="J5806">
            <v>0</v>
          </cell>
          <cell r="K5806" t="str">
            <v>163BMT0730</v>
          </cell>
          <cell r="L5806">
            <v>0</v>
          </cell>
          <cell r="M5806">
            <v>0</v>
          </cell>
          <cell r="O5806">
            <v>0</v>
          </cell>
          <cell r="P5806">
            <v>0</v>
          </cell>
        </row>
        <row r="5807">
          <cell r="C5807" t="str">
            <v>364BMT0850</v>
          </cell>
          <cell r="D5807" t="str">
            <v>ENTR MT-246(B)</v>
          </cell>
          <cell r="E5807" t="str">
            <v>ACESSO ROSÁRIO OESTE</v>
          </cell>
          <cell r="F5807">
            <v>502.8</v>
          </cell>
          <cell r="G5807">
            <v>542.79999999999995</v>
          </cell>
          <cell r="H5807">
            <v>40</v>
          </cell>
          <cell r="I5807" t="str">
            <v>PAV</v>
          </cell>
          <cell r="J5807">
            <v>0</v>
          </cell>
          <cell r="K5807" t="str">
            <v>163BMT0750</v>
          </cell>
          <cell r="L5807">
            <v>0</v>
          </cell>
          <cell r="M5807">
            <v>0</v>
          </cell>
          <cell r="O5807">
            <v>0</v>
          </cell>
          <cell r="P5807">
            <v>0</v>
          </cell>
        </row>
        <row r="5808">
          <cell r="C5808" t="str">
            <v>364BMT0852</v>
          </cell>
          <cell r="D5808" t="str">
            <v>ACESSO ROSÁRIO OESTE</v>
          </cell>
          <cell r="E5808" t="str">
            <v>ENTR MT-241 (NOBRES)</v>
          </cell>
          <cell r="F5808">
            <v>542.79999999999995</v>
          </cell>
          <cell r="G5808">
            <v>561.1</v>
          </cell>
          <cell r="H5808">
            <v>18.3</v>
          </cell>
          <cell r="I5808" t="str">
            <v>PAV</v>
          </cell>
          <cell r="J5808">
            <v>0</v>
          </cell>
          <cell r="K5808" t="str">
            <v>163BMT0752</v>
          </cell>
          <cell r="L5808">
            <v>0</v>
          </cell>
          <cell r="M5808">
            <v>0</v>
          </cell>
          <cell r="O5808">
            <v>0</v>
          </cell>
          <cell r="P5808">
            <v>0</v>
          </cell>
        </row>
        <row r="5809">
          <cell r="C5809" t="str">
            <v>364BMT0871</v>
          </cell>
          <cell r="D5809" t="str">
            <v>ENTR MT-241 (NOBRES)</v>
          </cell>
          <cell r="E5809" t="str">
            <v>ENTR MT-240(A)</v>
          </cell>
          <cell r="F5809">
            <v>561.1</v>
          </cell>
          <cell r="G5809">
            <v>584.79999999999995</v>
          </cell>
          <cell r="H5809">
            <v>23.7</v>
          </cell>
          <cell r="I5809" t="str">
            <v>PAV</v>
          </cell>
          <cell r="J5809">
            <v>0</v>
          </cell>
          <cell r="K5809" t="str">
            <v>163BMT0771</v>
          </cell>
          <cell r="L5809">
            <v>0</v>
          </cell>
          <cell r="M5809">
            <v>0</v>
          </cell>
          <cell r="O5809">
            <v>0</v>
          </cell>
          <cell r="P5809">
            <v>0</v>
          </cell>
        </row>
        <row r="5810">
          <cell r="C5810" t="str">
            <v>364BMT0890</v>
          </cell>
          <cell r="D5810" t="str">
            <v>ENTR MT-240(A)</v>
          </cell>
          <cell r="E5810" t="str">
            <v>ENTR BR-163(B) (POSTO GIL)</v>
          </cell>
          <cell r="F5810">
            <v>584.79999999999995</v>
          </cell>
          <cell r="G5810">
            <v>588.20000000000005</v>
          </cell>
          <cell r="H5810">
            <v>3.4</v>
          </cell>
          <cell r="I5810" t="str">
            <v>PAV</v>
          </cell>
          <cell r="J5810">
            <v>0</v>
          </cell>
          <cell r="K5810" t="str">
            <v>163BMT0780</v>
          </cell>
          <cell r="L5810">
            <v>0</v>
          </cell>
          <cell r="M5810">
            <v>0</v>
          </cell>
          <cell r="O5810">
            <v>0</v>
          </cell>
          <cell r="P5810">
            <v>0</v>
          </cell>
        </row>
        <row r="5811">
          <cell r="C5811" t="str">
            <v>364BMT0892</v>
          </cell>
          <cell r="D5811" t="str">
            <v>ENTR BR-163(B) (POSTO GIL)</v>
          </cell>
          <cell r="E5811" t="str">
            <v>ENTR MT-240(B) (NOVO DIAMANTINO)</v>
          </cell>
          <cell r="F5811">
            <v>588.20000000000005</v>
          </cell>
          <cell r="G5811">
            <v>614.4</v>
          </cell>
          <cell r="H5811">
            <v>26.2</v>
          </cell>
          <cell r="I5811" t="str">
            <v>PAV</v>
          </cell>
          <cell r="J5811" t="str">
            <v>*</v>
          </cell>
          <cell r="L5811">
            <v>0</v>
          </cell>
          <cell r="M5811">
            <v>0</v>
          </cell>
          <cell r="O5811">
            <v>0</v>
          </cell>
          <cell r="P5811">
            <v>0</v>
          </cell>
        </row>
        <row r="5812">
          <cell r="C5812" t="str">
            <v>364BMT0912</v>
          </cell>
          <cell r="D5812" t="str">
            <v>ENTR MT-240(B) (NOVO DIAMANTINO)</v>
          </cell>
          <cell r="E5812" t="str">
            <v>ENTR MT-010(B)/343</v>
          </cell>
          <cell r="F5812">
            <v>614.4</v>
          </cell>
          <cell r="G5812">
            <v>635.9</v>
          </cell>
          <cell r="H5812">
            <v>21.5</v>
          </cell>
          <cell r="I5812" t="str">
            <v>PAV</v>
          </cell>
          <cell r="J5812" t="str">
            <v>*</v>
          </cell>
          <cell r="L5812">
            <v>0</v>
          </cell>
          <cell r="M5812">
            <v>0</v>
          </cell>
          <cell r="O5812">
            <v>0</v>
          </cell>
          <cell r="P5812">
            <v>0</v>
          </cell>
        </row>
        <row r="5813">
          <cell r="C5813" t="str">
            <v>364BMT0920</v>
          </cell>
          <cell r="D5813" t="str">
            <v>ENTR MT-010(B)/343</v>
          </cell>
          <cell r="E5813" t="str">
            <v>FIM DA PAVIMENTAÇÃO</v>
          </cell>
          <cell r="F5813">
            <v>635.9</v>
          </cell>
          <cell r="G5813">
            <v>651.9</v>
          </cell>
          <cell r="H5813">
            <v>16</v>
          </cell>
          <cell r="I5813" t="str">
            <v>PAV</v>
          </cell>
          <cell r="J5813" t="str">
            <v>*</v>
          </cell>
          <cell r="L5813">
            <v>0</v>
          </cell>
          <cell r="M5813">
            <v>0</v>
          </cell>
          <cell r="O5813">
            <v>0</v>
          </cell>
          <cell r="P5813">
            <v>0</v>
          </cell>
        </row>
        <row r="5814">
          <cell r="C5814" t="str">
            <v>364BMT0930</v>
          </cell>
          <cell r="D5814" t="str">
            <v>FIM DA PAVIMENTAÇÃO</v>
          </cell>
          <cell r="E5814" t="str">
            <v>ENTR MT-160 (PARECÍS)</v>
          </cell>
          <cell r="F5814">
            <v>651.9</v>
          </cell>
          <cell r="G5814">
            <v>686.7</v>
          </cell>
          <cell r="H5814">
            <v>34.799999999999997</v>
          </cell>
          <cell r="I5814" t="str">
            <v>EOP</v>
          </cell>
          <cell r="J5814">
            <v>0</v>
          </cell>
          <cell r="L5814">
            <v>0</v>
          </cell>
          <cell r="M5814">
            <v>0</v>
          </cell>
          <cell r="O5814">
            <v>0</v>
          </cell>
          <cell r="P5814">
            <v>0</v>
          </cell>
        </row>
        <row r="5815">
          <cell r="C5815" t="str">
            <v>364BMT0940</v>
          </cell>
          <cell r="D5815" t="str">
            <v>ENTR MT-160 (PARECÍS)</v>
          </cell>
          <cell r="E5815" t="str">
            <v>ENTR MT-339</v>
          </cell>
          <cell r="F5815">
            <v>686.7</v>
          </cell>
          <cell r="G5815">
            <v>705.5</v>
          </cell>
          <cell r="H5815">
            <v>18.8</v>
          </cell>
          <cell r="I5815" t="str">
            <v>IMP</v>
          </cell>
          <cell r="J5815">
            <v>0</v>
          </cell>
          <cell r="L5815">
            <v>0</v>
          </cell>
          <cell r="M5815">
            <v>0</v>
          </cell>
          <cell r="O5815">
            <v>0</v>
          </cell>
          <cell r="P5815">
            <v>0</v>
          </cell>
        </row>
        <row r="5816">
          <cell r="C5816" t="str">
            <v>364BMT0950</v>
          </cell>
          <cell r="D5816" t="str">
            <v>ENTR MT-339</v>
          </cell>
          <cell r="E5816" t="str">
            <v>GASÔMETRO BR</v>
          </cell>
          <cell r="F5816">
            <v>705.5</v>
          </cell>
          <cell r="G5816">
            <v>747.8</v>
          </cell>
          <cell r="H5816">
            <v>42.3</v>
          </cell>
          <cell r="I5816" t="str">
            <v>IMP</v>
          </cell>
          <cell r="J5816">
            <v>0</v>
          </cell>
          <cell r="L5816">
            <v>0</v>
          </cell>
          <cell r="M5816">
            <v>0</v>
          </cell>
          <cell r="O5816">
            <v>0</v>
          </cell>
          <cell r="P5816">
            <v>0</v>
          </cell>
        </row>
        <row r="5817">
          <cell r="C5817" t="str">
            <v>364BMT0952</v>
          </cell>
          <cell r="D5817" t="str">
            <v>GASÔMETRO BR</v>
          </cell>
          <cell r="E5817" t="str">
            <v>GASÔMETRO SUCUIÚNA</v>
          </cell>
          <cell r="F5817">
            <v>747.8</v>
          </cell>
          <cell r="G5817">
            <v>773.8</v>
          </cell>
          <cell r="H5817">
            <v>26</v>
          </cell>
          <cell r="I5817" t="str">
            <v>IMP</v>
          </cell>
          <cell r="J5817">
            <v>0</v>
          </cell>
          <cell r="L5817">
            <v>0</v>
          </cell>
          <cell r="M5817">
            <v>0</v>
          </cell>
          <cell r="O5817">
            <v>0</v>
          </cell>
          <cell r="P5817">
            <v>0</v>
          </cell>
        </row>
        <row r="5818">
          <cell r="C5818" t="str">
            <v>364BMT0954</v>
          </cell>
          <cell r="D5818" t="str">
            <v>GASÔMETRO SUCUIÚNA</v>
          </cell>
          <cell r="E5818" t="str">
            <v>ENTR MT-170(A)/358</v>
          </cell>
          <cell r="F5818">
            <v>773.8</v>
          </cell>
          <cell r="G5818">
            <v>799.3</v>
          </cell>
          <cell r="H5818">
            <v>25.5</v>
          </cell>
          <cell r="I5818" t="str">
            <v>IMP</v>
          </cell>
          <cell r="J5818">
            <v>0</v>
          </cell>
          <cell r="L5818">
            <v>0</v>
          </cell>
          <cell r="M5818">
            <v>0</v>
          </cell>
          <cell r="O5818">
            <v>0</v>
          </cell>
          <cell r="P5818">
            <v>0</v>
          </cell>
        </row>
        <row r="5819">
          <cell r="C5819" t="str">
            <v>364BMT0960</v>
          </cell>
          <cell r="D5819" t="str">
            <v>ENTR MT-170(A)/358</v>
          </cell>
          <cell r="E5819" t="str">
            <v>ENTR MT-235(A)</v>
          </cell>
          <cell r="F5819">
            <v>799.3</v>
          </cell>
          <cell r="G5819">
            <v>832.3</v>
          </cell>
          <cell r="H5819">
            <v>33</v>
          </cell>
          <cell r="I5819" t="str">
            <v>PAV</v>
          </cell>
          <cell r="J5819" t="str">
            <v>*</v>
          </cell>
          <cell r="L5819">
            <v>0</v>
          </cell>
          <cell r="M5819">
            <v>0</v>
          </cell>
          <cell r="O5819">
            <v>0</v>
          </cell>
          <cell r="P5819">
            <v>0</v>
          </cell>
        </row>
        <row r="5820">
          <cell r="C5820" t="str">
            <v>364BMT0965</v>
          </cell>
          <cell r="D5820" t="str">
            <v>ENTR MT-235(A)</v>
          </cell>
          <cell r="E5820" t="str">
            <v>CAMPO NOVO DOS PARECÍS</v>
          </cell>
          <cell r="F5820">
            <v>832.3</v>
          </cell>
          <cell r="G5820">
            <v>879.3</v>
          </cell>
          <cell r="H5820">
            <v>47</v>
          </cell>
          <cell r="I5820" t="str">
            <v>PAV</v>
          </cell>
          <cell r="J5820" t="str">
            <v>*</v>
          </cell>
          <cell r="L5820">
            <v>0</v>
          </cell>
          <cell r="M5820">
            <v>0</v>
          </cell>
          <cell r="O5820">
            <v>0</v>
          </cell>
          <cell r="P5820">
            <v>0</v>
          </cell>
        </row>
        <row r="5821">
          <cell r="C5821" t="str">
            <v>364BMT0970</v>
          </cell>
          <cell r="D5821" t="str">
            <v>CAMPO NOVO DOS PARECÍS</v>
          </cell>
          <cell r="E5821" t="str">
            <v>ENTR MT-235(B)</v>
          </cell>
          <cell r="F5821">
            <v>879.3</v>
          </cell>
          <cell r="G5821">
            <v>893</v>
          </cell>
          <cell r="H5821">
            <v>13.7</v>
          </cell>
          <cell r="I5821" t="str">
            <v>PAV</v>
          </cell>
          <cell r="J5821" t="str">
            <v>*</v>
          </cell>
          <cell r="L5821">
            <v>0</v>
          </cell>
          <cell r="M5821">
            <v>0</v>
          </cell>
          <cell r="O5821">
            <v>0</v>
          </cell>
          <cell r="P5821">
            <v>0</v>
          </cell>
        </row>
        <row r="5822">
          <cell r="C5822" t="str">
            <v>364BMT0975</v>
          </cell>
          <cell r="D5822" t="str">
            <v>ENTR MT-235(B)</v>
          </cell>
          <cell r="E5822" t="str">
            <v>POSTO NORTE</v>
          </cell>
          <cell r="F5822">
            <v>893</v>
          </cell>
          <cell r="G5822">
            <v>937.3</v>
          </cell>
          <cell r="H5822">
            <v>44.3</v>
          </cell>
          <cell r="I5822" t="str">
            <v>PAV</v>
          </cell>
          <cell r="J5822" t="str">
            <v>*</v>
          </cell>
          <cell r="L5822">
            <v>0</v>
          </cell>
          <cell r="M5822">
            <v>0</v>
          </cell>
          <cell r="O5822">
            <v>0</v>
          </cell>
          <cell r="P5822">
            <v>0</v>
          </cell>
        </row>
        <row r="5823">
          <cell r="C5823" t="str">
            <v>364BMT0980</v>
          </cell>
          <cell r="D5823" t="str">
            <v>POSTO NORTE</v>
          </cell>
          <cell r="E5823" t="str">
            <v>ENTR MT-170(B) (MUNDO NOVO)</v>
          </cell>
          <cell r="F5823">
            <v>937.3</v>
          </cell>
          <cell r="G5823">
            <v>994.8</v>
          </cell>
          <cell r="H5823">
            <v>57.5</v>
          </cell>
          <cell r="I5823" t="str">
            <v>PAV</v>
          </cell>
          <cell r="J5823" t="str">
            <v>*</v>
          </cell>
          <cell r="L5823">
            <v>0</v>
          </cell>
          <cell r="M5823">
            <v>0</v>
          </cell>
          <cell r="O5823">
            <v>0</v>
          </cell>
          <cell r="P5823">
            <v>0</v>
          </cell>
        </row>
        <row r="5824">
          <cell r="C5824" t="str">
            <v>364BMT0982</v>
          </cell>
          <cell r="D5824" t="str">
            <v>ENTR MT-170(B) (MUNDO NOVO)</v>
          </cell>
          <cell r="E5824" t="str">
            <v>CÓRREGO SANTA CRUZ</v>
          </cell>
          <cell r="F5824">
            <v>994.8</v>
          </cell>
          <cell r="G5824">
            <v>1003.2</v>
          </cell>
          <cell r="H5824">
            <v>8.4</v>
          </cell>
          <cell r="I5824" t="str">
            <v>IMP</v>
          </cell>
          <cell r="J5824">
            <v>0</v>
          </cell>
          <cell r="L5824">
            <v>0</v>
          </cell>
          <cell r="M5824">
            <v>0</v>
          </cell>
          <cell r="O5824">
            <v>0</v>
          </cell>
          <cell r="P5824">
            <v>0</v>
          </cell>
        </row>
        <row r="5825">
          <cell r="C5825" t="str">
            <v>364BMT0985</v>
          </cell>
          <cell r="D5825" t="str">
            <v>CÓRREGO SANTA CRUZ</v>
          </cell>
          <cell r="E5825" t="str">
            <v>RIO PAPAGAIO</v>
          </cell>
          <cell r="F5825">
            <v>1003.2</v>
          </cell>
          <cell r="G5825">
            <v>1031.2</v>
          </cell>
          <cell r="H5825">
            <v>28</v>
          </cell>
          <cell r="I5825" t="str">
            <v>IMP</v>
          </cell>
          <cell r="J5825">
            <v>0</v>
          </cell>
          <cell r="L5825">
            <v>0</v>
          </cell>
          <cell r="M5825">
            <v>0</v>
          </cell>
          <cell r="O5825">
            <v>0</v>
          </cell>
          <cell r="P5825">
            <v>0</v>
          </cell>
        </row>
        <row r="5826">
          <cell r="C5826" t="str">
            <v>364BMT0988</v>
          </cell>
          <cell r="D5826" t="str">
            <v>RIO PAPAGAIO</v>
          </cell>
          <cell r="E5826" t="str">
            <v>INÍCIO TRECHO PAVIMENTADO</v>
          </cell>
          <cell r="F5826">
            <v>1031.2</v>
          </cell>
          <cell r="G5826">
            <v>1093.9000000000001</v>
          </cell>
          <cell r="H5826">
            <v>62.7</v>
          </cell>
          <cell r="I5826" t="str">
            <v>IMP</v>
          </cell>
          <cell r="J5826">
            <v>0</v>
          </cell>
          <cell r="L5826">
            <v>0</v>
          </cell>
          <cell r="M5826">
            <v>0</v>
          </cell>
          <cell r="O5826">
            <v>0</v>
          </cell>
          <cell r="P5826">
            <v>0</v>
          </cell>
        </row>
        <row r="5827">
          <cell r="C5827" t="str">
            <v>364BMT0990</v>
          </cell>
          <cell r="D5827" t="str">
            <v>INÍCIO TRECHO PAVIMENTADO</v>
          </cell>
          <cell r="E5827" t="str">
            <v>ENTR MT-235 (INÍCIO DO TRECHO URBANO DE SAPEZAL)</v>
          </cell>
          <cell r="F5827">
            <v>1093.9000000000001</v>
          </cell>
          <cell r="G5827">
            <v>1125.9000000000001</v>
          </cell>
          <cell r="H5827">
            <v>32</v>
          </cell>
          <cell r="I5827" t="str">
            <v>PAV</v>
          </cell>
          <cell r="J5827" t="str">
            <v>*</v>
          </cell>
          <cell r="L5827">
            <v>0</v>
          </cell>
          <cell r="M5827">
            <v>0</v>
          </cell>
          <cell r="O5827">
            <v>0</v>
          </cell>
          <cell r="P5827">
            <v>0</v>
          </cell>
        </row>
        <row r="5828">
          <cell r="C5828" t="str">
            <v>364BMT0992</v>
          </cell>
          <cell r="D5828" t="str">
            <v>ENTR MT-235 (INÍCIO DO TRECHO URBANO DE SAPEZAL)</v>
          </cell>
          <cell r="E5828" t="str">
            <v>FIM DO TRECHO URBANO DE SAPEZAL</v>
          </cell>
          <cell r="F5828">
            <v>1125.9000000000001</v>
          </cell>
          <cell r="G5828">
            <v>1131.0999999999999</v>
          </cell>
          <cell r="H5828">
            <v>5.2</v>
          </cell>
          <cell r="I5828" t="str">
            <v>PAV</v>
          </cell>
          <cell r="J5828" t="str">
            <v>*</v>
          </cell>
          <cell r="L5828">
            <v>0</v>
          </cell>
          <cell r="M5828">
            <v>0</v>
          </cell>
          <cell r="O5828">
            <v>0</v>
          </cell>
          <cell r="P5828">
            <v>0</v>
          </cell>
        </row>
        <row r="5829">
          <cell r="C5829" t="str">
            <v>364BMT0995</v>
          </cell>
          <cell r="D5829" t="str">
            <v>FIM DO TRECHO URBANO DE SAPEZAL</v>
          </cell>
          <cell r="E5829" t="str">
            <v>RIO JURUENA</v>
          </cell>
          <cell r="F5829">
            <v>1131.0999999999999</v>
          </cell>
          <cell r="G5829">
            <v>1152.5</v>
          </cell>
          <cell r="H5829">
            <v>21.4</v>
          </cell>
          <cell r="I5829" t="str">
            <v>PAV</v>
          </cell>
          <cell r="J5829" t="str">
            <v>*</v>
          </cell>
          <cell r="L5829">
            <v>0</v>
          </cell>
          <cell r="M5829">
            <v>0</v>
          </cell>
          <cell r="O5829">
            <v>0</v>
          </cell>
          <cell r="P5829">
            <v>0</v>
          </cell>
        </row>
        <row r="5830">
          <cell r="C5830" t="str">
            <v>364BMT0998</v>
          </cell>
          <cell r="D5830" t="str">
            <v>RIO JURUENA</v>
          </cell>
          <cell r="E5830" t="str">
            <v>CAMPOS DE JÚLIO</v>
          </cell>
          <cell r="F5830">
            <v>1152.5</v>
          </cell>
          <cell r="G5830">
            <v>1185.3</v>
          </cell>
          <cell r="H5830">
            <v>32.799999999999997</v>
          </cell>
          <cell r="I5830" t="str">
            <v>PAV</v>
          </cell>
          <cell r="J5830" t="str">
            <v>*</v>
          </cell>
          <cell r="L5830">
            <v>0</v>
          </cell>
          <cell r="M5830">
            <v>0</v>
          </cell>
          <cell r="O5830">
            <v>0</v>
          </cell>
          <cell r="P5830">
            <v>0</v>
          </cell>
        </row>
        <row r="5831">
          <cell r="C5831" t="str">
            <v>364BMT1000</v>
          </cell>
          <cell r="D5831" t="str">
            <v>CAMPOS DE JÚLIO</v>
          </cell>
          <cell r="E5831" t="str">
            <v>ENTR BR-174(A)</v>
          </cell>
          <cell r="F5831">
            <v>1185.3</v>
          </cell>
          <cell r="G5831">
            <v>1258.9000000000001</v>
          </cell>
          <cell r="H5831">
            <v>73.599999999999994</v>
          </cell>
          <cell r="I5831" t="str">
            <v>PAV</v>
          </cell>
          <cell r="J5831" t="str">
            <v>*</v>
          </cell>
          <cell r="L5831">
            <v>0</v>
          </cell>
          <cell r="M5831">
            <v>0</v>
          </cell>
          <cell r="O5831">
            <v>0</v>
          </cell>
          <cell r="P5831">
            <v>0</v>
          </cell>
        </row>
        <row r="5832">
          <cell r="C5832" t="str">
            <v>364BMT1001</v>
          </cell>
          <cell r="D5832" t="str">
            <v>ENTR BR-174(A)</v>
          </cell>
          <cell r="E5832" t="str">
            <v>JATAÍ</v>
          </cell>
          <cell r="F5832">
            <v>1258.9000000000001</v>
          </cell>
          <cell r="G5832">
            <v>1290.9000000000001</v>
          </cell>
          <cell r="H5832">
            <v>32</v>
          </cell>
          <cell r="I5832" t="str">
            <v>PAV</v>
          </cell>
          <cell r="J5832">
            <v>0</v>
          </cell>
          <cell r="K5832" t="str">
            <v>174BMT0130</v>
          </cell>
          <cell r="L5832">
            <v>0</v>
          </cell>
          <cell r="M5832">
            <v>0</v>
          </cell>
          <cell r="O5832">
            <v>0</v>
          </cell>
          <cell r="P5832">
            <v>0</v>
          </cell>
        </row>
        <row r="5833">
          <cell r="C5833" t="str">
            <v>364BMT1002</v>
          </cell>
          <cell r="D5833" t="str">
            <v>JATAÍ</v>
          </cell>
          <cell r="E5833" t="str">
            <v>PADRONAL</v>
          </cell>
          <cell r="F5833">
            <v>1290.9000000000001</v>
          </cell>
          <cell r="G5833">
            <v>1314.6</v>
          </cell>
          <cell r="H5833">
            <v>23.7</v>
          </cell>
          <cell r="I5833" t="str">
            <v>PAV</v>
          </cell>
          <cell r="J5833">
            <v>0</v>
          </cell>
          <cell r="K5833" t="str">
            <v>174BMT0131</v>
          </cell>
          <cell r="L5833">
            <v>0</v>
          </cell>
          <cell r="M5833">
            <v>0</v>
          </cell>
          <cell r="O5833">
            <v>0</v>
          </cell>
          <cell r="P5833">
            <v>0</v>
          </cell>
        </row>
        <row r="5834">
          <cell r="C5834" t="str">
            <v>364BMT1003</v>
          </cell>
          <cell r="D5834" t="str">
            <v>PADRONAL</v>
          </cell>
          <cell r="E5834" t="str">
            <v>RIO 12 DE OUTUBRO</v>
          </cell>
          <cell r="F5834">
            <v>1314.6</v>
          </cell>
          <cell r="G5834">
            <v>1344.1</v>
          </cell>
          <cell r="H5834">
            <v>29.5</v>
          </cell>
          <cell r="I5834" t="str">
            <v>PAV</v>
          </cell>
          <cell r="J5834">
            <v>0</v>
          </cell>
          <cell r="K5834" t="str">
            <v>174BMT0132</v>
          </cell>
          <cell r="L5834">
            <v>0</v>
          </cell>
          <cell r="M5834">
            <v>0</v>
          </cell>
          <cell r="O5834">
            <v>0</v>
          </cell>
          <cell r="P5834">
            <v>0</v>
          </cell>
        </row>
        <row r="5835">
          <cell r="C5835" t="str">
            <v>364BMT1005</v>
          </cell>
          <cell r="D5835" t="str">
            <v>RIO 12 DE OUTUBRO</v>
          </cell>
          <cell r="E5835" t="str">
            <v>ENTR BR-174(B) (DIV MT/RO)</v>
          </cell>
          <cell r="F5835">
            <v>1344.1</v>
          </cell>
          <cell r="G5835">
            <v>1361.5</v>
          </cell>
          <cell r="H5835">
            <v>17.399999999999999</v>
          </cell>
          <cell r="I5835" t="str">
            <v>PAV</v>
          </cell>
          <cell r="J5835">
            <v>0</v>
          </cell>
          <cell r="K5835" t="str">
            <v>174BMT0134</v>
          </cell>
          <cell r="L5835">
            <v>0</v>
          </cell>
          <cell r="M5835">
            <v>0</v>
          </cell>
          <cell r="O5835">
            <v>0</v>
          </cell>
          <cell r="P5835">
            <v>0</v>
          </cell>
        </row>
        <row r="5836">
          <cell r="C5836" t="str">
            <v>364BMT9500</v>
          </cell>
          <cell r="D5836" t="str">
            <v>INÍCIO PISTA INVERSA I S SÃO VICENTE</v>
          </cell>
          <cell r="E5836" t="str">
            <v>FIM PISTA INVERSA I S SÃO VICENTE</v>
          </cell>
          <cell r="F5836">
            <v>0</v>
          </cell>
          <cell r="G5836">
            <v>7.7</v>
          </cell>
          <cell r="H5836">
            <v>7.7</v>
          </cell>
          <cell r="I5836" t="str">
            <v>PAV</v>
          </cell>
          <cell r="J5836">
            <v>0</v>
          </cell>
          <cell r="K5836" t="str">
            <v>070BMT9500</v>
          </cell>
          <cell r="L5836" t="str">
            <v>163BMT9500</v>
          </cell>
          <cell r="M5836">
            <v>0</v>
          </cell>
          <cell r="O5836">
            <v>0</v>
          </cell>
          <cell r="P5836">
            <v>0</v>
          </cell>
        </row>
        <row r="5837">
          <cell r="C5837" t="str">
            <v>364BMT9510</v>
          </cell>
          <cell r="D5837" t="str">
            <v>INÍCIO PISTA INVERSA II S SÃO VICENTE</v>
          </cell>
          <cell r="E5837" t="str">
            <v>FIM PISTA INVERSA II S SÃO VICENTE</v>
          </cell>
          <cell r="F5837">
            <v>0</v>
          </cell>
          <cell r="G5837">
            <v>10.5</v>
          </cell>
          <cell r="H5837">
            <v>10.5</v>
          </cell>
          <cell r="I5837" t="str">
            <v>PAV</v>
          </cell>
          <cell r="J5837">
            <v>0</v>
          </cell>
          <cell r="K5837" t="str">
            <v>070BMT9510</v>
          </cell>
          <cell r="L5837" t="str">
            <v>163BMT9510</v>
          </cell>
          <cell r="M5837">
            <v>0</v>
          </cell>
          <cell r="O5837">
            <v>0</v>
          </cell>
          <cell r="P5837">
            <v>0</v>
          </cell>
        </row>
        <row r="5838">
          <cell r="J5838">
            <v>0</v>
          </cell>
        </row>
        <row r="5839">
          <cell r="J5839">
            <v>0</v>
          </cell>
        </row>
        <row r="5840">
          <cell r="C5840" t="str">
            <v>060BMS0370</v>
          </cell>
          <cell r="D5840" t="str">
            <v>DIV GO/MS</v>
          </cell>
          <cell r="E5840" t="str">
            <v>ENTR MS-306/349(A) (CHAPADÃO DO SUL)</v>
          </cell>
          <cell r="F5840">
            <v>0</v>
          </cell>
          <cell r="G5840">
            <v>10.9</v>
          </cell>
          <cell r="H5840">
            <v>10.9</v>
          </cell>
          <cell r="I5840" t="str">
            <v>PAV</v>
          </cell>
          <cell r="J5840" t="str">
            <v>*</v>
          </cell>
          <cell r="L5840">
            <v>0</v>
          </cell>
          <cell r="M5840">
            <v>0</v>
          </cell>
          <cell r="O5840">
            <v>0</v>
          </cell>
          <cell r="P5840">
            <v>0</v>
          </cell>
        </row>
        <row r="5841">
          <cell r="C5841" t="str">
            <v>060BMS0380</v>
          </cell>
          <cell r="D5841" t="str">
            <v>ENTR MS-306/349(A) (CHAPADÃO DO SUL)</v>
          </cell>
          <cell r="E5841" t="str">
            <v>ENTR MS-425(A)</v>
          </cell>
          <cell r="F5841">
            <v>10.9</v>
          </cell>
          <cell r="G5841">
            <v>38.1</v>
          </cell>
          <cell r="H5841">
            <v>27.2</v>
          </cell>
          <cell r="I5841" t="str">
            <v>PAV</v>
          </cell>
          <cell r="J5841" t="str">
            <v>*</v>
          </cell>
          <cell r="L5841">
            <v>0</v>
          </cell>
          <cell r="M5841">
            <v>0</v>
          </cell>
          <cell r="O5841">
            <v>0</v>
          </cell>
          <cell r="P5841">
            <v>0</v>
          </cell>
        </row>
        <row r="5842">
          <cell r="C5842" t="str">
            <v>060BMS0384</v>
          </cell>
          <cell r="D5842" t="str">
            <v>ENTR MS-425(A)</v>
          </cell>
          <cell r="E5842" t="str">
            <v>ENTR MS-425(B)</v>
          </cell>
          <cell r="F5842">
            <v>38.1</v>
          </cell>
          <cell r="G5842">
            <v>41.2</v>
          </cell>
          <cell r="H5842">
            <v>3.1</v>
          </cell>
          <cell r="I5842" t="str">
            <v>PAV</v>
          </cell>
          <cell r="J5842" t="str">
            <v>*</v>
          </cell>
          <cell r="L5842">
            <v>0</v>
          </cell>
          <cell r="M5842">
            <v>0</v>
          </cell>
          <cell r="O5842">
            <v>0</v>
          </cell>
          <cell r="P5842">
            <v>0</v>
          </cell>
        </row>
        <row r="5843">
          <cell r="C5843" t="str">
            <v>060BMS0386</v>
          </cell>
          <cell r="D5843" t="str">
            <v>ENTR MS-425(B)</v>
          </cell>
          <cell r="E5843" t="str">
            <v>ENTR MS-316 (PARAÍSO)</v>
          </cell>
          <cell r="F5843">
            <v>41.2</v>
          </cell>
          <cell r="G5843">
            <v>61.7</v>
          </cell>
          <cell r="H5843">
            <v>20.5</v>
          </cell>
          <cell r="I5843" t="str">
            <v>PAV</v>
          </cell>
          <cell r="J5843" t="str">
            <v>*</v>
          </cell>
          <cell r="L5843">
            <v>0</v>
          </cell>
          <cell r="M5843">
            <v>0</v>
          </cell>
          <cell r="O5843">
            <v>0</v>
          </cell>
          <cell r="P5843">
            <v>0</v>
          </cell>
        </row>
        <row r="5844">
          <cell r="C5844" t="str">
            <v>060BMS0390</v>
          </cell>
          <cell r="D5844" t="str">
            <v>ENTR MS-316 (PARAÍSO)</v>
          </cell>
          <cell r="E5844" t="str">
            <v>ENTR MS-324(A)</v>
          </cell>
          <cell r="F5844">
            <v>61.7</v>
          </cell>
          <cell r="G5844">
            <v>90.8</v>
          </cell>
          <cell r="H5844">
            <v>29.1</v>
          </cell>
          <cell r="I5844" t="str">
            <v>PAV</v>
          </cell>
          <cell r="J5844" t="str">
            <v>*</v>
          </cell>
          <cell r="L5844">
            <v>0</v>
          </cell>
          <cell r="M5844">
            <v>0</v>
          </cell>
          <cell r="O5844">
            <v>0</v>
          </cell>
          <cell r="P5844">
            <v>0</v>
          </cell>
        </row>
        <row r="5845">
          <cell r="C5845" t="str">
            <v>060BMS0395</v>
          </cell>
          <cell r="D5845" t="str">
            <v>ENTR MS-324(A)</v>
          </cell>
          <cell r="E5845" t="str">
            <v>ENTR MS-324(B)</v>
          </cell>
          <cell r="F5845">
            <v>90.8</v>
          </cell>
          <cell r="G5845">
            <v>98.6</v>
          </cell>
          <cell r="H5845">
            <v>7.8</v>
          </cell>
          <cell r="I5845" t="str">
            <v>PAV</v>
          </cell>
          <cell r="J5845" t="str">
            <v>*</v>
          </cell>
          <cell r="L5845">
            <v>0</v>
          </cell>
          <cell r="M5845">
            <v>0</v>
          </cell>
          <cell r="O5845">
            <v>0</v>
          </cell>
          <cell r="P5845">
            <v>0</v>
          </cell>
        </row>
        <row r="5846">
          <cell r="C5846" t="str">
            <v>060BMS0400</v>
          </cell>
          <cell r="D5846" t="str">
            <v>ENTR MS-324(B)</v>
          </cell>
          <cell r="E5846" t="str">
            <v>ENTR MS-438</v>
          </cell>
          <cell r="F5846">
            <v>98.6</v>
          </cell>
          <cell r="G5846">
            <v>168.7</v>
          </cell>
          <cell r="H5846">
            <v>70.099999999999994</v>
          </cell>
          <cell r="I5846" t="str">
            <v>PAV</v>
          </cell>
          <cell r="J5846" t="str">
            <v>*</v>
          </cell>
          <cell r="L5846">
            <v>0</v>
          </cell>
          <cell r="M5846">
            <v>0</v>
          </cell>
          <cell r="O5846">
            <v>0</v>
          </cell>
          <cell r="P5846">
            <v>0</v>
          </cell>
        </row>
        <row r="5847">
          <cell r="C5847" t="str">
            <v>060BMS0402</v>
          </cell>
          <cell r="D5847" t="str">
            <v>ENTR MS-438</v>
          </cell>
          <cell r="E5847" t="str">
            <v>ENTR MS-436</v>
          </cell>
          <cell r="F5847">
            <v>168.7</v>
          </cell>
          <cell r="G5847">
            <v>191.2</v>
          </cell>
          <cell r="H5847">
            <v>22.5</v>
          </cell>
          <cell r="I5847" t="str">
            <v>PAV</v>
          </cell>
          <cell r="J5847" t="str">
            <v>*</v>
          </cell>
          <cell r="L5847">
            <v>0</v>
          </cell>
          <cell r="M5847">
            <v>0</v>
          </cell>
          <cell r="O5847">
            <v>0</v>
          </cell>
          <cell r="P5847">
            <v>0</v>
          </cell>
        </row>
        <row r="5848">
          <cell r="C5848" t="str">
            <v>060BMS0405</v>
          </cell>
          <cell r="D5848" t="str">
            <v>ENTR MS-436</v>
          </cell>
          <cell r="E5848" t="str">
            <v>ENTR MS-142 (CAMAPUÃ)</v>
          </cell>
          <cell r="F5848">
            <v>191.2</v>
          </cell>
          <cell r="G5848">
            <v>196.8</v>
          </cell>
          <cell r="H5848">
            <v>5.6</v>
          </cell>
          <cell r="I5848" t="str">
            <v>PAV</v>
          </cell>
          <cell r="J5848" t="str">
            <v>*</v>
          </cell>
          <cell r="L5848">
            <v>0</v>
          </cell>
          <cell r="M5848">
            <v>0</v>
          </cell>
          <cell r="O5848">
            <v>0</v>
          </cell>
          <cell r="P5848">
            <v>0</v>
          </cell>
        </row>
        <row r="5849">
          <cell r="C5849" t="str">
            <v>060BMS0410</v>
          </cell>
          <cell r="D5849" t="str">
            <v>ENTR MS-142 (CAMAPUÃ)</v>
          </cell>
          <cell r="E5849" t="str">
            <v>ENTR MS-338</v>
          </cell>
          <cell r="F5849">
            <v>196.8</v>
          </cell>
          <cell r="G5849">
            <v>204.6</v>
          </cell>
          <cell r="H5849">
            <v>7.8</v>
          </cell>
          <cell r="I5849" t="str">
            <v>PAV</v>
          </cell>
          <cell r="J5849" t="str">
            <v>*</v>
          </cell>
          <cell r="L5849">
            <v>0</v>
          </cell>
          <cell r="M5849">
            <v>0</v>
          </cell>
          <cell r="O5849">
            <v>0</v>
          </cell>
          <cell r="P5849">
            <v>0</v>
          </cell>
        </row>
        <row r="5850">
          <cell r="C5850" t="str">
            <v>060BMS0420</v>
          </cell>
          <cell r="D5850" t="str">
            <v>ENTR MS-338</v>
          </cell>
          <cell r="E5850" t="str">
            <v>ENTR MS-441(A)</v>
          </cell>
          <cell r="F5850">
            <v>204.6</v>
          </cell>
          <cell r="G5850">
            <v>213.8</v>
          </cell>
          <cell r="H5850">
            <v>9.1999999999999993</v>
          </cell>
          <cell r="I5850" t="str">
            <v>PAV</v>
          </cell>
          <cell r="J5850" t="str">
            <v>*</v>
          </cell>
          <cell r="L5850">
            <v>0</v>
          </cell>
          <cell r="M5850">
            <v>0</v>
          </cell>
          <cell r="O5850">
            <v>0</v>
          </cell>
          <cell r="P5850">
            <v>0</v>
          </cell>
        </row>
        <row r="5851">
          <cell r="C5851" t="str">
            <v>060BMS0425</v>
          </cell>
          <cell r="D5851" t="str">
            <v>ENTR MS-441(A)</v>
          </cell>
          <cell r="E5851" t="str">
            <v>ENTR BR-163(A) (CONGONHA)</v>
          </cell>
          <cell r="F5851">
            <v>213.8</v>
          </cell>
          <cell r="G5851">
            <v>241.6</v>
          </cell>
          <cell r="H5851">
            <v>27.8</v>
          </cell>
          <cell r="I5851" t="str">
            <v>PAV</v>
          </cell>
          <cell r="J5851" t="str">
            <v>*</v>
          </cell>
          <cell r="L5851">
            <v>0</v>
          </cell>
          <cell r="M5851">
            <v>0</v>
          </cell>
          <cell r="O5851">
            <v>0</v>
          </cell>
          <cell r="P5851">
            <v>0</v>
          </cell>
        </row>
        <row r="5852">
          <cell r="C5852" t="str">
            <v>060BMS0430</v>
          </cell>
          <cell r="D5852" t="str">
            <v>ENTR BR-163(A) (CONGONHA)</v>
          </cell>
          <cell r="E5852" t="str">
            <v>ENTR MS-340 (P/RIO NEGRO)</v>
          </cell>
          <cell r="F5852">
            <v>241.6</v>
          </cell>
          <cell r="G5852">
            <v>266.8</v>
          </cell>
          <cell r="H5852">
            <v>25.2</v>
          </cell>
          <cell r="I5852" t="str">
            <v>PAV</v>
          </cell>
          <cell r="J5852" t="str">
            <v>*</v>
          </cell>
          <cell r="K5852" t="str">
            <v>163BMS0450</v>
          </cell>
          <cell r="L5852">
            <v>0</v>
          </cell>
          <cell r="M5852">
            <v>0</v>
          </cell>
          <cell r="O5852">
            <v>0</v>
          </cell>
          <cell r="P5852">
            <v>0</v>
          </cell>
        </row>
        <row r="5853">
          <cell r="C5853" t="str">
            <v>060BMS0440</v>
          </cell>
          <cell r="D5853" t="str">
            <v>ENTR MS-340 (P/RIO NEGRO)</v>
          </cell>
          <cell r="E5853" t="str">
            <v>ENTR MS-441(B) (P/BANDEIRANTES)</v>
          </cell>
          <cell r="F5853">
            <v>266.8</v>
          </cell>
          <cell r="G5853">
            <v>268.39999999999998</v>
          </cell>
          <cell r="H5853">
            <v>1.6</v>
          </cell>
          <cell r="I5853" t="str">
            <v>PAV</v>
          </cell>
          <cell r="J5853" t="str">
            <v>*</v>
          </cell>
          <cell r="K5853" t="str">
            <v>163BMS0440</v>
          </cell>
          <cell r="L5853">
            <v>0</v>
          </cell>
          <cell r="M5853">
            <v>0</v>
          </cell>
          <cell r="O5853">
            <v>0</v>
          </cell>
          <cell r="P5853">
            <v>0</v>
          </cell>
        </row>
        <row r="5854">
          <cell r="C5854" t="str">
            <v>060BMS0450</v>
          </cell>
          <cell r="D5854" t="str">
            <v>ENTR MS-441(B) (P/BANDEIRANTES)</v>
          </cell>
          <cell r="E5854" t="str">
            <v>ENTR MS-244 (P/BONFIM)</v>
          </cell>
          <cell r="F5854">
            <v>268.39999999999998</v>
          </cell>
          <cell r="G5854">
            <v>287.8</v>
          </cell>
          <cell r="H5854">
            <v>19.399999999999999</v>
          </cell>
          <cell r="I5854" t="str">
            <v>PAV</v>
          </cell>
          <cell r="J5854" t="str">
            <v>*</v>
          </cell>
          <cell r="K5854" t="str">
            <v>163BMS0430</v>
          </cell>
          <cell r="L5854">
            <v>0</v>
          </cell>
          <cell r="M5854">
            <v>0</v>
          </cell>
          <cell r="O5854">
            <v>0</v>
          </cell>
          <cell r="P5854">
            <v>0</v>
          </cell>
        </row>
        <row r="5855">
          <cell r="C5855" t="str">
            <v>060BMS0452</v>
          </cell>
          <cell r="D5855" t="str">
            <v>ENTR MS-244 (P/BONFIM)</v>
          </cell>
          <cell r="E5855" t="str">
            <v>ENTR MS-351 (JATOBÁ)</v>
          </cell>
          <cell r="F5855">
            <v>287.8</v>
          </cell>
          <cell r="G5855">
            <v>290.39999999999998</v>
          </cell>
          <cell r="H5855">
            <v>2.6</v>
          </cell>
          <cell r="I5855" t="str">
            <v>PAV</v>
          </cell>
          <cell r="J5855" t="str">
            <v>*</v>
          </cell>
          <cell r="K5855" t="str">
            <v>163BMS0425</v>
          </cell>
          <cell r="L5855">
            <v>0</v>
          </cell>
          <cell r="M5855">
            <v>0</v>
          </cell>
          <cell r="O5855">
            <v>0</v>
          </cell>
          <cell r="P5855">
            <v>0</v>
          </cell>
        </row>
        <row r="5856">
          <cell r="C5856" t="str">
            <v>060BMS0454</v>
          </cell>
          <cell r="D5856" t="str">
            <v>ENTR MS-351 (JATOBÁ)</v>
          </cell>
          <cell r="E5856" t="str">
            <v>ENTR MS-445</v>
          </cell>
          <cell r="F5856">
            <v>290.39999999999998</v>
          </cell>
          <cell r="G5856">
            <v>305.8</v>
          </cell>
          <cell r="H5856">
            <v>15.4</v>
          </cell>
          <cell r="I5856" t="str">
            <v>PAV</v>
          </cell>
          <cell r="J5856" t="str">
            <v>*</v>
          </cell>
          <cell r="K5856" t="str">
            <v>163BMS0420</v>
          </cell>
          <cell r="L5856">
            <v>0</v>
          </cell>
          <cell r="M5856">
            <v>0</v>
          </cell>
          <cell r="O5856">
            <v>0</v>
          </cell>
          <cell r="P5856">
            <v>0</v>
          </cell>
        </row>
        <row r="5857">
          <cell r="C5857" t="str">
            <v>060BMS0470</v>
          </cell>
          <cell r="D5857" t="str">
            <v>ENTR MS-445</v>
          </cell>
          <cell r="E5857" t="str">
            <v>CAMPO GRANDE (SAÍDA P/ CUIABÁ)</v>
          </cell>
          <cell r="F5857">
            <v>305.8</v>
          </cell>
          <cell r="G5857">
            <v>326.60000000000002</v>
          </cell>
          <cell r="H5857">
            <v>20.8</v>
          </cell>
          <cell r="I5857" t="str">
            <v>PAV</v>
          </cell>
          <cell r="J5857" t="str">
            <v>*</v>
          </cell>
          <cell r="K5857" t="str">
            <v>163BMS0410</v>
          </cell>
          <cell r="L5857">
            <v>0</v>
          </cell>
          <cell r="M5857">
            <v>0</v>
          </cell>
          <cell r="O5857">
            <v>0</v>
          </cell>
          <cell r="P5857">
            <v>0</v>
          </cell>
        </row>
        <row r="5858">
          <cell r="C5858" t="str">
            <v>060BMS0480</v>
          </cell>
          <cell r="D5858" t="str">
            <v>CAMPO GRANDE (SAÍDA P/ CUIABÁ)</v>
          </cell>
          <cell r="E5858" t="str">
            <v>ENTR BR-262(A) (CAMPO GRANDE (SAÍDA P/ TRÊS LAGOAS))</v>
          </cell>
          <cell r="F5858">
            <v>326.60000000000002</v>
          </cell>
          <cell r="G5858">
            <v>335.1</v>
          </cell>
          <cell r="H5858">
            <v>8.5</v>
          </cell>
          <cell r="I5858" t="str">
            <v>PAV</v>
          </cell>
          <cell r="J5858" t="str">
            <v>*</v>
          </cell>
          <cell r="K5858" t="str">
            <v>163BMS0398</v>
          </cell>
          <cell r="L5858">
            <v>0</v>
          </cell>
          <cell r="M5858">
            <v>0</v>
          </cell>
          <cell r="O5858">
            <v>0</v>
          </cell>
          <cell r="P5858">
            <v>0</v>
          </cell>
        </row>
        <row r="5859">
          <cell r="C5859" t="str">
            <v>060BMS0490</v>
          </cell>
          <cell r="D5859" t="str">
            <v>ENTR BR-262(A) (CAMPO GRANDE (SAÍDA P/ TRÊS LAGOAS))</v>
          </cell>
          <cell r="E5859" t="str">
            <v>ENTR MS-040 (P/TRÊS BARRAS)</v>
          </cell>
          <cell r="F5859">
            <v>335.1</v>
          </cell>
          <cell r="G5859">
            <v>346.4</v>
          </cell>
          <cell r="H5859">
            <v>11.3</v>
          </cell>
          <cell r="I5859" t="str">
            <v>PAV</v>
          </cell>
          <cell r="J5859" t="str">
            <v>*</v>
          </cell>
          <cell r="K5859" t="str">
            <v>163BMS0396</v>
          </cell>
          <cell r="L5859" t="str">
            <v>262BMS1330</v>
          </cell>
          <cell r="M5859">
            <v>0</v>
          </cell>
          <cell r="O5859">
            <v>0</v>
          </cell>
          <cell r="P5859">
            <v>0</v>
          </cell>
        </row>
        <row r="5860">
          <cell r="C5860" t="str">
            <v>060BMS0495</v>
          </cell>
          <cell r="D5860" t="str">
            <v>ENTR MS-040 (P/TRÊS BARRAS)</v>
          </cell>
          <cell r="E5860" t="str">
            <v>ENTR BR-163(B) (CAMPO GRANDE (SAÍDA P/ SÃO PAULO))</v>
          </cell>
          <cell r="F5860">
            <v>346.4</v>
          </cell>
          <cell r="G5860">
            <v>350.8</v>
          </cell>
          <cell r="H5860">
            <v>4.4000000000000004</v>
          </cell>
          <cell r="I5860" t="str">
            <v>PAV</v>
          </cell>
          <cell r="J5860" t="str">
            <v>*</v>
          </cell>
          <cell r="K5860" t="str">
            <v>163BMS0392</v>
          </cell>
          <cell r="L5860" t="str">
            <v>262BMS1332</v>
          </cell>
          <cell r="M5860">
            <v>0</v>
          </cell>
          <cell r="O5860">
            <v>0</v>
          </cell>
          <cell r="P5860">
            <v>0</v>
          </cell>
        </row>
        <row r="5861">
          <cell r="C5861" t="str">
            <v>060BMS0500</v>
          </cell>
          <cell r="D5861" t="str">
            <v>ENTR BR-163(B) (CAMPO GRANDE (SAÍDA P/ SÃO PAULO))</v>
          </cell>
          <cell r="E5861" t="str">
            <v>ENTR BR-262(B) (SAÍDA P/ SIDROLÂNDIA)</v>
          </cell>
          <cell r="F5861">
            <v>350.8</v>
          </cell>
          <cell r="G5861">
            <v>361.3</v>
          </cell>
          <cell r="H5861">
            <v>10.5</v>
          </cell>
          <cell r="I5861" t="str">
            <v>PAV</v>
          </cell>
          <cell r="J5861" t="str">
            <v>*</v>
          </cell>
          <cell r="K5861" t="str">
            <v>262BMS1333</v>
          </cell>
          <cell r="L5861">
            <v>0</v>
          </cell>
          <cell r="M5861">
            <v>0</v>
          </cell>
          <cell r="O5861">
            <v>0</v>
          </cell>
          <cell r="P5861">
            <v>0</v>
          </cell>
        </row>
        <row r="5862">
          <cell r="C5862" t="str">
            <v>060BMS0510</v>
          </cell>
          <cell r="D5862" t="str">
            <v>ENTR BR-262(B) (SAÍDA P/ SIDROLÂNDIA)</v>
          </cell>
          <cell r="E5862" t="str">
            <v>ENTR MS-258</v>
          </cell>
          <cell r="F5862">
            <v>361.3</v>
          </cell>
          <cell r="G5862">
            <v>409.6</v>
          </cell>
          <cell r="H5862">
            <v>48.3</v>
          </cell>
          <cell r="I5862" t="str">
            <v>PAV</v>
          </cell>
          <cell r="J5862">
            <v>0</v>
          </cell>
          <cell r="L5862">
            <v>0</v>
          </cell>
          <cell r="M5862">
            <v>0</v>
          </cell>
          <cell r="O5862">
            <v>0</v>
          </cell>
          <cell r="P5862" t="str">
            <v>2003</v>
          </cell>
        </row>
        <row r="5863">
          <cell r="C5863" t="str">
            <v>060BMS0520</v>
          </cell>
          <cell r="D5863" t="str">
            <v>ENTR MS-258</v>
          </cell>
          <cell r="E5863" t="str">
            <v>INÍCIO PISTA DUPLA (SIDROLÂNDIA)</v>
          </cell>
          <cell r="F5863">
            <v>409.6</v>
          </cell>
          <cell r="G5863">
            <v>419.1</v>
          </cell>
          <cell r="H5863">
            <v>9.5</v>
          </cell>
          <cell r="I5863" t="str">
            <v>PAV</v>
          </cell>
          <cell r="J5863">
            <v>0</v>
          </cell>
          <cell r="L5863">
            <v>0</v>
          </cell>
          <cell r="M5863">
            <v>0</v>
          </cell>
          <cell r="O5863">
            <v>0</v>
          </cell>
          <cell r="P5863" t="str">
            <v>2003</v>
          </cell>
        </row>
        <row r="5864">
          <cell r="C5864" t="str">
            <v>060BMS0530</v>
          </cell>
          <cell r="D5864" t="str">
            <v>INÍCIO PISTA DUPLA (SIDROLÂNDIA)</v>
          </cell>
          <cell r="E5864" t="str">
            <v>ENTR MS-162(A)</v>
          </cell>
          <cell r="F5864">
            <v>419.1</v>
          </cell>
          <cell r="G5864">
            <v>421.5</v>
          </cell>
          <cell r="H5864">
            <v>2.4</v>
          </cell>
          <cell r="I5864" t="str">
            <v>DUP</v>
          </cell>
          <cell r="J5864">
            <v>0</v>
          </cell>
          <cell r="L5864">
            <v>0</v>
          </cell>
          <cell r="M5864">
            <v>0</v>
          </cell>
          <cell r="O5864">
            <v>0</v>
          </cell>
          <cell r="P5864" t="str">
            <v>2003</v>
          </cell>
        </row>
        <row r="5865">
          <cell r="C5865" t="str">
            <v>060BMS0532</v>
          </cell>
          <cell r="D5865" t="str">
            <v>ENTR MS-162(A)</v>
          </cell>
          <cell r="E5865" t="str">
            <v>FIM PISTA DUPLA</v>
          </cell>
          <cell r="F5865">
            <v>421.5</v>
          </cell>
          <cell r="G5865">
            <v>421.8</v>
          </cell>
          <cell r="H5865">
            <v>0.3</v>
          </cell>
          <cell r="I5865" t="str">
            <v>DUP</v>
          </cell>
          <cell r="J5865">
            <v>0</v>
          </cell>
          <cell r="L5865">
            <v>0</v>
          </cell>
          <cell r="M5865">
            <v>0</v>
          </cell>
          <cell r="O5865">
            <v>0</v>
          </cell>
          <cell r="P5865" t="str">
            <v>2003</v>
          </cell>
        </row>
        <row r="5866">
          <cell r="C5866" t="str">
            <v>060BMS0541</v>
          </cell>
          <cell r="D5866" t="str">
            <v>FIM PISTA DUPLA</v>
          </cell>
          <cell r="E5866" t="str">
            <v>ENTR MS-162(B)</v>
          </cell>
          <cell r="F5866">
            <v>421.8</v>
          </cell>
          <cell r="G5866">
            <v>426.2</v>
          </cell>
          <cell r="H5866">
            <v>4.4000000000000004</v>
          </cell>
          <cell r="I5866" t="str">
            <v>PAV</v>
          </cell>
          <cell r="J5866">
            <v>0</v>
          </cell>
          <cell r="L5866">
            <v>0</v>
          </cell>
          <cell r="M5866">
            <v>0</v>
          </cell>
          <cell r="O5866">
            <v>0</v>
          </cell>
          <cell r="P5866" t="str">
            <v>2003</v>
          </cell>
        </row>
        <row r="5867">
          <cell r="C5867" t="str">
            <v>060BMS0550</v>
          </cell>
          <cell r="D5867" t="str">
            <v>ENTR MS-162(B)</v>
          </cell>
          <cell r="E5867" t="str">
            <v>ESPERANÇA</v>
          </cell>
          <cell r="F5867">
            <v>426.2</v>
          </cell>
          <cell r="G5867">
            <v>474.2</v>
          </cell>
          <cell r="H5867">
            <v>48</v>
          </cell>
          <cell r="I5867" t="str">
            <v>PAV</v>
          </cell>
          <cell r="J5867">
            <v>0</v>
          </cell>
          <cell r="L5867">
            <v>0</v>
          </cell>
          <cell r="M5867">
            <v>0</v>
          </cell>
          <cell r="O5867">
            <v>0</v>
          </cell>
          <cell r="P5867" t="str">
            <v>2003</v>
          </cell>
        </row>
        <row r="5868">
          <cell r="C5868" t="str">
            <v>060BMS0560</v>
          </cell>
          <cell r="D5868" t="str">
            <v>ESPERANÇA</v>
          </cell>
          <cell r="E5868" t="str">
            <v>ENTR MS-166 (PEDRA)</v>
          </cell>
          <cell r="F5868">
            <v>474.2</v>
          </cell>
          <cell r="G5868">
            <v>488.2</v>
          </cell>
          <cell r="H5868">
            <v>14</v>
          </cell>
          <cell r="I5868" t="str">
            <v>PAV</v>
          </cell>
          <cell r="J5868">
            <v>0</v>
          </cell>
          <cell r="L5868">
            <v>0</v>
          </cell>
          <cell r="M5868">
            <v>0</v>
          </cell>
          <cell r="O5868">
            <v>0</v>
          </cell>
          <cell r="P5868" t="str">
            <v>2003</v>
          </cell>
        </row>
        <row r="5869">
          <cell r="C5869" t="str">
            <v>060BMS0570</v>
          </cell>
          <cell r="D5869" t="str">
            <v>ENTR MS-166 (PEDRA)</v>
          </cell>
          <cell r="E5869" t="str">
            <v>NIOAQUE</v>
          </cell>
          <cell r="F5869">
            <v>488.2</v>
          </cell>
          <cell r="G5869">
            <v>524.20000000000005</v>
          </cell>
          <cell r="H5869">
            <v>36</v>
          </cell>
          <cell r="I5869" t="str">
            <v>PAV</v>
          </cell>
          <cell r="J5869">
            <v>0</v>
          </cell>
          <cell r="L5869">
            <v>0</v>
          </cell>
          <cell r="M5869">
            <v>0</v>
          </cell>
          <cell r="O5869">
            <v>0</v>
          </cell>
          <cell r="P5869" t="str">
            <v>2003</v>
          </cell>
        </row>
        <row r="5870">
          <cell r="C5870" t="str">
            <v>060BMS0590</v>
          </cell>
          <cell r="D5870" t="str">
            <v>NIOAQUE</v>
          </cell>
          <cell r="E5870" t="str">
            <v>ENTR BR-419(A) (ACESSO NORTE NIOAQUE)</v>
          </cell>
          <cell r="F5870">
            <v>524.20000000000005</v>
          </cell>
          <cell r="G5870">
            <v>525.1</v>
          </cell>
          <cell r="H5870">
            <v>0.9</v>
          </cell>
          <cell r="I5870" t="str">
            <v>PAV</v>
          </cell>
          <cell r="J5870">
            <v>0</v>
          </cell>
          <cell r="L5870">
            <v>0</v>
          </cell>
          <cell r="M5870">
            <v>0</v>
          </cell>
          <cell r="O5870">
            <v>0</v>
          </cell>
          <cell r="P5870" t="str">
            <v>2003</v>
          </cell>
        </row>
        <row r="5871">
          <cell r="C5871" t="str">
            <v>060BMS0600</v>
          </cell>
          <cell r="D5871" t="str">
            <v>ENTR BR-419(A) (ACESSO NORTE NIOAQUE)</v>
          </cell>
          <cell r="E5871" t="str">
            <v>ACESSO SUL NIOAQUE</v>
          </cell>
          <cell r="F5871">
            <v>525.1</v>
          </cell>
          <cell r="G5871">
            <v>528.5</v>
          </cell>
          <cell r="H5871">
            <v>3.4</v>
          </cell>
          <cell r="I5871" t="str">
            <v>PAV</v>
          </cell>
          <cell r="J5871">
            <v>0</v>
          </cell>
          <cell r="K5871" t="str">
            <v>419BMS0120</v>
          </cell>
          <cell r="L5871">
            <v>0</v>
          </cell>
          <cell r="M5871">
            <v>0</v>
          </cell>
          <cell r="O5871">
            <v>0</v>
          </cell>
          <cell r="P5871" t="str">
            <v>2003</v>
          </cell>
        </row>
        <row r="5872">
          <cell r="C5872" t="str">
            <v>060BMS0610</v>
          </cell>
          <cell r="D5872" t="str">
            <v>ACESSO SUL NIOAQUE</v>
          </cell>
          <cell r="E5872" t="str">
            <v>ENTR BR-267(A)</v>
          </cell>
          <cell r="F5872">
            <v>528.5</v>
          </cell>
          <cell r="G5872">
            <v>566.4</v>
          </cell>
          <cell r="H5872">
            <v>37.9</v>
          </cell>
          <cell r="I5872" t="str">
            <v>PAV</v>
          </cell>
          <cell r="J5872">
            <v>0</v>
          </cell>
          <cell r="K5872" t="str">
            <v>419BMS0150</v>
          </cell>
          <cell r="L5872">
            <v>0</v>
          </cell>
          <cell r="M5872">
            <v>0</v>
          </cell>
          <cell r="O5872">
            <v>0</v>
          </cell>
          <cell r="P5872" t="str">
            <v>2003</v>
          </cell>
        </row>
        <row r="5873">
          <cell r="C5873" t="str">
            <v>060BMS0612</v>
          </cell>
          <cell r="D5873" t="str">
            <v>ENTR BR-267(A)</v>
          </cell>
          <cell r="E5873" t="str">
            <v>ENTR MS-382 (GUIA LOPES DA LAGUNA)</v>
          </cell>
          <cell r="F5873">
            <v>566.4</v>
          </cell>
          <cell r="G5873">
            <v>574</v>
          </cell>
          <cell r="H5873">
            <v>7.6</v>
          </cell>
          <cell r="I5873" t="str">
            <v>PAV</v>
          </cell>
          <cell r="J5873" t="str">
            <v>*</v>
          </cell>
          <cell r="K5873" t="str">
            <v>267BMS1052</v>
          </cell>
          <cell r="L5873" t="str">
            <v>419BMS0152</v>
          </cell>
          <cell r="M5873">
            <v>0</v>
          </cell>
          <cell r="O5873">
            <v>0</v>
          </cell>
          <cell r="P5873">
            <v>0</v>
          </cell>
        </row>
        <row r="5874">
          <cell r="C5874" t="str">
            <v>060BMS0630</v>
          </cell>
          <cell r="D5874" t="str">
            <v>ENTR MS-382 (GUIA LOPES DA LAGUNA)</v>
          </cell>
          <cell r="E5874" t="str">
            <v>ENTR BR-267(B)/419(B) (JARDIM)</v>
          </cell>
          <cell r="F5874">
            <v>574</v>
          </cell>
          <cell r="G5874">
            <v>577.9</v>
          </cell>
          <cell r="H5874">
            <v>3.9</v>
          </cell>
          <cell r="I5874" t="str">
            <v>PAV</v>
          </cell>
          <cell r="J5874" t="str">
            <v>*</v>
          </cell>
          <cell r="K5874" t="str">
            <v>267BMS1070</v>
          </cell>
          <cell r="L5874" t="str">
            <v>419BMS0170</v>
          </cell>
          <cell r="M5874">
            <v>0</v>
          </cell>
          <cell r="O5874">
            <v>0</v>
          </cell>
          <cell r="P5874">
            <v>0</v>
          </cell>
        </row>
        <row r="5875">
          <cell r="C5875" t="str">
            <v>060BMS0632</v>
          </cell>
          <cell r="D5875" t="str">
            <v>ENTR BR-267(B)/419(B) (JARDIM)</v>
          </cell>
          <cell r="E5875" t="str">
            <v>BOQUEIRÃO</v>
          </cell>
          <cell r="F5875">
            <v>577.9</v>
          </cell>
          <cell r="G5875">
            <v>606.70000000000005</v>
          </cell>
          <cell r="H5875">
            <v>28.8</v>
          </cell>
          <cell r="I5875" t="str">
            <v>PAV</v>
          </cell>
          <cell r="J5875">
            <v>0</v>
          </cell>
          <cell r="L5875">
            <v>0</v>
          </cell>
          <cell r="M5875">
            <v>0</v>
          </cell>
          <cell r="O5875">
            <v>0</v>
          </cell>
          <cell r="P5875" t="str">
            <v>2003</v>
          </cell>
        </row>
        <row r="5876">
          <cell r="C5876" t="str">
            <v>060BMS0634</v>
          </cell>
          <cell r="D5876" t="str">
            <v>BOQUEIRÃO</v>
          </cell>
          <cell r="E5876" t="str">
            <v>ENTR MS-270</v>
          </cell>
          <cell r="F5876">
            <v>606.70000000000005</v>
          </cell>
          <cell r="G5876">
            <v>617.70000000000005</v>
          </cell>
          <cell r="H5876">
            <v>11</v>
          </cell>
          <cell r="I5876" t="str">
            <v>PAV</v>
          </cell>
          <cell r="J5876">
            <v>0</v>
          </cell>
          <cell r="L5876">
            <v>0</v>
          </cell>
          <cell r="M5876">
            <v>0</v>
          </cell>
          <cell r="O5876">
            <v>0</v>
          </cell>
          <cell r="P5876" t="str">
            <v>2003</v>
          </cell>
        </row>
        <row r="5877">
          <cell r="C5877" t="str">
            <v>060BMS0635</v>
          </cell>
          <cell r="D5877" t="str">
            <v>ENTR MS-270</v>
          </cell>
          <cell r="E5877" t="str">
            <v>ENTR MS-472</v>
          </cell>
          <cell r="F5877">
            <v>617.70000000000005</v>
          </cell>
          <cell r="G5877">
            <v>658.1</v>
          </cell>
          <cell r="H5877">
            <v>40.4</v>
          </cell>
          <cell r="I5877" t="str">
            <v>PAV</v>
          </cell>
          <cell r="J5877">
            <v>0</v>
          </cell>
          <cell r="L5877">
            <v>0</v>
          </cell>
          <cell r="M5877">
            <v>0</v>
          </cell>
          <cell r="O5877">
            <v>0</v>
          </cell>
          <cell r="P5877" t="str">
            <v>2003</v>
          </cell>
        </row>
        <row r="5878">
          <cell r="C5878" t="str">
            <v>060BMS0636</v>
          </cell>
          <cell r="D5878" t="str">
            <v>ENTR MS-472</v>
          </cell>
          <cell r="E5878" t="str">
            <v>ENTR MS-384(A)</v>
          </cell>
          <cell r="F5878">
            <v>658.1</v>
          </cell>
          <cell r="G5878">
            <v>662.8</v>
          </cell>
          <cell r="H5878">
            <v>4.7</v>
          </cell>
          <cell r="I5878" t="str">
            <v>PAV</v>
          </cell>
          <cell r="J5878">
            <v>0</v>
          </cell>
          <cell r="L5878">
            <v>0</v>
          </cell>
          <cell r="M5878">
            <v>0</v>
          </cell>
          <cell r="O5878">
            <v>0</v>
          </cell>
          <cell r="P5878" t="str">
            <v>2003</v>
          </cell>
        </row>
        <row r="5879">
          <cell r="C5879" t="str">
            <v>060BMS0650</v>
          </cell>
          <cell r="D5879" t="str">
            <v>ENTR MS-384(A)</v>
          </cell>
          <cell r="E5879" t="str">
            <v>ENTR MS-384(B) (FRONT BRASIL/PARAGUAI) (BELA VISTA)</v>
          </cell>
          <cell r="F5879">
            <v>662.8</v>
          </cell>
          <cell r="G5879">
            <v>669.7</v>
          </cell>
          <cell r="H5879">
            <v>6.9</v>
          </cell>
          <cell r="I5879" t="str">
            <v>PAV</v>
          </cell>
          <cell r="J5879">
            <v>0</v>
          </cell>
          <cell r="L5879">
            <v>0</v>
          </cell>
          <cell r="M5879">
            <v>0</v>
          </cell>
          <cell r="O5879">
            <v>0</v>
          </cell>
          <cell r="P5879" t="str">
            <v>2003</v>
          </cell>
        </row>
        <row r="5880">
          <cell r="C5880" t="str">
            <v>060BMS9010</v>
          </cell>
          <cell r="D5880" t="str">
            <v>ENTR BR-163</v>
          </cell>
          <cell r="E5880" t="str">
            <v>ENTR MS-080(A)(CONTORNO NORTE DE CAMPO GRANDE)</v>
          </cell>
          <cell r="F5880">
            <v>0</v>
          </cell>
          <cell r="G5880">
            <v>21.8</v>
          </cell>
          <cell r="H5880">
            <v>21.8</v>
          </cell>
          <cell r="I5880" t="str">
            <v>EOP</v>
          </cell>
          <cell r="J5880">
            <v>0</v>
          </cell>
          <cell r="L5880">
            <v>0</v>
          </cell>
          <cell r="M5880">
            <v>0</v>
          </cell>
          <cell r="O5880">
            <v>0</v>
          </cell>
        </row>
        <row r="5881">
          <cell r="C5881" t="str">
            <v>060BMS9020</v>
          </cell>
          <cell r="D5881" t="str">
            <v>ENTR MS-080(A)</v>
          </cell>
          <cell r="E5881" t="str">
            <v>ENTR MS-080(B)(CONTORNO NORTE DE CAMPO GRANDE)</v>
          </cell>
          <cell r="F5881">
            <v>21.8</v>
          </cell>
          <cell r="G5881">
            <v>25.9</v>
          </cell>
          <cell r="H5881">
            <v>4.0999999999999996</v>
          </cell>
          <cell r="I5881" t="str">
            <v>PAV</v>
          </cell>
          <cell r="J5881" t="str">
            <v>*</v>
          </cell>
          <cell r="L5881">
            <v>0</v>
          </cell>
          <cell r="M5881">
            <v>0</v>
          </cell>
          <cell r="O5881">
            <v>0</v>
          </cell>
        </row>
        <row r="5882">
          <cell r="C5882" t="str">
            <v>060BMS9030</v>
          </cell>
          <cell r="D5882" t="str">
            <v>ENTR MS-080(B)</v>
          </cell>
          <cell r="E5882" t="str">
            <v>ENTR BR-262(A)(CONTORNO NORTE DE CAMPO GRANDE)</v>
          </cell>
          <cell r="F5882">
            <v>25.9</v>
          </cell>
          <cell r="G5882">
            <v>33.9</v>
          </cell>
          <cell r="H5882">
            <v>8</v>
          </cell>
          <cell r="I5882" t="str">
            <v>PAV</v>
          </cell>
          <cell r="J5882" t="str">
            <v>*</v>
          </cell>
          <cell r="L5882">
            <v>0</v>
          </cell>
          <cell r="M5882">
            <v>0</v>
          </cell>
          <cell r="O5882">
            <v>0</v>
          </cell>
        </row>
        <row r="5883">
          <cell r="C5883" t="str">
            <v>060BMS9040</v>
          </cell>
          <cell r="D5883" t="str">
            <v>ENTR BR-262(A)</v>
          </cell>
          <cell r="E5883" t="str">
            <v>ENTR BR-262(B)(CONTORNO NORTE DE CAMPO GRANDE)</v>
          </cell>
          <cell r="F5883">
            <v>33.9</v>
          </cell>
          <cell r="G5883">
            <v>46.1</v>
          </cell>
          <cell r="H5883">
            <v>12.2</v>
          </cell>
          <cell r="I5883" t="str">
            <v>PAV</v>
          </cell>
          <cell r="J5883" t="str">
            <v>*</v>
          </cell>
          <cell r="K5883" t="str">
            <v>262BMS1335</v>
          </cell>
          <cell r="L5883">
            <v>0</v>
          </cell>
          <cell r="M5883">
            <v>0</v>
          </cell>
          <cell r="O5883">
            <v>0</v>
          </cell>
        </row>
        <row r="5884">
          <cell r="J5884">
            <v>0</v>
          </cell>
        </row>
        <row r="5885">
          <cell r="C5885" t="str">
            <v>158BMS0430</v>
          </cell>
          <cell r="D5885" t="str">
            <v>DIV GO/MS</v>
          </cell>
          <cell r="E5885" t="str">
            <v>ENTR MS-306</v>
          </cell>
          <cell r="F5885">
            <v>0</v>
          </cell>
          <cell r="G5885">
            <v>0.6</v>
          </cell>
          <cell r="H5885">
            <v>0.6</v>
          </cell>
          <cell r="I5885" t="str">
            <v>PLA</v>
          </cell>
          <cell r="J5885">
            <v>0</v>
          </cell>
          <cell r="L5885">
            <v>0</v>
          </cell>
          <cell r="M5885">
            <v>0</v>
          </cell>
          <cell r="O5885">
            <v>0</v>
          </cell>
          <cell r="P5885">
            <v>0</v>
          </cell>
        </row>
        <row r="5886">
          <cell r="C5886" t="str">
            <v>158BMS0431</v>
          </cell>
          <cell r="D5886" t="str">
            <v>ENTR MS-306</v>
          </cell>
          <cell r="E5886" t="str">
            <v>ENTR MS-112 (CASSILÂNDIA) *TRECHO URBANO*</v>
          </cell>
          <cell r="F5886">
            <v>0.6</v>
          </cell>
          <cell r="G5886">
            <v>2.7</v>
          </cell>
          <cell r="H5886">
            <v>2.1</v>
          </cell>
          <cell r="I5886" t="str">
            <v>PAV</v>
          </cell>
          <cell r="J5886" t="str">
            <v>*</v>
          </cell>
          <cell r="L5886">
            <v>0</v>
          </cell>
          <cell r="M5886">
            <v>0</v>
          </cell>
          <cell r="O5886">
            <v>0</v>
          </cell>
          <cell r="P5886">
            <v>0</v>
          </cell>
        </row>
        <row r="5887">
          <cell r="C5887" t="str">
            <v>158BMS0432</v>
          </cell>
          <cell r="D5887" t="str">
            <v>ENTR MS-112 (CASSILÂNDIA)</v>
          </cell>
          <cell r="E5887" t="str">
            <v>ACESSO ITAJÁ (GO)</v>
          </cell>
          <cell r="F5887">
            <v>2.7</v>
          </cell>
          <cell r="G5887">
            <v>26.2</v>
          </cell>
          <cell r="H5887">
            <v>23.5</v>
          </cell>
          <cell r="I5887" t="str">
            <v>PAV</v>
          </cell>
          <cell r="J5887" t="str">
            <v>*</v>
          </cell>
          <cell r="L5887">
            <v>0</v>
          </cell>
          <cell r="M5887">
            <v>0</v>
          </cell>
          <cell r="O5887">
            <v>0</v>
          </cell>
          <cell r="P5887">
            <v>0</v>
          </cell>
        </row>
        <row r="5888">
          <cell r="C5888" t="str">
            <v>158BMS0434</v>
          </cell>
          <cell r="D5888" t="str">
            <v>ACESSO ITAJÁ (GO)</v>
          </cell>
          <cell r="E5888" t="str">
            <v>ENTR MS-431 (P/SÃO JOÃO DO APORÉ)</v>
          </cell>
          <cell r="F5888">
            <v>26.2</v>
          </cell>
          <cell r="G5888">
            <v>34.6</v>
          </cell>
          <cell r="H5888">
            <v>8.4</v>
          </cell>
          <cell r="I5888" t="str">
            <v>PAV</v>
          </cell>
          <cell r="J5888" t="str">
            <v>*</v>
          </cell>
          <cell r="L5888">
            <v>0</v>
          </cell>
          <cell r="M5888">
            <v>0</v>
          </cell>
          <cell r="O5888">
            <v>0</v>
          </cell>
          <cell r="P5888">
            <v>0</v>
          </cell>
        </row>
        <row r="5889">
          <cell r="C5889" t="str">
            <v>158BMS0436</v>
          </cell>
          <cell r="D5889" t="str">
            <v>ENTR MS-431 (P/SÃO JOÃO DO APORÉ)</v>
          </cell>
          <cell r="E5889" t="str">
            <v>ENTR MS-434 (RAIMUNDO)</v>
          </cell>
          <cell r="F5889">
            <v>34.6</v>
          </cell>
          <cell r="G5889">
            <v>59.5</v>
          </cell>
          <cell r="H5889">
            <v>24.9</v>
          </cell>
          <cell r="I5889" t="str">
            <v>PAV</v>
          </cell>
          <cell r="J5889" t="str">
            <v>*</v>
          </cell>
          <cell r="L5889">
            <v>0</v>
          </cell>
          <cell r="M5889">
            <v>0</v>
          </cell>
          <cell r="O5889">
            <v>0</v>
          </cell>
          <cell r="P5889">
            <v>0</v>
          </cell>
        </row>
        <row r="5890">
          <cell r="C5890" t="str">
            <v>158BMS0440</v>
          </cell>
          <cell r="D5890" t="str">
            <v>ENTR MS-434 (RAIMUNDO)</v>
          </cell>
          <cell r="E5890" t="str">
            <v>ENTR BR-483/497 (INÍCIO DA PISTA DUPLA)</v>
          </cell>
          <cell r="F5890">
            <v>59.5</v>
          </cell>
          <cell r="G5890">
            <v>91</v>
          </cell>
          <cell r="H5890">
            <v>31.5</v>
          </cell>
          <cell r="I5890" t="str">
            <v>PAV</v>
          </cell>
          <cell r="J5890" t="str">
            <v>*</v>
          </cell>
          <cell r="L5890">
            <v>0</v>
          </cell>
          <cell r="M5890">
            <v>0</v>
          </cell>
          <cell r="O5890">
            <v>0</v>
          </cell>
          <cell r="P5890">
            <v>0</v>
          </cell>
        </row>
        <row r="5891">
          <cell r="C5891" t="str">
            <v>158BMS0445</v>
          </cell>
          <cell r="D5891" t="str">
            <v>ENTR BR-483/497 (INÍCIO DA PISTA DUPLA)</v>
          </cell>
          <cell r="E5891" t="str">
            <v>ACESSO PARANAÍBA</v>
          </cell>
          <cell r="F5891">
            <v>91</v>
          </cell>
          <cell r="G5891">
            <v>93.4</v>
          </cell>
          <cell r="H5891">
            <v>2.4</v>
          </cell>
          <cell r="I5891" t="str">
            <v>DUP</v>
          </cell>
          <cell r="J5891" t="str">
            <v>*</v>
          </cell>
          <cell r="L5891">
            <v>0</v>
          </cell>
          <cell r="M5891">
            <v>0</v>
          </cell>
          <cell r="O5891">
            <v>0</v>
          </cell>
          <cell r="P5891">
            <v>0</v>
          </cell>
        </row>
        <row r="5892">
          <cell r="C5892" t="str">
            <v>158BMS0450</v>
          </cell>
          <cell r="D5892" t="str">
            <v>ACESSO PARANAÍBA</v>
          </cell>
          <cell r="E5892" t="str">
            <v>ENTR MS-240 (P/INOCÊNCIA)</v>
          </cell>
          <cell r="F5892">
            <v>93.4</v>
          </cell>
          <cell r="G5892">
            <v>94.4</v>
          </cell>
          <cell r="H5892">
            <v>1</v>
          </cell>
          <cell r="I5892" t="str">
            <v>DUP</v>
          </cell>
          <cell r="J5892" t="str">
            <v>*</v>
          </cell>
          <cell r="L5892">
            <v>0</v>
          </cell>
          <cell r="M5892">
            <v>0</v>
          </cell>
          <cell r="O5892">
            <v>0</v>
          </cell>
          <cell r="P5892">
            <v>0</v>
          </cell>
        </row>
        <row r="5893">
          <cell r="C5893" t="str">
            <v>158BMS0455</v>
          </cell>
          <cell r="D5893" t="str">
            <v>ENTR MS-240 (P/INOCÊNCIA)</v>
          </cell>
          <cell r="E5893" t="str">
            <v>FIM DE PISTA DUPLA</v>
          </cell>
          <cell r="F5893">
            <v>94.4</v>
          </cell>
          <cell r="G5893">
            <v>98.2</v>
          </cell>
          <cell r="H5893">
            <v>3.8</v>
          </cell>
          <cell r="I5893" t="str">
            <v>DUP</v>
          </cell>
          <cell r="J5893" t="str">
            <v>*</v>
          </cell>
          <cell r="L5893">
            <v>0</v>
          </cell>
          <cell r="M5893">
            <v>0</v>
          </cell>
          <cell r="O5893">
            <v>0</v>
          </cell>
          <cell r="P5893">
            <v>0</v>
          </cell>
        </row>
        <row r="5894">
          <cell r="C5894" t="str">
            <v>158BMS0460</v>
          </cell>
          <cell r="D5894" t="str">
            <v>FIM DE PISTA DUPLA</v>
          </cell>
          <cell r="E5894" t="str">
            <v>ENTR MS-316/443 (APARECIDA DO TABOADO)</v>
          </cell>
          <cell r="F5894">
            <v>98.2</v>
          </cell>
          <cell r="G5894">
            <v>141.9</v>
          </cell>
          <cell r="H5894">
            <v>43.7</v>
          </cell>
          <cell r="I5894" t="str">
            <v>PAV</v>
          </cell>
          <cell r="J5894" t="str">
            <v>*</v>
          </cell>
          <cell r="L5894">
            <v>0</v>
          </cell>
          <cell r="M5894">
            <v>0</v>
          </cell>
          <cell r="O5894">
            <v>0</v>
          </cell>
          <cell r="P5894">
            <v>0</v>
          </cell>
        </row>
        <row r="5895">
          <cell r="C5895" t="str">
            <v>158BMS0470</v>
          </cell>
          <cell r="D5895" t="str">
            <v>ENTR MS-316/443 (APARECIDA DO TABOADO)</v>
          </cell>
          <cell r="E5895" t="str">
            <v>ACESSO APARECIDA DO TABOADO</v>
          </cell>
          <cell r="F5895">
            <v>141.9</v>
          </cell>
          <cell r="G5895">
            <v>146.4</v>
          </cell>
          <cell r="H5895">
            <v>4.5</v>
          </cell>
          <cell r="I5895" t="str">
            <v>PAV</v>
          </cell>
          <cell r="J5895" t="str">
            <v>*</v>
          </cell>
          <cell r="L5895">
            <v>0</v>
          </cell>
          <cell r="M5895">
            <v>0</v>
          </cell>
          <cell r="O5895">
            <v>0</v>
          </cell>
          <cell r="P5895">
            <v>0</v>
          </cell>
        </row>
        <row r="5896">
          <cell r="C5896" t="str">
            <v>158BMS0480</v>
          </cell>
          <cell r="D5896" t="str">
            <v>ACESSO APARECIDA DO TABOADO</v>
          </cell>
          <cell r="E5896" t="str">
            <v>ENTR MS-444 (SELVÍRIA)</v>
          </cell>
          <cell r="F5896">
            <v>146.4</v>
          </cell>
          <cell r="G5896">
            <v>194.9</v>
          </cell>
          <cell r="H5896">
            <v>48.5</v>
          </cell>
          <cell r="I5896" t="str">
            <v>PAV</v>
          </cell>
          <cell r="J5896" t="str">
            <v>*</v>
          </cell>
          <cell r="L5896">
            <v>0</v>
          </cell>
          <cell r="M5896">
            <v>0</v>
          </cell>
          <cell r="O5896">
            <v>0</v>
          </cell>
          <cell r="P5896">
            <v>0</v>
          </cell>
        </row>
        <row r="5897">
          <cell r="C5897" t="str">
            <v>158BMS0490</v>
          </cell>
          <cell r="D5897" t="str">
            <v>ENTR MS-444 (SELVÍRIA)</v>
          </cell>
          <cell r="E5897" t="str">
            <v>VÉSTIA</v>
          </cell>
          <cell r="F5897">
            <v>194.9</v>
          </cell>
          <cell r="G5897">
            <v>200.2</v>
          </cell>
          <cell r="H5897">
            <v>5.3</v>
          </cell>
          <cell r="I5897" t="str">
            <v>PAV</v>
          </cell>
          <cell r="J5897" t="str">
            <v>*</v>
          </cell>
          <cell r="L5897">
            <v>0</v>
          </cell>
          <cell r="M5897">
            <v>0</v>
          </cell>
          <cell r="O5897">
            <v>0</v>
          </cell>
          <cell r="P5897">
            <v>0</v>
          </cell>
        </row>
        <row r="5898">
          <cell r="C5898" t="str">
            <v>158BMS0491</v>
          </cell>
          <cell r="D5898" t="str">
            <v>VÉSTIA</v>
          </cell>
          <cell r="E5898" t="str">
            <v>ENTR MS-112</v>
          </cell>
          <cell r="F5898">
            <v>200.2</v>
          </cell>
          <cell r="G5898">
            <v>246.9</v>
          </cell>
          <cell r="H5898">
            <v>46.7</v>
          </cell>
          <cell r="I5898" t="str">
            <v>PAV</v>
          </cell>
          <cell r="J5898" t="str">
            <v>*</v>
          </cell>
          <cell r="L5898">
            <v>0</v>
          </cell>
          <cell r="M5898">
            <v>0</v>
          </cell>
          <cell r="O5898">
            <v>0</v>
          </cell>
          <cell r="P5898">
            <v>0</v>
          </cell>
        </row>
        <row r="5899">
          <cell r="C5899" t="str">
            <v>158BMS0500</v>
          </cell>
          <cell r="D5899" t="str">
            <v>ENTR MS-112</v>
          </cell>
          <cell r="E5899" t="str">
            <v>RIO SUCURIÚ</v>
          </cell>
          <cell r="F5899">
            <v>246.9</v>
          </cell>
          <cell r="G5899">
            <v>250.6</v>
          </cell>
          <cell r="H5899">
            <v>3.7</v>
          </cell>
          <cell r="I5899" t="str">
            <v>PAV</v>
          </cell>
          <cell r="J5899" t="str">
            <v>*</v>
          </cell>
          <cell r="L5899">
            <v>0</v>
          </cell>
          <cell r="M5899">
            <v>0</v>
          </cell>
          <cell r="O5899">
            <v>0</v>
          </cell>
          <cell r="P5899">
            <v>0</v>
          </cell>
        </row>
        <row r="5900">
          <cell r="C5900" t="str">
            <v>158BMS0510</v>
          </cell>
          <cell r="D5900" t="str">
            <v>RIO SUCURIÚ</v>
          </cell>
          <cell r="E5900" t="str">
            <v>ACESSO TRÊS LAGOAS</v>
          </cell>
          <cell r="F5900">
            <v>250.6</v>
          </cell>
          <cell r="G5900">
            <v>267.3</v>
          </cell>
          <cell r="H5900">
            <v>16.7</v>
          </cell>
          <cell r="I5900" t="str">
            <v>PAV</v>
          </cell>
          <cell r="J5900" t="str">
            <v>*</v>
          </cell>
          <cell r="L5900">
            <v>0</v>
          </cell>
          <cell r="M5900">
            <v>0</v>
          </cell>
          <cell r="O5900">
            <v>0</v>
          </cell>
          <cell r="P5900">
            <v>0</v>
          </cell>
        </row>
        <row r="5901">
          <cell r="C5901" t="str">
            <v>158BMS0520</v>
          </cell>
          <cell r="D5901" t="str">
            <v>ACESSO TRÊS LAGOAS</v>
          </cell>
          <cell r="E5901" t="str">
            <v>ENTR BR-262(A) (TRÊS LAGOAS)</v>
          </cell>
          <cell r="F5901">
            <v>267.3</v>
          </cell>
          <cell r="G5901">
            <v>271.10000000000002</v>
          </cell>
          <cell r="H5901">
            <v>3.8</v>
          </cell>
          <cell r="I5901" t="str">
            <v>PAV</v>
          </cell>
          <cell r="J5901" t="str">
            <v>*</v>
          </cell>
          <cell r="L5901">
            <v>0</v>
          </cell>
          <cell r="M5901">
            <v>0</v>
          </cell>
          <cell r="O5901">
            <v>0</v>
          </cell>
          <cell r="P5901">
            <v>0</v>
          </cell>
        </row>
        <row r="5902">
          <cell r="C5902" t="str">
            <v>158BMS0525</v>
          </cell>
          <cell r="D5902" t="str">
            <v>ENTR BR-262(A) (TRÊS LAGOAS)</v>
          </cell>
          <cell r="E5902" t="str">
            <v>FIM PISTA DUPLA</v>
          </cell>
          <cell r="F5902">
            <v>271.10000000000002</v>
          </cell>
          <cell r="G5902">
            <v>274.3</v>
          </cell>
          <cell r="H5902">
            <v>3.2</v>
          </cell>
          <cell r="I5902" t="str">
            <v>DUP</v>
          </cell>
          <cell r="J5902" t="str">
            <v>*</v>
          </cell>
          <cell r="K5902" t="str">
            <v>262BMS1285</v>
          </cell>
          <cell r="L5902">
            <v>0</v>
          </cell>
          <cell r="M5902">
            <v>0</v>
          </cell>
          <cell r="O5902">
            <v>0</v>
          </cell>
          <cell r="P5902">
            <v>0</v>
          </cell>
        </row>
        <row r="5903">
          <cell r="C5903" t="str">
            <v>158BMS0528</v>
          </cell>
          <cell r="D5903" t="str">
            <v>FIM PISTA DUPLA</v>
          </cell>
          <cell r="E5903" t="str">
            <v>ENTR BR-262(B)</v>
          </cell>
          <cell r="F5903">
            <v>274.3</v>
          </cell>
          <cell r="G5903">
            <v>278.60000000000002</v>
          </cell>
          <cell r="H5903">
            <v>4.3</v>
          </cell>
          <cell r="I5903" t="str">
            <v>PAV</v>
          </cell>
          <cell r="J5903" t="str">
            <v>*</v>
          </cell>
          <cell r="K5903" t="str">
            <v>262BMS1288</v>
          </cell>
          <cell r="L5903">
            <v>0</v>
          </cell>
          <cell r="M5903">
            <v>0</v>
          </cell>
          <cell r="O5903">
            <v>0</v>
          </cell>
          <cell r="P5903">
            <v>0</v>
          </cell>
        </row>
        <row r="5904">
          <cell r="C5904" t="str">
            <v>158BMS0530</v>
          </cell>
          <cell r="D5904" t="str">
            <v>ENTR BR-262(B)</v>
          </cell>
          <cell r="E5904" t="str">
            <v>BRASILÂNDIA (INÍCIO TRECHO URBANO)</v>
          </cell>
          <cell r="F5904">
            <v>278.60000000000002</v>
          </cell>
          <cell r="G5904">
            <v>339.6</v>
          </cell>
          <cell r="H5904">
            <v>61</v>
          </cell>
          <cell r="I5904" t="str">
            <v>PLA</v>
          </cell>
          <cell r="J5904">
            <v>0</v>
          </cell>
          <cell r="L5904">
            <v>0</v>
          </cell>
          <cell r="M5904">
            <v>0</v>
          </cell>
          <cell r="N5904" t="str">
            <v xml:space="preserve">MS-395 </v>
          </cell>
          <cell r="O5904" t="str">
            <v>PAV</v>
          </cell>
          <cell r="P5904">
            <v>0</v>
          </cell>
        </row>
        <row r="5905">
          <cell r="C5905" t="str">
            <v>158BMS0532</v>
          </cell>
          <cell r="D5905" t="str">
            <v>BRASILÂNDIA (INÍCIO TRECHO URBANO)</v>
          </cell>
          <cell r="E5905" t="str">
            <v>BRASILÂNDIA (FIM TRECHO URBANO) *TRECHO URBANO*</v>
          </cell>
          <cell r="F5905">
            <v>339.6</v>
          </cell>
          <cell r="G5905">
            <v>341.6</v>
          </cell>
          <cell r="H5905">
            <v>2</v>
          </cell>
          <cell r="I5905" t="str">
            <v>PLA</v>
          </cell>
          <cell r="J5905">
            <v>0</v>
          </cell>
          <cell r="L5905">
            <v>0</v>
          </cell>
          <cell r="M5905">
            <v>0</v>
          </cell>
          <cell r="N5905" t="str">
            <v xml:space="preserve">MS-395 </v>
          </cell>
          <cell r="O5905" t="str">
            <v>PAV</v>
          </cell>
          <cell r="P5905">
            <v>0</v>
          </cell>
        </row>
        <row r="5906">
          <cell r="C5906" t="str">
            <v>158BMS0535</v>
          </cell>
          <cell r="D5906" t="str">
            <v>BRASILÂNDIA (FIM TRECHO URBANO)</v>
          </cell>
          <cell r="E5906" t="str">
            <v>DIV MS/SP (INÍCIO TRAVESSIA RIO PARANÁ)</v>
          </cell>
          <cell r="F5906">
            <v>341.6</v>
          </cell>
          <cell r="G5906">
            <v>360.6</v>
          </cell>
          <cell r="H5906">
            <v>19</v>
          </cell>
          <cell r="I5906" t="str">
            <v>PLA</v>
          </cell>
          <cell r="J5906">
            <v>0</v>
          </cell>
          <cell r="L5906">
            <v>0</v>
          </cell>
          <cell r="M5906">
            <v>0</v>
          </cell>
          <cell r="N5906" t="str">
            <v xml:space="preserve">MS-040 </v>
          </cell>
          <cell r="O5906" t="str">
            <v>IMP</v>
          </cell>
          <cell r="P5906">
            <v>0</v>
          </cell>
        </row>
        <row r="5907">
          <cell r="J5907">
            <v>0</v>
          </cell>
        </row>
        <row r="5908">
          <cell r="C5908" t="str">
            <v>163BMS0150</v>
          </cell>
          <cell r="D5908" t="str">
            <v>ENTR MS-386(A) (DIV PR/MS) (PORTO CEL RENATO)</v>
          </cell>
          <cell r="E5908" t="str">
            <v>ACESSO SALTO GUAÍRA (PARAGUAI)</v>
          </cell>
          <cell r="F5908">
            <v>0</v>
          </cell>
          <cell r="G5908">
            <v>6.7</v>
          </cell>
          <cell r="H5908">
            <v>6.7</v>
          </cell>
          <cell r="I5908" t="str">
            <v>PAV</v>
          </cell>
          <cell r="J5908" t="str">
            <v>*</v>
          </cell>
          <cell r="L5908">
            <v>0</v>
          </cell>
          <cell r="M5908">
            <v>0</v>
          </cell>
          <cell r="O5908">
            <v>0</v>
          </cell>
          <cell r="P5908">
            <v>0</v>
          </cell>
        </row>
        <row r="5909">
          <cell r="C5909" t="str">
            <v>163BMS0160</v>
          </cell>
          <cell r="D5909" t="str">
            <v>ACESSO SALTO GUAÍRA (PARAGUAI)</v>
          </cell>
          <cell r="E5909" t="str">
            <v>ENTR MS-386 (P/JAPORÃ)</v>
          </cell>
          <cell r="F5909">
            <v>6.7</v>
          </cell>
          <cell r="G5909">
            <v>13.7</v>
          </cell>
          <cell r="H5909">
            <v>7</v>
          </cell>
          <cell r="I5909" t="str">
            <v>PAV</v>
          </cell>
          <cell r="J5909" t="str">
            <v>*</v>
          </cell>
          <cell r="L5909">
            <v>0</v>
          </cell>
          <cell r="M5909">
            <v>0</v>
          </cell>
          <cell r="O5909">
            <v>0</v>
          </cell>
          <cell r="P5909">
            <v>0</v>
          </cell>
        </row>
        <row r="5910">
          <cell r="C5910" t="str">
            <v>163BMS0170</v>
          </cell>
          <cell r="D5910" t="str">
            <v>ENTR MS-386 (P/JAPORÃ)</v>
          </cell>
          <cell r="E5910" t="str">
            <v>ENTR MS-141(A) (MUNDO NOVO)</v>
          </cell>
          <cell r="F5910">
            <v>13.7</v>
          </cell>
          <cell r="G5910">
            <v>20.2</v>
          </cell>
          <cell r="H5910">
            <v>6.5</v>
          </cell>
          <cell r="I5910" t="str">
            <v>PAV</v>
          </cell>
          <cell r="J5910" t="str">
            <v>*</v>
          </cell>
          <cell r="L5910">
            <v>0</v>
          </cell>
          <cell r="M5910">
            <v>0</v>
          </cell>
          <cell r="O5910">
            <v>0</v>
          </cell>
          <cell r="P5910">
            <v>0</v>
          </cell>
        </row>
        <row r="5911">
          <cell r="C5911" t="str">
            <v>163BMS0190</v>
          </cell>
          <cell r="D5911" t="str">
            <v>ENTR MS-141(A) (MUNDO NOVO)</v>
          </cell>
          <cell r="E5911" t="str">
            <v>ENTR MS-295 (ELDORADO)</v>
          </cell>
          <cell r="F5911">
            <v>20.2</v>
          </cell>
          <cell r="G5911">
            <v>40.4</v>
          </cell>
          <cell r="H5911">
            <v>20.2</v>
          </cell>
          <cell r="I5911" t="str">
            <v>PAV</v>
          </cell>
          <cell r="J5911" t="str">
            <v>*</v>
          </cell>
          <cell r="L5911">
            <v>0</v>
          </cell>
          <cell r="M5911">
            <v>0</v>
          </cell>
          <cell r="O5911">
            <v>0</v>
          </cell>
          <cell r="P5911">
            <v>0</v>
          </cell>
        </row>
        <row r="5912">
          <cell r="C5912" t="str">
            <v>163BMS0195</v>
          </cell>
          <cell r="D5912" t="str">
            <v>ENTR MS-295 (ELDORADO)</v>
          </cell>
          <cell r="E5912" t="str">
            <v>ENTR MS-488 (ITAQUIRAÍ)</v>
          </cell>
          <cell r="F5912">
            <v>40.4</v>
          </cell>
          <cell r="G5912">
            <v>78.400000000000006</v>
          </cell>
          <cell r="H5912">
            <v>38</v>
          </cell>
          <cell r="I5912" t="str">
            <v>PAV</v>
          </cell>
          <cell r="J5912" t="str">
            <v>*</v>
          </cell>
          <cell r="L5912">
            <v>0</v>
          </cell>
          <cell r="M5912">
            <v>0</v>
          </cell>
          <cell r="O5912">
            <v>0</v>
          </cell>
          <cell r="P5912">
            <v>0</v>
          </cell>
        </row>
        <row r="5913">
          <cell r="C5913" t="str">
            <v>163BMS0210</v>
          </cell>
          <cell r="D5913" t="str">
            <v>ENTR MS-488 (ITAQUIRAÍ)</v>
          </cell>
          <cell r="E5913" t="str">
            <v>ENTR BR-487(A)</v>
          </cell>
          <cell r="F5913">
            <v>78.400000000000006</v>
          </cell>
          <cell r="G5913">
            <v>104.3</v>
          </cell>
          <cell r="H5913">
            <v>25.9</v>
          </cell>
          <cell r="I5913" t="str">
            <v>PAV</v>
          </cell>
          <cell r="J5913" t="str">
            <v>*</v>
          </cell>
          <cell r="L5913">
            <v>0</v>
          </cell>
          <cell r="M5913">
            <v>0</v>
          </cell>
          <cell r="O5913">
            <v>0</v>
          </cell>
          <cell r="P5913">
            <v>0</v>
          </cell>
        </row>
        <row r="5914">
          <cell r="C5914" t="str">
            <v>163BMS0212</v>
          </cell>
          <cell r="D5914" t="str">
            <v>ENTR BR-487(A)</v>
          </cell>
          <cell r="E5914" t="str">
            <v>ACESSO NAVIRAÍ I</v>
          </cell>
          <cell r="F5914">
            <v>104.3</v>
          </cell>
          <cell r="G5914">
            <v>118.3</v>
          </cell>
          <cell r="H5914">
            <v>14</v>
          </cell>
          <cell r="I5914" t="str">
            <v>PAV</v>
          </cell>
          <cell r="J5914" t="str">
            <v>*</v>
          </cell>
          <cell r="K5914" t="str">
            <v>487BMS0045</v>
          </cell>
          <cell r="L5914">
            <v>0</v>
          </cell>
          <cell r="M5914">
            <v>0</v>
          </cell>
          <cell r="O5914">
            <v>0</v>
          </cell>
          <cell r="P5914">
            <v>0</v>
          </cell>
        </row>
        <row r="5915">
          <cell r="C5915" t="str">
            <v>163BMS0213</v>
          </cell>
          <cell r="D5915" t="str">
            <v>ACESSO NAVIRAÍ I</v>
          </cell>
          <cell r="E5915" t="str">
            <v>ACESSO NAVIRAÍ II</v>
          </cell>
          <cell r="F5915">
            <v>118.3</v>
          </cell>
          <cell r="G5915">
            <v>124.8</v>
          </cell>
          <cell r="H5915">
            <v>6.5</v>
          </cell>
          <cell r="I5915" t="str">
            <v>PAV</v>
          </cell>
          <cell r="J5915" t="str">
            <v>*</v>
          </cell>
          <cell r="L5915">
            <v>0</v>
          </cell>
          <cell r="M5915">
            <v>0</v>
          </cell>
          <cell r="O5915">
            <v>0</v>
          </cell>
          <cell r="P5915">
            <v>0</v>
          </cell>
        </row>
        <row r="5916">
          <cell r="C5916" t="str">
            <v>163BMS0214</v>
          </cell>
          <cell r="D5916" t="str">
            <v>ACESSO NAVIRAÍ II</v>
          </cell>
          <cell r="E5916" t="str">
            <v>ENTR MS-141(B) (ACESSO NAVIRAÍ III - CONTORNO)</v>
          </cell>
          <cell r="F5916">
            <v>124.8</v>
          </cell>
          <cell r="G5916">
            <v>127.2</v>
          </cell>
          <cell r="H5916">
            <v>2.4</v>
          </cell>
          <cell r="I5916" t="str">
            <v>PAV</v>
          </cell>
          <cell r="J5916" t="str">
            <v>*</v>
          </cell>
          <cell r="K5916" t="str">
            <v>487BMS0040</v>
          </cell>
          <cell r="L5916">
            <v>0</v>
          </cell>
          <cell r="M5916">
            <v>0</v>
          </cell>
          <cell r="O5916">
            <v>0</v>
          </cell>
          <cell r="P5916">
            <v>0</v>
          </cell>
        </row>
        <row r="5917">
          <cell r="C5917" t="str">
            <v>163BMS0222</v>
          </cell>
          <cell r="D5917" t="str">
            <v>ENTR MS-141(B) (ACESSO NAVIRAÍ III - CONTORNO)</v>
          </cell>
          <cell r="E5917" t="str">
            <v>ACESSO MS-145</v>
          </cell>
          <cell r="F5917">
            <v>127.2</v>
          </cell>
          <cell r="G5917">
            <v>138.30000000000001</v>
          </cell>
          <cell r="H5917">
            <v>11.1</v>
          </cell>
          <cell r="I5917" t="str">
            <v>PAV</v>
          </cell>
          <cell r="J5917" t="str">
            <v>*</v>
          </cell>
          <cell r="K5917" t="str">
            <v>487BMS0030</v>
          </cell>
          <cell r="L5917">
            <v>0</v>
          </cell>
          <cell r="M5917">
            <v>0</v>
          </cell>
          <cell r="O5917">
            <v>0</v>
          </cell>
          <cell r="P5917">
            <v>0</v>
          </cell>
        </row>
        <row r="5918">
          <cell r="C5918" t="str">
            <v>163BMS0230</v>
          </cell>
          <cell r="D5918" t="str">
            <v>ACESSO MS-145</v>
          </cell>
          <cell r="E5918" t="str">
            <v>ENTR BR-487(B)/MS-283/378(A) (VILA JUTÍ)</v>
          </cell>
          <cell r="F5918">
            <v>138.30000000000001</v>
          </cell>
          <cell r="G5918">
            <v>171.5</v>
          </cell>
          <cell r="H5918">
            <v>33.200000000000003</v>
          </cell>
          <cell r="I5918" t="str">
            <v>PAV</v>
          </cell>
          <cell r="J5918" t="str">
            <v>*</v>
          </cell>
          <cell r="K5918" t="str">
            <v>487BMS0012</v>
          </cell>
          <cell r="L5918">
            <v>0</v>
          </cell>
          <cell r="M5918">
            <v>0</v>
          </cell>
          <cell r="O5918">
            <v>0</v>
          </cell>
          <cell r="P5918">
            <v>0</v>
          </cell>
        </row>
        <row r="5919">
          <cell r="C5919" t="str">
            <v>163BMS0250</v>
          </cell>
          <cell r="D5919" t="str">
            <v>ENTR BR-487(B)/MS-283/378(A) (VILA JUTÍ)</v>
          </cell>
          <cell r="E5919" t="str">
            <v>ENTR MS-378(B)</v>
          </cell>
          <cell r="F5919">
            <v>171.5</v>
          </cell>
          <cell r="G5919">
            <v>182</v>
          </cell>
          <cell r="H5919">
            <v>10.5</v>
          </cell>
          <cell r="I5919" t="str">
            <v>PAV</v>
          </cell>
          <cell r="J5919" t="str">
            <v>*</v>
          </cell>
          <cell r="L5919">
            <v>0</v>
          </cell>
          <cell r="M5919">
            <v>0</v>
          </cell>
          <cell r="O5919">
            <v>0</v>
          </cell>
          <cell r="P5919">
            <v>0</v>
          </cell>
        </row>
        <row r="5920">
          <cell r="C5920" t="str">
            <v>163BMS0252</v>
          </cell>
          <cell r="D5920" t="str">
            <v>ENTR MS-378(B)</v>
          </cell>
          <cell r="E5920" t="str">
            <v>ENTR MS-156/280/378 (CAARAPÓ)</v>
          </cell>
          <cell r="F5920">
            <v>182</v>
          </cell>
          <cell r="G5920">
            <v>208.9</v>
          </cell>
          <cell r="H5920">
            <v>26.9</v>
          </cell>
          <cell r="I5920" t="str">
            <v>PAV</v>
          </cell>
          <cell r="J5920" t="str">
            <v>*</v>
          </cell>
          <cell r="L5920">
            <v>0</v>
          </cell>
          <cell r="M5920">
            <v>0</v>
          </cell>
          <cell r="O5920">
            <v>0</v>
          </cell>
          <cell r="P5920">
            <v>0</v>
          </cell>
        </row>
        <row r="5921">
          <cell r="C5921" t="str">
            <v>163BMS0270</v>
          </cell>
          <cell r="D5921" t="str">
            <v>ENTR MS-156/280/378 (CAARAPÓ)</v>
          </cell>
          <cell r="E5921" t="str">
            <v>ENTR MS-278 (NOVA AMÉRICA)</v>
          </cell>
          <cell r="F5921">
            <v>208.9</v>
          </cell>
          <cell r="G5921">
            <v>225.4</v>
          </cell>
          <cell r="H5921">
            <v>16.5</v>
          </cell>
          <cell r="I5921" t="str">
            <v>PAV</v>
          </cell>
          <cell r="J5921" t="str">
            <v>*</v>
          </cell>
          <cell r="L5921">
            <v>0</v>
          </cell>
          <cell r="M5921">
            <v>0</v>
          </cell>
          <cell r="O5921">
            <v>0</v>
          </cell>
          <cell r="P5921">
            <v>0</v>
          </cell>
        </row>
        <row r="5922">
          <cell r="C5922" t="str">
            <v>163BMS0290</v>
          </cell>
          <cell r="D5922" t="str">
            <v>ENTR MS-278 (NOVA AMÉRICA)</v>
          </cell>
          <cell r="E5922" t="str">
            <v>ENTR BR-463 (P/DOURADOS)</v>
          </cell>
          <cell r="F5922">
            <v>225.4</v>
          </cell>
          <cell r="G5922">
            <v>255.9</v>
          </cell>
          <cell r="H5922">
            <v>30.5</v>
          </cell>
          <cell r="I5922" t="str">
            <v>PAV</v>
          </cell>
          <cell r="J5922" t="str">
            <v>*</v>
          </cell>
          <cell r="L5922">
            <v>0</v>
          </cell>
          <cell r="M5922">
            <v>0</v>
          </cell>
          <cell r="O5922">
            <v>0</v>
          </cell>
          <cell r="P5922">
            <v>0</v>
          </cell>
        </row>
        <row r="5923">
          <cell r="C5923" t="str">
            <v>163BMS0310</v>
          </cell>
          <cell r="D5923" t="str">
            <v>ENTR BR-463 (P/DOURADOS)</v>
          </cell>
          <cell r="E5923" t="str">
            <v>ENTR MS-156 (P/DOURADOS)</v>
          </cell>
          <cell r="F5923">
            <v>255.9</v>
          </cell>
          <cell r="G5923">
            <v>258.2</v>
          </cell>
          <cell r="H5923">
            <v>2.2999999999999998</v>
          </cell>
          <cell r="I5923" t="str">
            <v>PAV</v>
          </cell>
          <cell r="J5923" t="str">
            <v>*</v>
          </cell>
          <cell r="L5923">
            <v>0</v>
          </cell>
          <cell r="M5923">
            <v>0</v>
          </cell>
          <cell r="O5923">
            <v>0</v>
          </cell>
          <cell r="P5923">
            <v>0</v>
          </cell>
        </row>
        <row r="5924">
          <cell r="C5924" t="str">
            <v>163BMS0320</v>
          </cell>
          <cell r="D5924" t="str">
            <v>ENTR MS-156 (P/DOURADOS)</v>
          </cell>
          <cell r="E5924" t="str">
            <v>ENTR AV. MARCELINO PIRES (DOURADOS)</v>
          </cell>
          <cell r="F5924">
            <v>258.2</v>
          </cell>
          <cell r="G5924">
            <v>265</v>
          </cell>
          <cell r="H5924">
            <v>6.8</v>
          </cell>
          <cell r="I5924" t="str">
            <v>PAV</v>
          </cell>
          <cell r="J5924" t="str">
            <v>*</v>
          </cell>
          <cell r="L5924">
            <v>0</v>
          </cell>
          <cell r="M5924">
            <v>0</v>
          </cell>
          <cell r="O5924">
            <v>0</v>
          </cell>
          <cell r="P5924">
            <v>0</v>
          </cell>
        </row>
        <row r="5925">
          <cell r="C5925" t="str">
            <v>163BMS0321</v>
          </cell>
          <cell r="D5925" t="str">
            <v>ENTR AV. MARCELINO PIRES (DOURADOS)</v>
          </cell>
          <cell r="E5925" t="str">
            <v>ENTR BR-376</v>
          </cell>
          <cell r="F5925">
            <v>265</v>
          </cell>
          <cell r="G5925">
            <v>270.3</v>
          </cell>
          <cell r="H5925">
            <v>5.3</v>
          </cell>
          <cell r="I5925" t="str">
            <v>DUP</v>
          </cell>
          <cell r="J5925" t="str">
            <v>*</v>
          </cell>
          <cell r="L5925">
            <v>0</v>
          </cell>
          <cell r="M5925">
            <v>0</v>
          </cell>
          <cell r="O5925">
            <v>0</v>
          </cell>
          <cell r="P5925">
            <v>0</v>
          </cell>
        </row>
        <row r="5926">
          <cell r="C5926" t="str">
            <v>163BMS0322</v>
          </cell>
          <cell r="D5926" t="str">
            <v>ENTR BR-376</v>
          </cell>
          <cell r="E5926" t="str">
            <v>VILA SÃO PEDRO</v>
          </cell>
          <cell r="F5926">
            <v>270.3</v>
          </cell>
          <cell r="G5926">
            <v>272.39999999999998</v>
          </cell>
          <cell r="H5926">
            <v>2.1</v>
          </cell>
          <cell r="I5926" t="str">
            <v>DUP</v>
          </cell>
          <cell r="J5926" t="str">
            <v>*</v>
          </cell>
          <cell r="L5926">
            <v>0</v>
          </cell>
          <cell r="M5926">
            <v>0</v>
          </cell>
          <cell r="O5926">
            <v>0</v>
          </cell>
          <cell r="P5926">
            <v>0</v>
          </cell>
        </row>
        <row r="5927">
          <cell r="C5927" t="str">
            <v>163BMS0326</v>
          </cell>
          <cell r="D5927" t="str">
            <v>VILA SÃO PEDRO</v>
          </cell>
          <cell r="E5927" t="str">
            <v>ENTR MS-470(A) (VILA CRUZALTINA)</v>
          </cell>
          <cell r="F5927">
            <v>272.39999999999998</v>
          </cell>
          <cell r="G5927">
            <v>288.60000000000002</v>
          </cell>
          <cell r="H5927">
            <v>16.2</v>
          </cell>
          <cell r="I5927" t="str">
            <v>PAV</v>
          </cell>
          <cell r="J5927" t="str">
            <v>*</v>
          </cell>
          <cell r="L5927">
            <v>0</v>
          </cell>
          <cell r="M5927">
            <v>0</v>
          </cell>
          <cell r="O5927">
            <v>0</v>
          </cell>
          <cell r="P5927">
            <v>0</v>
          </cell>
        </row>
        <row r="5928">
          <cell r="C5928" t="str">
            <v>163BMS0327</v>
          </cell>
          <cell r="D5928" t="str">
            <v>ENTR MS-470(A) (VILA CRUZALTINA)</v>
          </cell>
          <cell r="E5928" t="str">
            <v>ENTR MS-470(B) (P/DOURADINA)</v>
          </cell>
          <cell r="F5928">
            <v>288.60000000000002</v>
          </cell>
          <cell r="G5928">
            <v>290.8</v>
          </cell>
          <cell r="H5928">
            <v>2.2000000000000002</v>
          </cell>
          <cell r="I5928" t="str">
            <v>PAV</v>
          </cell>
          <cell r="J5928" t="str">
            <v>*</v>
          </cell>
          <cell r="L5928">
            <v>0</v>
          </cell>
          <cell r="M5928">
            <v>0</v>
          </cell>
          <cell r="O5928">
            <v>0</v>
          </cell>
          <cell r="P5928">
            <v>0</v>
          </cell>
        </row>
        <row r="5929">
          <cell r="C5929" t="str">
            <v>163BMS0328</v>
          </cell>
          <cell r="D5929" t="str">
            <v>ENTR MS-470(B) (P/DOURADINA)</v>
          </cell>
          <cell r="E5929" t="str">
            <v>RIO LARANJA DOCE</v>
          </cell>
          <cell r="F5929">
            <v>290.8</v>
          </cell>
          <cell r="G5929">
            <v>295</v>
          </cell>
          <cell r="H5929">
            <v>4.2</v>
          </cell>
          <cell r="I5929" t="str">
            <v>PAV</v>
          </cell>
          <cell r="J5929" t="str">
            <v>*</v>
          </cell>
          <cell r="L5929">
            <v>0</v>
          </cell>
          <cell r="M5929">
            <v>0</v>
          </cell>
          <cell r="O5929">
            <v>0</v>
          </cell>
          <cell r="P5929">
            <v>0</v>
          </cell>
        </row>
        <row r="5930">
          <cell r="C5930" t="str">
            <v>163BMS0329</v>
          </cell>
          <cell r="D5930" t="str">
            <v>RIO LARANJA DOCE</v>
          </cell>
          <cell r="E5930" t="str">
            <v>ENTR MS-379 (P/BOCAJÁ)</v>
          </cell>
          <cell r="F5930">
            <v>295</v>
          </cell>
          <cell r="G5930">
            <v>304.2</v>
          </cell>
          <cell r="H5930">
            <v>9.1999999999999993</v>
          </cell>
          <cell r="I5930" t="str">
            <v>PAV</v>
          </cell>
          <cell r="J5930" t="str">
            <v>*</v>
          </cell>
          <cell r="L5930">
            <v>0</v>
          </cell>
          <cell r="M5930">
            <v>0</v>
          </cell>
          <cell r="O5930">
            <v>0</v>
          </cell>
          <cell r="P5930">
            <v>0</v>
          </cell>
        </row>
        <row r="5931">
          <cell r="C5931" t="str">
            <v>163BMS0330</v>
          </cell>
          <cell r="D5931" t="str">
            <v>ENTR MS-379 (P/BOCAJÁ)</v>
          </cell>
          <cell r="E5931" t="str">
            <v>ENTR BR-267(A) (RIO BRILHANTE)</v>
          </cell>
          <cell r="F5931">
            <v>304.2</v>
          </cell>
          <cell r="G5931">
            <v>323.39999999999998</v>
          </cell>
          <cell r="H5931">
            <v>19.2</v>
          </cell>
          <cell r="I5931" t="str">
            <v>PAV</v>
          </cell>
          <cell r="J5931" t="str">
            <v>*</v>
          </cell>
          <cell r="L5931">
            <v>0</v>
          </cell>
          <cell r="M5931">
            <v>0</v>
          </cell>
          <cell r="O5931">
            <v>0</v>
          </cell>
          <cell r="P5931">
            <v>0</v>
          </cell>
        </row>
        <row r="5932">
          <cell r="C5932" t="str">
            <v>163BMS0334</v>
          </cell>
          <cell r="D5932" t="str">
            <v>ENTR BR-267(A) (RIO BRILHANTE)</v>
          </cell>
          <cell r="E5932" t="str">
            <v>ENTR MS-465 (AROEIRA)</v>
          </cell>
          <cell r="F5932">
            <v>323.39999999999998</v>
          </cell>
          <cell r="G5932">
            <v>342.2</v>
          </cell>
          <cell r="H5932">
            <v>18.8</v>
          </cell>
          <cell r="I5932" t="str">
            <v>PAV</v>
          </cell>
          <cell r="J5932" t="str">
            <v>*</v>
          </cell>
          <cell r="K5932" t="str">
            <v>267BMS0960</v>
          </cell>
          <cell r="L5932">
            <v>0</v>
          </cell>
          <cell r="M5932">
            <v>0</v>
          </cell>
          <cell r="O5932">
            <v>0</v>
          </cell>
          <cell r="P5932">
            <v>0</v>
          </cell>
        </row>
        <row r="5933">
          <cell r="C5933" t="str">
            <v>163BMS0360</v>
          </cell>
          <cell r="D5933" t="str">
            <v>ENTR MS-465 (AROEIRA)</v>
          </cell>
          <cell r="E5933" t="str">
            <v>ENTR BR-267(B) (NOVA ALVORADA)</v>
          </cell>
          <cell r="F5933">
            <v>342.2</v>
          </cell>
          <cell r="G5933">
            <v>364.2</v>
          </cell>
          <cell r="H5933">
            <v>22</v>
          </cell>
          <cell r="I5933" t="str">
            <v>PAV</v>
          </cell>
          <cell r="J5933" t="str">
            <v>*</v>
          </cell>
          <cell r="K5933" t="str">
            <v>267BMS0954</v>
          </cell>
          <cell r="L5933">
            <v>0</v>
          </cell>
          <cell r="M5933">
            <v>0</v>
          </cell>
          <cell r="O5933">
            <v>0</v>
          </cell>
          <cell r="P5933">
            <v>0</v>
          </cell>
        </row>
        <row r="5934">
          <cell r="C5934" t="str">
            <v>163BMS0370</v>
          </cell>
          <cell r="D5934" t="str">
            <v>ENTR BR-267(B) (NOVA ALVORADA)</v>
          </cell>
          <cell r="E5934" t="str">
            <v>ENTR MS-258</v>
          </cell>
          <cell r="F5934">
            <v>364.2</v>
          </cell>
          <cell r="G5934">
            <v>418.4</v>
          </cell>
          <cell r="H5934">
            <v>54.2</v>
          </cell>
          <cell r="I5934" t="str">
            <v>PAV</v>
          </cell>
          <cell r="J5934" t="str">
            <v>*</v>
          </cell>
          <cell r="L5934">
            <v>0</v>
          </cell>
          <cell r="M5934">
            <v>0</v>
          </cell>
          <cell r="O5934">
            <v>0</v>
          </cell>
          <cell r="P5934">
            <v>0</v>
          </cell>
        </row>
        <row r="5935">
          <cell r="C5935" t="str">
            <v>163BMS0380</v>
          </cell>
          <cell r="D5935" t="str">
            <v>ENTR MS-258</v>
          </cell>
          <cell r="E5935" t="str">
            <v>RIO ANHANDUÍ</v>
          </cell>
          <cell r="F5935">
            <v>418.4</v>
          </cell>
          <cell r="G5935">
            <v>419.7</v>
          </cell>
          <cell r="H5935">
            <v>1.3</v>
          </cell>
          <cell r="I5935" t="str">
            <v>PAV</v>
          </cell>
          <cell r="J5935" t="str">
            <v>*</v>
          </cell>
          <cell r="L5935">
            <v>0</v>
          </cell>
          <cell r="M5935">
            <v>0</v>
          </cell>
          <cell r="O5935">
            <v>0</v>
          </cell>
          <cell r="P5935">
            <v>0</v>
          </cell>
        </row>
        <row r="5936">
          <cell r="C5936" t="str">
            <v>163BMS0390</v>
          </cell>
          <cell r="D5936" t="str">
            <v>RIO ANHANDUÍ</v>
          </cell>
          <cell r="E5936" t="str">
            <v>ENTR BR-060(A)/262(A) (CAMPO GRANDE (SAÍDA P/ SÃO PAULO))</v>
          </cell>
          <cell r="F5936">
            <v>419.7</v>
          </cell>
          <cell r="G5936">
            <v>467.7</v>
          </cell>
          <cell r="H5936">
            <v>48</v>
          </cell>
          <cell r="I5936" t="str">
            <v>PAV</v>
          </cell>
          <cell r="J5936" t="str">
            <v>*</v>
          </cell>
          <cell r="L5936">
            <v>0</v>
          </cell>
          <cell r="M5936">
            <v>0</v>
          </cell>
          <cell r="O5936">
            <v>0</v>
          </cell>
          <cell r="P5936">
            <v>0</v>
          </cell>
        </row>
        <row r="5937">
          <cell r="C5937" t="str">
            <v>163BMS0392</v>
          </cell>
          <cell r="D5937" t="str">
            <v>ENTR BR-060(A)/262(A) (CAMPO GRANDE (SAÍDA P/ SÃO PAULO))</v>
          </cell>
          <cell r="E5937" t="str">
            <v>ENTR MS-040 (P/TRÊS BARRAS)</v>
          </cell>
          <cell r="F5937">
            <v>467.7</v>
          </cell>
          <cell r="G5937">
            <v>472.1</v>
          </cell>
          <cell r="H5937">
            <v>4.4000000000000004</v>
          </cell>
          <cell r="I5937" t="str">
            <v>PAV</v>
          </cell>
          <cell r="J5937">
            <v>0</v>
          </cell>
          <cell r="K5937" t="str">
            <v>060BMS0495</v>
          </cell>
          <cell r="L5937" t="str">
            <v>262BMS1332</v>
          </cell>
          <cell r="M5937">
            <v>0</v>
          </cell>
          <cell r="O5937">
            <v>0</v>
          </cell>
          <cell r="P5937">
            <v>0</v>
          </cell>
        </row>
        <row r="5938">
          <cell r="C5938" t="str">
            <v>163BMS0396</v>
          </cell>
          <cell r="D5938" t="str">
            <v>ENTR MS-040 (P/TRÊS BARRAS)</v>
          </cell>
          <cell r="E5938" t="str">
            <v>ENTR MS-262(B) (CAMPO GRANDE (P/TRÊS LAGOAS))</v>
          </cell>
          <cell r="F5938">
            <v>472.1</v>
          </cell>
          <cell r="G5938">
            <v>483.4</v>
          </cell>
          <cell r="H5938">
            <v>11.3</v>
          </cell>
          <cell r="I5938" t="str">
            <v>PAV</v>
          </cell>
          <cell r="J5938">
            <v>0</v>
          </cell>
          <cell r="K5938" t="str">
            <v>060BMS0490</v>
          </cell>
          <cell r="L5938" t="str">
            <v>262BMS1330</v>
          </cell>
          <cell r="M5938">
            <v>0</v>
          </cell>
          <cell r="O5938">
            <v>0</v>
          </cell>
          <cell r="P5938">
            <v>0</v>
          </cell>
        </row>
        <row r="5939">
          <cell r="C5939" t="str">
            <v>163BMS0398</v>
          </cell>
          <cell r="D5939" t="str">
            <v>ENTR MS-262(B) (CAMPO GRANDE (P/TRÊS LAGOAS))</v>
          </cell>
          <cell r="E5939" t="str">
            <v>CAMPO GRANDE (SAÍDA P/CUIABÁ)</v>
          </cell>
          <cell r="F5939">
            <v>483.4</v>
          </cell>
          <cell r="G5939">
            <v>491.9</v>
          </cell>
          <cell r="H5939">
            <v>8.5</v>
          </cell>
          <cell r="I5939" t="str">
            <v>PAV</v>
          </cell>
          <cell r="J5939">
            <v>0</v>
          </cell>
          <cell r="K5939" t="str">
            <v>060BMS0480</v>
          </cell>
          <cell r="L5939">
            <v>0</v>
          </cell>
          <cell r="M5939">
            <v>0</v>
          </cell>
          <cell r="O5939">
            <v>0</v>
          </cell>
          <cell r="P5939">
            <v>0</v>
          </cell>
        </row>
        <row r="5940">
          <cell r="C5940" t="str">
            <v>163BMS0410</v>
          </cell>
          <cell r="D5940" t="str">
            <v>CAMPO GRANDE (SAÍDA P/CUIABÁ)</v>
          </cell>
          <cell r="E5940" t="str">
            <v>ENTR MS-445</v>
          </cell>
          <cell r="F5940">
            <v>491.9</v>
          </cell>
          <cell r="G5940">
            <v>512.70000000000005</v>
          </cell>
          <cell r="H5940">
            <v>20.8</v>
          </cell>
          <cell r="I5940" t="str">
            <v>PAV</v>
          </cell>
          <cell r="J5940">
            <v>0</v>
          </cell>
          <cell r="K5940" t="str">
            <v>060BMS0470</v>
          </cell>
          <cell r="L5940">
            <v>0</v>
          </cell>
          <cell r="M5940">
            <v>0</v>
          </cell>
          <cell r="O5940">
            <v>0</v>
          </cell>
          <cell r="P5940">
            <v>0</v>
          </cell>
        </row>
        <row r="5941">
          <cell r="C5941" t="str">
            <v>163BMS0420</v>
          </cell>
          <cell r="D5941" t="str">
            <v>ENTR MS-445</v>
          </cell>
          <cell r="E5941" t="str">
            <v>ENTR MS-351 (JATOBÁ)</v>
          </cell>
          <cell r="F5941">
            <v>512.70000000000005</v>
          </cell>
          <cell r="G5941">
            <v>528.1</v>
          </cell>
          <cell r="H5941">
            <v>15.4</v>
          </cell>
          <cell r="I5941" t="str">
            <v>PAV</v>
          </cell>
          <cell r="J5941">
            <v>0</v>
          </cell>
          <cell r="K5941" t="str">
            <v>060BMS0454</v>
          </cell>
          <cell r="L5941">
            <v>0</v>
          </cell>
          <cell r="M5941">
            <v>0</v>
          </cell>
          <cell r="O5941">
            <v>0</v>
          </cell>
          <cell r="P5941">
            <v>0</v>
          </cell>
        </row>
        <row r="5942">
          <cell r="C5942" t="str">
            <v>163BMS0425</v>
          </cell>
          <cell r="D5942" t="str">
            <v>ENTR MS-351 (JATOBÁ)</v>
          </cell>
          <cell r="E5942" t="str">
            <v>ENTR MS-244 (BONFIM)</v>
          </cell>
          <cell r="F5942">
            <v>528.1</v>
          </cell>
          <cell r="G5942">
            <v>530.70000000000005</v>
          </cell>
          <cell r="H5942">
            <v>2.6</v>
          </cell>
          <cell r="I5942" t="str">
            <v>PAV</v>
          </cell>
          <cell r="J5942">
            <v>0</v>
          </cell>
          <cell r="K5942" t="str">
            <v>060BMS0452</v>
          </cell>
          <cell r="L5942">
            <v>0</v>
          </cell>
          <cell r="M5942">
            <v>0</v>
          </cell>
          <cell r="O5942">
            <v>0</v>
          </cell>
          <cell r="P5942">
            <v>0</v>
          </cell>
        </row>
        <row r="5943">
          <cell r="C5943" t="str">
            <v>163BMS0430</v>
          </cell>
          <cell r="D5943" t="str">
            <v>ENTR MS-244 (BONFIM)</v>
          </cell>
          <cell r="E5943" t="str">
            <v>ENTR MS-441 (BANDEIRANTES)</v>
          </cell>
          <cell r="F5943">
            <v>530.70000000000005</v>
          </cell>
          <cell r="G5943">
            <v>550.1</v>
          </cell>
          <cell r="H5943">
            <v>19.399999999999999</v>
          </cell>
          <cell r="I5943" t="str">
            <v>PAV</v>
          </cell>
          <cell r="J5943">
            <v>0</v>
          </cell>
          <cell r="K5943" t="str">
            <v>060BMS0450</v>
          </cell>
          <cell r="L5943">
            <v>0</v>
          </cell>
          <cell r="M5943">
            <v>0</v>
          </cell>
          <cell r="O5943">
            <v>0</v>
          </cell>
          <cell r="P5943">
            <v>0</v>
          </cell>
        </row>
        <row r="5944">
          <cell r="C5944" t="str">
            <v>163BMS0440</v>
          </cell>
          <cell r="D5944" t="str">
            <v>ENTR MS-441 (BANDEIRANTES)</v>
          </cell>
          <cell r="E5944" t="str">
            <v>ENTR MS-340 (P/RIO NEGRO)</v>
          </cell>
          <cell r="F5944">
            <v>550.1</v>
          </cell>
          <cell r="G5944">
            <v>551.70000000000005</v>
          </cell>
          <cell r="H5944">
            <v>1.6</v>
          </cell>
          <cell r="I5944" t="str">
            <v>PAV</v>
          </cell>
          <cell r="J5944">
            <v>0</v>
          </cell>
          <cell r="K5944" t="str">
            <v>060BMS0440</v>
          </cell>
          <cell r="L5944">
            <v>0</v>
          </cell>
          <cell r="M5944">
            <v>0</v>
          </cell>
          <cell r="O5944">
            <v>0</v>
          </cell>
          <cell r="P5944">
            <v>0</v>
          </cell>
        </row>
        <row r="5945">
          <cell r="C5945" t="str">
            <v>163BMS0450</v>
          </cell>
          <cell r="D5945" t="str">
            <v>ENTR MS-340 (P/RIO NEGRO)</v>
          </cell>
          <cell r="E5945" t="str">
            <v>ENTR BR-060(B) (CONGONHA)</v>
          </cell>
          <cell r="F5945">
            <v>551.70000000000005</v>
          </cell>
          <cell r="G5945">
            <v>576.9</v>
          </cell>
          <cell r="H5945">
            <v>25.2</v>
          </cell>
          <cell r="I5945" t="str">
            <v>PAV</v>
          </cell>
          <cell r="J5945">
            <v>0</v>
          </cell>
          <cell r="K5945" t="str">
            <v>060BMS0430</v>
          </cell>
          <cell r="L5945">
            <v>0</v>
          </cell>
          <cell r="M5945">
            <v>0</v>
          </cell>
          <cell r="O5945">
            <v>0</v>
          </cell>
          <cell r="P5945">
            <v>0</v>
          </cell>
        </row>
        <row r="5946">
          <cell r="C5946" t="str">
            <v>163BMS0452</v>
          </cell>
          <cell r="D5946" t="str">
            <v>ENTR BR-060(B) (CONGONHA)</v>
          </cell>
          <cell r="E5946" t="str">
            <v>ENTR MS-435 (CAPIM BRANCO)</v>
          </cell>
          <cell r="F5946">
            <v>576.9</v>
          </cell>
          <cell r="G5946">
            <v>594</v>
          </cell>
          <cell r="H5946">
            <v>17.100000000000001</v>
          </cell>
          <cell r="I5946" t="str">
            <v>PAV</v>
          </cell>
          <cell r="J5946" t="str">
            <v>*</v>
          </cell>
          <cell r="L5946">
            <v>0</v>
          </cell>
          <cell r="M5946">
            <v>0</v>
          </cell>
          <cell r="O5946">
            <v>0</v>
          </cell>
          <cell r="P5946">
            <v>0</v>
          </cell>
        </row>
        <row r="5947">
          <cell r="C5947" t="str">
            <v>163BMS0470</v>
          </cell>
          <cell r="D5947" t="str">
            <v>ENTR MS-435 (CAPIM BRANCO)</v>
          </cell>
          <cell r="E5947" t="str">
            <v>ENTR MS-430 (SÃO GABRIEL DO OESTE)</v>
          </cell>
          <cell r="F5947">
            <v>594</v>
          </cell>
          <cell r="G5947">
            <v>616.4</v>
          </cell>
          <cell r="H5947">
            <v>22.4</v>
          </cell>
          <cell r="I5947" t="str">
            <v>PAV</v>
          </cell>
          <cell r="J5947" t="str">
            <v>*</v>
          </cell>
          <cell r="L5947">
            <v>0</v>
          </cell>
          <cell r="M5947">
            <v>0</v>
          </cell>
          <cell r="O5947">
            <v>0</v>
          </cell>
          <cell r="P5947">
            <v>0</v>
          </cell>
        </row>
        <row r="5948">
          <cell r="C5948" t="str">
            <v>163BMS0472</v>
          </cell>
          <cell r="D5948" t="str">
            <v>ENTR MS-430 (SÃO GABRIEL DO OESTE)</v>
          </cell>
          <cell r="E5948" t="str">
            <v>ENTR BR-419(A)/MS-080 (P/RIO NEGRO)</v>
          </cell>
          <cell r="F5948">
            <v>616.4</v>
          </cell>
          <cell r="G5948">
            <v>670.9</v>
          </cell>
          <cell r="H5948">
            <v>54.5</v>
          </cell>
          <cell r="I5948" t="str">
            <v>PAV</v>
          </cell>
          <cell r="J5948" t="str">
            <v>*</v>
          </cell>
          <cell r="L5948">
            <v>0</v>
          </cell>
          <cell r="M5948">
            <v>0</v>
          </cell>
          <cell r="O5948">
            <v>0</v>
          </cell>
          <cell r="P5948">
            <v>0</v>
          </cell>
        </row>
        <row r="5949">
          <cell r="C5949" t="str">
            <v>163BMS0490</v>
          </cell>
          <cell r="D5949" t="str">
            <v>ENTR BR-419(A)/MS-080 (P/RIO NEGRO)</v>
          </cell>
          <cell r="E5949" t="str">
            <v>ENTR BR-419(B)/MS-427 (RIO VERDE DE MATO GROSSO)</v>
          </cell>
          <cell r="F5949">
            <v>670.9</v>
          </cell>
          <cell r="G5949">
            <v>682.2</v>
          </cell>
          <cell r="H5949">
            <v>11.3</v>
          </cell>
          <cell r="I5949" t="str">
            <v>PAV</v>
          </cell>
          <cell r="J5949" t="str">
            <v>*</v>
          </cell>
          <cell r="K5949" t="str">
            <v>419BMS0010</v>
          </cell>
          <cell r="L5949">
            <v>0</v>
          </cell>
          <cell r="M5949">
            <v>0</v>
          </cell>
          <cell r="O5949">
            <v>0</v>
          </cell>
          <cell r="P5949">
            <v>0</v>
          </cell>
        </row>
        <row r="5950">
          <cell r="C5950" t="str">
            <v>163BMS0492</v>
          </cell>
          <cell r="D5950" t="str">
            <v>ENTR BR-419(B)/MS-427 (RIO VERDE DE MATO GROSSO)</v>
          </cell>
          <cell r="E5950" t="str">
            <v>ENTR MS-423 (FAZ. ALEGRIA)</v>
          </cell>
          <cell r="F5950">
            <v>682.2</v>
          </cell>
          <cell r="G5950">
            <v>701.8</v>
          </cell>
          <cell r="H5950">
            <v>19.600000000000001</v>
          </cell>
          <cell r="I5950" t="str">
            <v>PAV</v>
          </cell>
          <cell r="J5950" t="str">
            <v>*</v>
          </cell>
          <cell r="L5950">
            <v>0</v>
          </cell>
          <cell r="M5950">
            <v>0</v>
          </cell>
          <cell r="O5950">
            <v>0</v>
          </cell>
          <cell r="P5950">
            <v>0</v>
          </cell>
        </row>
        <row r="5951">
          <cell r="C5951" t="str">
            <v>163BMS0510</v>
          </cell>
          <cell r="D5951" t="str">
            <v>ENTR MS-423 (FAZ. ALEGRIA)</v>
          </cell>
          <cell r="E5951" t="str">
            <v>ENTR BR-359/MS-217/223 (COXIM)</v>
          </cell>
          <cell r="F5951">
            <v>701.8</v>
          </cell>
          <cell r="G5951">
            <v>732.1</v>
          </cell>
          <cell r="H5951">
            <v>30.3</v>
          </cell>
          <cell r="I5951" t="str">
            <v>PAV</v>
          </cell>
          <cell r="J5951" t="str">
            <v>*</v>
          </cell>
          <cell r="L5951">
            <v>0</v>
          </cell>
          <cell r="M5951">
            <v>0</v>
          </cell>
          <cell r="O5951">
            <v>0</v>
          </cell>
          <cell r="P5951">
            <v>0</v>
          </cell>
        </row>
        <row r="5952">
          <cell r="C5952" t="str">
            <v>163BMS0512</v>
          </cell>
          <cell r="D5952" t="str">
            <v>ENTR BR-359/MS-217/223 (COXIM)</v>
          </cell>
          <cell r="E5952" t="str">
            <v>ENTR MS-418 (P/PEDRO GOMES)</v>
          </cell>
          <cell r="F5952">
            <v>732.1</v>
          </cell>
          <cell r="G5952">
            <v>754.2</v>
          </cell>
          <cell r="H5952">
            <v>22.1</v>
          </cell>
          <cell r="I5952" t="str">
            <v>PAV</v>
          </cell>
          <cell r="J5952" t="str">
            <v>*</v>
          </cell>
          <cell r="L5952">
            <v>0</v>
          </cell>
          <cell r="M5952">
            <v>0</v>
          </cell>
          <cell r="O5952">
            <v>0</v>
          </cell>
          <cell r="P5952">
            <v>0</v>
          </cell>
        </row>
        <row r="5953">
          <cell r="C5953" t="str">
            <v>163BMS0530</v>
          </cell>
          <cell r="D5953" t="str">
            <v>ENTR MS-418 (P/PEDRO GOMES)</v>
          </cell>
          <cell r="E5953" t="str">
            <v>ENTR MS-215 (P/PEDRO GOMES)</v>
          </cell>
          <cell r="F5953">
            <v>754.2</v>
          </cell>
          <cell r="G5953">
            <v>769.5</v>
          </cell>
          <cell r="H5953">
            <v>15.3</v>
          </cell>
          <cell r="I5953" t="str">
            <v>PAV</v>
          </cell>
          <cell r="J5953" t="str">
            <v>*</v>
          </cell>
          <cell r="L5953">
            <v>0</v>
          </cell>
          <cell r="M5953">
            <v>0</v>
          </cell>
          <cell r="O5953">
            <v>0</v>
          </cell>
          <cell r="P5953">
            <v>0</v>
          </cell>
        </row>
        <row r="5954">
          <cell r="C5954" t="str">
            <v>163BMS0532</v>
          </cell>
          <cell r="D5954" t="str">
            <v>ENTR MS-215 (P/PEDRO GOMES)</v>
          </cell>
          <cell r="E5954" t="str">
            <v>ENTR MS-214 (P/PANTANAL)</v>
          </cell>
          <cell r="F5954">
            <v>769.5</v>
          </cell>
          <cell r="G5954">
            <v>800.1</v>
          </cell>
          <cell r="H5954">
            <v>30.6</v>
          </cell>
          <cell r="I5954" t="str">
            <v>PAV</v>
          </cell>
          <cell r="J5954" t="str">
            <v>*</v>
          </cell>
          <cell r="L5954">
            <v>0</v>
          </cell>
          <cell r="M5954">
            <v>0</v>
          </cell>
          <cell r="O5954">
            <v>0</v>
          </cell>
          <cell r="P5954">
            <v>0</v>
          </cell>
        </row>
        <row r="5955">
          <cell r="C5955" t="str">
            <v>163BMS0550</v>
          </cell>
          <cell r="D5955" t="str">
            <v>ENTR MS-214 (P/PANTANAL)</v>
          </cell>
          <cell r="E5955" t="str">
            <v>ENTR MS-213 (P/ITIQUIRA)</v>
          </cell>
          <cell r="F5955">
            <v>800.1</v>
          </cell>
          <cell r="G5955">
            <v>833.5</v>
          </cell>
          <cell r="H5955">
            <v>33.4</v>
          </cell>
          <cell r="I5955" t="str">
            <v>PAV</v>
          </cell>
          <cell r="J5955" t="str">
            <v>*</v>
          </cell>
          <cell r="L5955">
            <v>0</v>
          </cell>
          <cell r="M5955">
            <v>0</v>
          </cell>
          <cell r="O5955">
            <v>0</v>
          </cell>
          <cell r="P5955">
            <v>0</v>
          </cell>
        </row>
        <row r="5956">
          <cell r="C5956" t="str">
            <v>163BMS0555</v>
          </cell>
          <cell r="D5956" t="str">
            <v>ENTR MS-213 (P/ITIQUIRA)</v>
          </cell>
          <cell r="E5956" t="str">
            <v>DIV MS/MT (PONTE S/RIO CORRENTES)</v>
          </cell>
          <cell r="F5956">
            <v>833.5</v>
          </cell>
          <cell r="G5956">
            <v>847.2</v>
          </cell>
          <cell r="H5956">
            <v>13.7</v>
          </cell>
          <cell r="I5956" t="str">
            <v>PAV</v>
          </cell>
          <cell r="J5956" t="str">
            <v>*</v>
          </cell>
          <cell r="L5956">
            <v>0</v>
          </cell>
          <cell r="M5956">
            <v>0</v>
          </cell>
          <cell r="O5956">
            <v>0</v>
          </cell>
          <cell r="P5956">
            <v>0</v>
          </cell>
        </row>
        <row r="5957">
          <cell r="C5957" t="str">
            <v>163BMS9010</v>
          </cell>
          <cell r="D5957" t="str">
            <v>ENTR BR-163 (KM 6,7)</v>
          </cell>
          <cell r="E5957" t="str">
            <v>FRONT BRASIL/PARAGUAI</v>
          </cell>
          <cell r="F5957">
            <v>0</v>
          </cell>
          <cell r="G5957">
            <v>0.6</v>
          </cell>
          <cell r="H5957">
            <v>0.6</v>
          </cell>
          <cell r="I5957" t="str">
            <v>PAV</v>
          </cell>
          <cell r="J5957" t="str">
            <v>*</v>
          </cell>
          <cell r="L5957">
            <v>0</v>
          </cell>
          <cell r="M5957">
            <v>0</v>
          </cell>
          <cell r="O5957">
            <v>0</v>
          </cell>
          <cell r="P5957">
            <v>0</v>
          </cell>
        </row>
        <row r="5958">
          <cell r="J5958">
            <v>0</v>
          </cell>
        </row>
        <row r="5959">
          <cell r="C5959" t="str">
            <v>262BMS1270</v>
          </cell>
          <cell r="D5959" t="str">
            <v>DIV SP/MS</v>
          </cell>
          <cell r="E5959" t="str">
            <v>TREVO DA CESP</v>
          </cell>
          <cell r="F5959">
            <v>0</v>
          </cell>
          <cell r="G5959">
            <v>2.2999999999999998</v>
          </cell>
          <cell r="H5959">
            <v>2.2999999999999998</v>
          </cell>
          <cell r="I5959" t="str">
            <v>DUP</v>
          </cell>
          <cell r="J5959" t="str">
            <v>*</v>
          </cell>
          <cell r="L5959">
            <v>0</v>
          </cell>
          <cell r="M5959">
            <v>0</v>
          </cell>
          <cell r="O5959">
            <v>0</v>
          </cell>
          <cell r="P5959">
            <v>0</v>
          </cell>
        </row>
        <row r="5960">
          <cell r="C5960" t="str">
            <v>262BMS1280</v>
          </cell>
          <cell r="D5960" t="str">
            <v>TREVO DA CESP</v>
          </cell>
          <cell r="E5960" t="str">
            <v>ENTR BR-158(A) (TRÊS LAGOAS)</v>
          </cell>
          <cell r="F5960">
            <v>2.2999999999999998</v>
          </cell>
          <cell r="G5960">
            <v>4.0999999999999996</v>
          </cell>
          <cell r="H5960">
            <v>1.8</v>
          </cell>
          <cell r="I5960" t="str">
            <v>DUP</v>
          </cell>
          <cell r="J5960" t="str">
            <v>*</v>
          </cell>
          <cell r="L5960">
            <v>0</v>
          </cell>
          <cell r="M5960">
            <v>0</v>
          </cell>
          <cell r="O5960">
            <v>0</v>
          </cell>
          <cell r="P5960">
            <v>0</v>
          </cell>
        </row>
        <row r="5961">
          <cell r="C5961" t="str">
            <v>262BMS1285</v>
          </cell>
          <cell r="D5961" t="str">
            <v>ENTR BR-158(A) (TRÊS LAGOAS)</v>
          </cell>
          <cell r="E5961" t="str">
            <v>FIM PISTA DUPLA</v>
          </cell>
          <cell r="F5961">
            <v>4.0999999999999996</v>
          </cell>
          <cell r="G5961">
            <v>7.3</v>
          </cell>
          <cell r="H5961">
            <v>3.2</v>
          </cell>
          <cell r="I5961" t="str">
            <v>DUP</v>
          </cell>
          <cell r="J5961">
            <v>0</v>
          </cell>
          <cell r="K5961" t="str">
            <v>158BMS0525</v>
          </cell>
          <cell r="L5961">
            <v>0</v>
          </cell>
          <cell r="M5961">
            <v>0</v>
          </cell>
          <cell r="O5961">
            <v>0</v>
          </cell>
          <cell r="P5961">
            <v>0</v>
          </cell>
        </row>
        <row r="5962">
          <cell r="C5962" t="str">
            <v>262BMS1288</v>
          </cell>
          <cell r="D5962" t="str">
            <v>FIM PISTA DUPLA</v>
          </cell>
          <cell r="E5962" t="str">
            <v>ENTR BR-158(B)/MS-395 (P/BRASILÂNDIA)</v>
          </cell>
          <cell r="F5962">
            <v>7.3</v>
          </cell>
          <cell r="G5962">
            <v>11.6</v>
          </cell>
          <cell r="H5962">
            <v>4.3</v>
          </cell>
          <cell r="I5962" t="str">
            <v>PAV</v>
          </cell>
          <cell r="J5962">
            <v>0</v>
          </cell>
          <cell r="K5962" t="str">
            <v>158BMS0528</v>
          </cell>
          <cell r="L5962">
            <v>0</v>
          </cell>
          <cell r="M5962">
            <v>0</v>
          </cell>
          <cell r="O5962">
            <v>0</v>
          </cell>
          <cell r="P5962">
            <v>0</v>
          </cell>
        </row>
        <row r="5963">
          <cell r="C5963" t="str">
            <v>262BMS1290</v>
          </cell>
          <cell r="D5963" t="str">
            <v>ENTR BR-158(B)/MS-395 (P/BRASILÂNDIA)</v>
          </cell>
          <cell r="E5963" t="str">
            <v>ENTR MS-459 (P/ARAPUÁ)</v>
          </cell>
          <cell r="F5963">
            <v>11.6</v>
          </cell>
          <cell r="G5963">
            <v>47.6</v>
          </cell>
          <cell r="H5963">
            <v>36</v>
          </cell>
          <cell r="I5963" t="str">
            <v>PAV</v>
          </cell>
          <cell r="J5963" t="str">
            <v>*</v>
          </cell>
          <cell r="L5963">
            <v>0</v>
          </cell>
          <cell r="M5963">
            <v>0</v>
          </cell>
          <cell r="O5963">
            <v>0</v>
          </cell>
          <cell r="P5963">
            <v>0</v>
          </cell>
        </row>
        <row r="5964">
          <cell r="C5964" t="str">
            <v>262BMS1300</v>
          </cell>
          <cell r="D5964" t="str">
            <v>ENTR MS-459 (P/ARAPUÁ)</v>
          </cell>
          <cell r="E5964" t="str">
            <v>ENTR MS-453 (P/GARCIAS)</v>
          </cell>
          <cell r="F5964">
            <v>47.6</v>
          </cell>
          <cell r="G5964">
            <v>67.3</v>
          </cell>
          <cell r="H5964">
            <v>19.7</v>
          </cell>
          <cell r="I5964" t="str">
            <v>PAV</v>
          </cell>
          <cell r="J5964" t="str">
            <v>*</v>
          </cell>
          <cell r="L5964">
            <v>0</v>
          </cell>
          <cell r="M5964">
            <v>0</v>
          </cell>
          <cell r="O5964">
            <v>0</v>
          </cell>
          <cell r="P5964">
            <v>0</v>
          </cell>
        </row>
        <row r="5965">
          <cell r="C5965" t="str">
            <v>262BMS1305</v>
          </cell>
          <cell r="D5965" t="str">
            <v>ENTR MS-453 (P/GARCIAS)</v>
          </cell>
          <cell r="E5965" t="str">
            <v>ENTR MS-124/377 (P/INOCÊNCIA)</v>
          </cell>
          <cell r="F5965">
            <v>67.3</v>
          </cell>
          <cell r="G5965">
            <v>137.80000000000001</v>
          </cell>
          <cell r="H5965">
            <v>70.5</v>
          </cell>
          <cell r="I5965" t="str">
            <v>PAV</v>
          </cell>
          <cell r="J5965" t="str">
            <v>*</v>
          </cell>
          <cell r="L5965">
            <v>0</v>
          </cell>
          <cell r="M5965">
            <v>0</v>
          </cell>
          <cell r="O5965">
            <v>0</v>
          </cell>
          <cell r="P5965">
            <v>0</v>
          </cell>
        </row>
        <row r="5966">
          <cell r="C5966" t="str">
            <v>262BMS1310</v>
          </cell>
          <cell r="D5966" t="str">
            <v>ENTR MS-124/377 (P/INOCÊNCIA)</v>
          </cell>
          <cell r="E5966" t="str">
            <v>INICIO DUPLICAÇÃO (ÁGUA CLARA) *TRECHO URBANO*</v>
          </cell>
          <cell r="F5966">
            <v>137.80000000000001</v>
          </cell>
          <cell r="G5966">
            <v>141.5</v>
          </cell>
          <cell r="H5966">
            <v>3.7</v>
          </cell>
          <cell r="I5966" t="str">
            <v>PAV</v>
          </cell>
          <cell r="J5966" t="str">
            <v>*</v>
          </cell>
          <cell r="L5966">
            <v>0</v>
          </cell>
          <cell r="M5966">
            <v>0</v>
          </cell>
          <cell r="O5966">
            <v>0</v>
          </cell>
          <cell r="P5966">
            <v>0</v>
          </cell>
        </row>
        <row r="5967">
          <cell r="C5967" t="str">
            <v>262BMS1314</v>
          </cell>
          <cell r="D5967" t="str">
            <v>INICIO DUPLICAÇÃO (ÁGUA CLARA)</v>
          </cell>
          <cell r="E5967" t="str">
            <v>FINAL PISTA DUPLA *TRECHO URBANO*</v>
          </cell>
          <cell r="F5967">
            <v>141.5</v>
          </cell>
          <cell r="G5967">
            <v>142.4</v>
          </cell>
          <cell r="H5967">
            <v>0.9</v>
          </cell>
          <cell r="I5967" t="str">
            <v>DUP</v>
          </cell>
          <cell r="J5967" t="str">
            <v>*</v>
          </cell>
          <cell r="L5967">
            <v>0</v>
          </cell>
          <cell r="M5967">
            <v>0</v>
          </cell>
          <cell r="O5967">
            <v>0</v>
          </cell>
          <cell r="P5967">
            <v>0</v>
          </cell>
        </row>
        <row r="5968">
          <cell r="C5968" t="str">
            <v>262BMS1316</v>
          </cell>
          <cell r="D5968" t="str">
            <v>FINAL PISTA DUPLA</v>
          </cell>
          <cell r="E5968" t="str">
            <v>ENTR MS-338 (P/SANTA RITA DO PARDO)</v>
          </cell>
          <cell r="F5968">
            <v>142.4</v>
          </cell>
          <cell r="G5968">
            <v>189.2</v>
          </cell>
          <cell r="H5968">
            <v>46.8</v>
          </cell>
          <cell r="I5968" t="str">
            <v>PAV</v>
          </cell>
          <cell r="J5968" t="str">
            <v>*</v>
          </cell>
          <cell r="L5968">
            <v>0</v>
          </cell>
          <cell r="M5968">
            <v>0</v>
          </cell>
          <cell r="O5968">
            <v>0</v>
          </cell>
          <cell r="P5968">
            <v>0</v>
          </cell>
        </row>
        <row r="5969">
          <cell r="C5969" t="str">
            <v>262BMS1320</v>
          </cell>
          <cell r="D5969" t="str">
            <v>ENTR MS-338 (P/SANTA RITA DO PARDO)</v>
          </cell>
          <cell r="E5969" t="str">
            <v>ENTR MS-357 (RIBAS DO RIO PARDO)</v>
          </cell>
          <cell r="F5969">
            <v>189.2</v>
          </cell>
          <cell r="G5969">
            <v>237.4</v>
          </cell>
          <cell r="H5969">
            <v>48.2</v>
          </cell>
          <cell r="I5969" t="str">
            <v>PAV</v>
          </cell>
          <cell r="J5969" t="str">
            <v>*</v>
          </cell>
          <cell r="L5969">
            <v>0</v>
          </cell>
          <cell r="M5969">
            <v>0</v>
          </cell>
          <cell r="O5969">
            <v>0</v>
          </cell>
          <cell r="P5969">
            <v>0</v>
          </cell>
        </row>
        <row r="5970">
          <cell r="C5970" t="str">
            <v>262BMS1325</v>
          </cell>
          <cell r="D5970" t="str">
            <v>ENTR MS-357 (RIBAS DO RIO PARDO)</v>
          </cell>
          <cell r="E5970" t="str">
            <v>INÍCIO PISTA DUPLA</v>
          </cell>
          <cell r="F5970">
            <v>237.4</v>
          </cell>
          <cell r="G5970">
            <v>323.3</v>
          </cell>
          <cell r="H5970">
            <v>85.9</v>
          </cell>
          <cell r="I5970" t="str">
            <v>PAV</v>
          </cell>
          <cell r="J5970" t="str">
            <v>*</v>
          </cell>
          <cell r="L5970">
            <v>0</v>
          </cell>
          <cell r="M5970">
            <v>0</v>
          </cell>
          <cell r="O5970">
            <v>0</v>
          </cell>
          <cell r="P5970">
            <v>0</v>
          </cell>
        </row>
        <row r="5971">
          <cell r="C5971" t="str">
            <v>262BMS1328</v>
          </cell>
          <cell r="D5971" t="str">
            <v>INÍCIO PISTA DUPLA</v>
          </cell>
          <cell r="E5971" t="str">
            <v>ENTR BR-060(A)/163(A) (CAMPO GRANDE)</v>
          </cell>
          <cell r="F5971">
            <v>323.3</v>
          </cell>
          <cell r="G5971">
            <v>326.60000000000002</v>
          </cell>
          <cell r="H5971">
            <v>3.3</v>
          </cell>
          <cell r="I5971" t="str">
            <v>DUP</v>
          </cell>
          <cell r="J5971" t="str">
            <v>*</v>
          </cell>
          <cell r="L5971">
            <v>0</v>
          </cell>
          <cell r="M5971">
            <v>0</v>
          </cell>
          <cell r="O5971">
            <v>0</v>
          </cell>
          <cell r="P5971">
            <v>0</v>
          </cell>
        </row>
        <row r="5972">
          <cell r="C5972" t="str">
            <v>262BMS1330</v>
          </cell>
          <cell r="D5972" t="str">
            <v>ENTR BR-060(A)/163(A) (CAMPO GRANDE)</v>
          </cell>
          <cell r="E5972" t="str">
            <v>ENTR MS-040 (P/TRÊS BARRAS)</v>
          </cell>
          <cell r="F5972">
            <v>326.60000000000002</v>
          </cell>
          <cell r="G5972">
            <v>337.9</v>
          </cell>
          <cell r="H5972">
            <v>11.3</v>
          </cell>
          <cell r="I5972" t="str">
            <v>PAV</v>
          </cell>
          <cell r="J5972">
            <v>0</v>
          </cell>
          <cell r="K5972" t="str">
            <v>060BMS0490</v>
          </cell>
          <cell r="L5972" t="str">
            <v>163BMS0396</v>
          </cell>
          <cell r="M5972">
            <v>0</v>
          </cell>
          <cell r="O5972">
            <v>0</v>
          </cell>
          <cell r="P5972">
            <v>0</v>
          </cell>
        </row>
        <row r="5973">
          <cell r="C5973" t="str">
            <v>262BMS1332</v>
          </cell>
          <cell r="D5973" t="str">
            <v>ENTR MS-040 (P/TRÊS BARRAS)</v>
          </cell>
          <cell r="E5973" t="str">
            <v>ENTR BR-163(B) (CAMPO GRANDE (SAÍDA P/ SÃO PAULO))</v>
          </cell>
          <cell r="F5973">
            <v>337.9</v>
          </cell>
          <cell r="G5973">
            <v>342.3</v>
          </cell>
          <cell r="H5973">
            <v>4.4000000000000004</v>
          </cell>
          <cell r="I5973" t="str">
            <v>PAV</v>
          </cell>
          <cell r="J5973">
            <v>0</v>
          </cell>
          <cell r="K5973" t="str">
            <v>060BMS0495</v>
          </cell>
          <cell r="L5973" t="str">
            <v>163BMS0392</v>
          </cell>
          <cell r="M5973">
            <v>0</v>
          </cell>
          <cell r="O5973">
            <v>0</v>
          </cell>
          <cell r="P5973">
            <v>0</v>
          </cell>
        </row>
        <row r="5974">
          <cell r="C5974" t="str">
            <v>262BMS1333</v>
          </cell>
          <cell r="D5974" t="str">
            <v>ENTR BR-163(B) (CAMPO GRANDE (SAÍDA P/ SÃO PAULO))</v>
          </cell>
          <cell r="E5974" t="str">
            <v>ENTR BR-060(B) (CAMPO GRANDE (SAÍDA P/ SIDROLÂNDIA))</v>
          </cell>
          <cell r="F5974">
            <v>342.3</v>
          </cell>
          <cell r="G5974">
            <v>352.8</v>
          </cell>
          <cell r="H5974">
            <v>10.5</v>
          </cell>
          <cell r="I5974" t="str">
            <v>PAV</v>
          </cell>
          <cell r="J5974">
            <v>0</v>
          </cell>
          <cell r="K5974" t="str">
            <v>060BMS0500</v>
          </cell>
          <cell r="L5974">
            <v>0</v>
          </cell>
          <cell r="M5974">
            <v>0</v>
          </cell>
          <cell r="O5974">
            <v>0</v>
          </cell>
          <cell r="P5974">
            <v>0</v>
          </cell>
        </row>
        <row r="5975">
          <cell r="C5975" t="str">
            <v>262BMS1335</v>
          </cell>
          <cell r="D5975" t="str">
            <v>ENTR BR-060(B) (CAMPO GRANDE (SAÍDA P/ SIDROLÂNDIA))</v>
          </cell>
          <cell r="E5975" t="str">
            <v>INDUBRASIL (ACESSO CAMPO GRANDE)</v>
          </cell>
          <cell r="F5975">
            <v>352.8</v>
          </cell>
          <cell r="G5975">
            <v>365</v>
          </cell>
          <cell r="H5975">
            <v>12.2</v>
          </cell>
          <cell r="I5975" t="str">
            <v>PAV</v>
          </cell>
          <cell r="J5975">
            <v>0</v>
          </cell>
          <cell r="K5975" t="str">
            <v>060BMS9040</v>
          </cell>
          <cell r="L5975">
            <v>0</v>
          </cell>
          <cell r="M5975">
            <v>0</v>
          </cell>
          <cell r="O5975">
            <v>0</v>
          </cell>
          <cell r="P5975">
            <v>0</v>
          </cell>
        </row>
        <row r="5976">
          <cell r="C5976" t="str">
            <v>262BMS1336</v>
          </cell>
          <cell r="D5976" t="str">
            <v>INDUBRASIL (ACESSO CAMPO GRANDE)</v>
          </cell>
          <cell r="E5976" t="str">
            <v>ENTR MS-352/355 (TERENOS)</v>
          </cell>
          <cell r="F5976">
            <v>365</v>
          </cell>
          <cell r="G5976">
            <v>381.8</v>
          </cell>
          <cell r="H5976">
            <v>16.8</v>
          </cell>
          <cell r="I5976" t="str">
            <v>PAV</v>
          </cell>
          <cell r="J5976" t="str">
            <v>*</v>
          </cell>
          <cell r="L5976">
            <v>0</v>
          </cell>
          <cell r="M5976">
            <v>0</v>
          </cell>
          <cell r="O5976">
            <v>0</v>
          </cell>
          <cell r="P5976">
            <v>0</v>
          </cell>
        </row>
        <row r="5977">
          <cell r="C5977" t="str">
            <v>262BMS1338</v>
          </cell>
          <cell r="D5977" t="str">
            <v>ENTR MS-352/355 (TERENOS)</v>
          </cell>
          <cell r="E5977" t="str">
            <v>ENTR MS-347/356 (PEDRO CELESTINO)</v>
          </cell>
          <cell r="F5977">
            <v>381.8</v>
          </cell>
          <cell r="G5977">
            <v>397.5</v>
          </cell>
          <cell r="H5977">
            <v>15.7</v>
          </cell>
          <cell r="I5977" t="str">
            <v>PAV</v>
          </cell>
          <cell r="J5977" t="str">
            <v>*</v>
          </cell>
          <cell r="L5977">
            <v>0</v>
          </cell>
          <cell r="M5977">
            <v>0</v>
          </cell>
          <cell r="O5977">
            <v>0</v>
          </cell>
          <cell r="P5977">
            <v>0</v>
          </cell>
        </row>
        <row r="5978">
          <cell r="C5978" t="str">
            <v>262BMS1350</v>
          </cell>
          <cell r="D5978" t="str">
            <v>ENTR MS-347/356 (PEDRO CELESTINO)</v>
          </cell>
          <cell r="E5978" t="str">
            <v>ENTR MS-162 (P/PALMEIRAS)</v>
          </cell>
          <cell r="F5978">
            <v>397.5</v>
          </cell>
          <cell r="G5978">
            <v>443.9</v>
          </cell>
          <cell r="H5978">
            <v>46.4</v>
          </cell>
          <cell r="I5978" t="str">
            <v>PAV</v>
          </cell>
          <cell r="J5978" t="str">
            <v>*</v>
          </cell>
          <cell r="L5978">
            <v>0</v>
          </cell>
          <cell r="M5978">
            <v>0</v>
          </cell>
          <cell r="O5978">
            <v>0</v>
          </cell>
          <cell r="P5978">
            <v>0</v>
          </cell>
        </row>
        <row r="5979">
          <cell r="C5979" t="str">
            <v>262BMS1352</v>
          </cell>
          <cell r="D5979" t="str">
            <v>ENTR MS-162 (P/PALMEIRAS)</v>
          </cell>
          <cell r="E5979" t="str">
            <v>ACESSO PIRAPUTANGA</v>
          </cell>
          <cell r="F5979">
            <v>443.9</v>
          </cell>
          <cell r="G5979">
            <v>459.9</v>
          </cell>
          <cell r="H5979">
            <v>16</v>
          </cell>
          <cell r="I5979" t="str">
            <v>PAV</v>
          </cell>
          <cell r="J5979" t="str">
            <v>*</v>
          </cell>
          <cell r="L5979">
            <v>0</v>
          </cell>
          <cell r="M5979">
            <v>0</v>
          </cell>
          <cell r="O5979">
            <v>0</v>
          </cell>
          <cell r="P5979">
            <v>0</v>
          </cell>
        </row>
        <row r="5980">
          <cell r="C5980" t="str">
            <v>262BMS1360</v>
          </cell>
          <cell r="D5980" t="str">
            <v>ACESSO PIRAPUTANGA</v>
          </cell>
          <cell r="E5980" t="str">
            <v>ENTR BR-419 (P/AQUIDAUANA)</v>
          </cell>
          <cell r="F5980">
            <v>459.9</v>
          </cell>
          <cell r="G5980">
            <v>487.5</v>
          </cell>
          <cell r="H5980">
            <v>27.6</v>
          </cell>
          <cell r="I5980" t="str">
            <v>PAV</v>
          </cell>
          <cell r="J5980" t="str">
            <v>*</v>
          </cell>
          <cell r="L5980">
            <v>0</v>
          </cell>
          <cell r="M5980">
            <v>0</v>
          </cell>
          <cell r="O5980">
            <v>0</v>
          </cell>
          <cell r="P5980">
            <v>0</v>
          </cell>
        </row>
        <row r="5981">
          <cell r="C5981" t="str">
            <v>262BMS1362</v>
          </cell>
          <cell r="D5981" t="str">
            <v>ENTR BR-419 (P/AQUIDAUANA)</v>
          </cell>
          <cell r="E5981" t="str">
            <v>ACESSO TAUNAY</v>
          </cell>
          <cell r="F5981">
            <v>487.5</v>
          </cell>
          <cell r="G5981">
            <v>526.29999999999995</v>
          </cell>
          <cell r="H5981">
            <v>38.799999999999997</v>
          </cell>
          <cell r="I5981" t="str">
            <v>PAV</v>
          </cell>
          <cell r="J5981" t="str">
            <v>*</v>
          </cell>
          <cell r="L5981">
            <v>0</v>
          </cell>
          <cell r="M5981">
            <v>0</v>
          </cell>
          <cell r="O5981">
            <v>0</v>
          </cell>
          <cell r="P5981">
            <v>0</v>
          </cell>
        </row>
        <row r="5982">
          <cell r="C5982" t="str">
            <v>262BMS1364</v>
          </cell>
          <cell r="D5982" t="str">
            <v>ACESSO TAUNAY</v>
          </cell>
          <cell r="E5982" t="str">
            <v>ACESSO AGACHI</v>
          </cell>
          <cell r="F5982">
            <v>526.29999999999995</v>
          </cell>
          <cell r="G5982">
            <v>540.1</v>
          </cell>
          <cell r="H5982">
            <v>13.8</v>
          </cell>
          <cell r="I5982" t="str">
            <v>PAV</v>
          </cell>
          <cell r="J5982" t="str">
            <v>*</v>
          </cell>
          <cell r="L5982">
            <v>0</v>
          </cell>
          <cell r="M5982">
            <v>0</v>
          </cell>
          <cell r="O5982">
            <v>0</v>
          </cell>
          <cell r="P5982">
            <v>0</v>
          </cell>
        </row>
        <row r="5983">
          <cell r="C5983" t="str">
            <v>262BMS1370</v>
          </cell>
          <cell r="D5983" t="str">
            <v>ACESSO AGACHI</v>
          </cell>
          <cell r="E5983" t="str">
            <v>INÍCIO PISTA DUPLA</v>
          </cell>
          <cell r="F5983">
            <v>540.1</v>
          </cell>
          <cell r="G5983">
            <v>554.70000000000005</v>
          </cell>
          <cell r="H5983">
            <v>14.6</v>
          </cell>
          <cell r="I5983" t="str">
            <v>PAV</v>
          </cell>
          <cell r="J5983" t="str">
            <v>*</v>
          </cell>
          <cell r="L5983">
            <v>0</v>
          </cell>
          <cell r="M5983">
            <v>0</v>
          </cell>
          <cell r="O5983">
            <v>0</v>
          </cell>
          <cell r="P5983">
            <v>0</v>
          </cell>
        </row>
        <row r="5984">
          <cell r="C5984" t="str">
            <v>262BMS1380</v>
          </cell>
          <cell r="D5984" t="str">
            <v>INÍCIO PISTA DUPLA</v>
          </cell>
          <cell r="E5984" t="str">
            <v>ENTR MS-339/446/448 (MIRANDA)</v>
          </cell>
          <cell r="F5984">
            <v>554.70000000000005</v>
          </cell>
          <cell r="G5984">
            <v>556</v>
          </cell>
          <cell r="H5984">
            <v>1.3</v>
          </cell>
          <cell r="I5984" t="str">
            <v>DUP</v>
          </cell>
          <cell r="J5984" t="str">
            <v>*</v>
          </cell>
          <cell r="L5984">
            <v>0</v>
          </cell>
          <cell r="M5984">
            <v>0</v>
          </cell>
          <cell r="O5984">
            <v>0</v>
          </cell>
          <cell r="P5984">
            <v>0</v>
          </cell>
        </row>
        <row r="5985">
          <cell r="C5985" t="str">
            <v>262BMS1390</v>
          </cell>
          <cell r="D5985" t="str">
            <v>ENTR MS-339/446/448 (MIRANDA)</v>
          </cell>
          <cell r="E5985" t="str">
            <v>ENTR MS-185/243 (GUAICURUS)</v>
          </cell>
          <cell r="F5985">
            <v>556</v>
          </cell>
          <cell r="G5985">
            <v>601.4</v>
          </cell>
          <cell r="H5985">
            <v>45.4</v>
          </cell>
          <cell r="I5985" t="str">
            <v>PAV</v>
          </cell>
          <cell r="J5985" t="str">
            <v>*</v>
          </cell>
          <cell r="L5985">
            <v>0</v>
          </cell>
          <cell r="M5985">
            <v>0</v>
          </cell>
          <cell r="O5985">
            <v>0</v>
          </cell>
          <cell r="P5985">
            <v>0</v>
          </cell>
        </row>
        <row r="5986">
          <cell r="C5986" t="str">
            <v>262BMS1395</v>
          </cell>
          <cell r="D5986" t="str">
            <v>ENTR MS-185/243 (GUAICURUS)</v>
          </cell>
          <cell r="E5986" t="str">
            <v>ENTR MS-325 (MORRO DO AZEITE)</v>
          </cell>
          <cell r="F5986">
            <v>601.4</v>
          </cell>
          <cell r="G5986">
            <v>654.29999999999995</v>
          </cell>
          <cell r="H5986">
            <v>52.9</v>
          </cell>
          <cell r="I5986" t="str">
            <v>PAV</v>
          </cell>
          <cell r="J5986" t="str">
            <v>*</v>
          </cell>
          <cell r="L5986">
            <v>0</v>
          </cell>
          <cell r="M5986">
            <v>0</v>
          </cell>
          <cell r="O5986">
            <v>0</v>
          </cell>
          <cell r="P5986">
            <v>0</v>
          </cell>
        </row>
        <row r="5987">
          <cell r="C5987" t="str">
            <v>262BMS1412</v>
          </cell>
          <cell r="D5987" t="str">
            <v>ENTR MS-325 (MORRO DO AZEITE)</v>
          </cell>
          <cell r="E5987" t="str">
            <v>ENTR MS-184 (BURACO DAS PIRANHAS)</v>
          </cell>
          <cell r="F5987">
            <v>654.29999999999995</v>
          </cell>
          <cell r="G5987">
            <v>657.1</v>
          </cell>
          <cell r="H5987">
            <v>2.8</v>
          </cell>
          <cell r="I5987" t="str">
            <v>PAV</v>
          </cell>
          <cell r="J5987" t="str">
            <v>*</v>
          </cell>
          <cell r="L5987">
            <v>0</v>
          </cell>
          <cell r="M5987">
            <v>0</v>
          </cell>
          <cell r="O5987">
            <v>0</v>
          </cell>
          <cell r="P5987">
            <v>0</v>
          </cell>
        </row>
        <row r="5988">
          <cell r="C5988" t="str">
            <v>262BMS1420</v>
          </cell>
          <cell r="D5988" t="str">
            <v>ENTR MS-184 (BURACO DAS PIRANHAS)</v>
          </cell>
          <cell r="E5988" t="str">
            <v>INÍCIO TRAVESSIA RIO PARAGUAI</v>
          </cell>
          <cell r="F5988">
            <v>657.1</v>
          </cell>
          <cell r="G5988">
            <v>704</v>
          </cell>
          <cell r="H5988">
            <v>46.9</v>
          </cell>
          <cell r="I5988" t="str">
            <v>PAV</v>
          </cell>
          <cell r="J5988" t="str">
            <v>*</v>
          </cell>
          <cell r="L5988">
            <v>0</v>
          </cell>
          <cell r="M5988">
            <v>0</v>
          </cell>
          <cell r="O5988">
            <v>0</v>
          </cell>
          <cell r="P5988">
            <v>0</v>
          </cell>
        </row>
        <row r="5989">
          <cell r="C5989" t="str">
            <v>262BMS1430</v>
          </cell>
          <cell r="D5989" t="str">
            <v>INÍCIO TRAVESSIA RIO PARAGUAI</v>
          </cell>
          <cell r="E5989" t="str">
            <v>FIM TRAVESSIA RIO PARAGUAI (MORRINHO)</v>
          </cell>
          <cell r="F5989">
            <v>704</v>
          </cell>
          <cell r="G5989">
            <v>705.9</v>
          </cell>
          <cell r="H5989">
            <v>1.9</v>
          </cell>
          <cell r="I5989" t="str">
            <v>TRV</v>
          </cell>
          <cell r="J5989">
            <v>0</v>
          </cell>
          <cell r="L5989">
            <v>0</v>
          </cell>
          <cell r="M5989">
            <v>0</v>
          </cell>
          <cell r="O5989">
            <v>0</v>
          </cell>
          <cell r="P5989">
            <v>0</v>
          </cell>
        </row>
        <row r="5990">
          <cell r="C5990" t="str">
            <v>262BMS1440</v>
          </cell>
          <cell r="D5990" t="str">
            <v>FIM TRAVESSIA RIO PARAGUAI (MORRINHO)</v>
          </cell>
          <cell r="E5990" t="str">
            <v>ENTR MS-433 (P/ALBUQUERQUE)</v>
          </cell>
          <cell r="F5990">
            <v>705.9</v>
          </cell>
          <cell r="G5990">
            <v>717.6</v>
          </cell>
          <cell r="H5990">
            <v>11.7</v>
          </cell>
          <cell r="I5990" t="str">
            <v>PAV</v>
          </cell>
          <cell r="J5990" t="str">
            <v>*</v>
          </cell>
          <cell r="L5990">
            <v>0</v>
          </cell>
          <cell r="M5990">
            <v>0</v>
          </cell>
          <cell r="O5990">
            <v>0</v>
          </cell>
          <cell r="P5990">
            <v>0</v>
          </cell>
        </row>
        <row r="5991">
          <cell r="C5991" t="str">
            <v>262BMS1450</v>
          </cell>
          <cell r="D5991" t="str">
            <v>ENTR MS-433 (P/ALBUQUERQUE)</v>
          </cell>
          <cell r="E5991" t="str">
            <v>ENTR BR-454</v>
          </cell>
          <cell r="F5991">
            <v>717.6</v>
          </cell>
          <cell r="G5991">
            <v>735.3</v>
          </cell>
          <cell r="H5991">
            <v>17.7</v>
          </cell>
          <cell r="I5991" t="str">
            <v>PAV</v>
          </cell>
          <cell r="J5991" t="str">
            <v>*</v>
          </cell>
          <cell r="L5991">
            <v>0</v>
          </cell>
          <cell r="M5991">
            <v>0</v>
          </cell>
          <cell r="O5991">
            <v>0</v>
          </cell>
          <cell r="P5991">
            <v>0</v>
          </cell>
        </row>
        <row r="5992">
          <cell r="C5992" t="str">
            <v>262BMS1452</v>
          </cell>
          <cell r="D5992" t="str">
            <v>ENTR BR-454</v>
          </cell>
          <cell r="E5992" t="str">
            <v>ENTR MS-228(A)</v>
          </cell>
          <cell r="F5992">
            <v>735.3</v>
          </cell>
          <cell r="G5992">
            <v>764.2</v>
          </cell>
          <cell r="H5992">
            <v>28.9</v>
          </cell>
          <cell r="I5992" t="str">
            <v>PAV</v>
          </cell>
          <cell r="J5992" t="str">
            <v>*</v>
          </cell>
          <cell r="L5992">
            <v>0</v>
          </cell>
          <cell r="M5992">
            <v>0</v>
          </cell>
          <cell r="O5992">
            <v>0</v>
          </cell>
          <cell r="P5992">
            <v>0</v>
          </cell>
        </row>
        <row r="5993">
          <cell r="C5993" t="str">
            <v>262BMS1460</v>
          </cell>
          <cell r="D5993" t="str">
            <v>ENTR MS-228(A)</v>
          </cell>
          <cell r="E5993" t="str">
            <v>ENTR BR-359(A)/MS-228(B) (P/LADÁRIO)</v>
          </cell>
          <cell r="F5993">
            <v>764.2</v>
          </cell>
          <cell r="G5993">
            <v>765.8</v>
          </cell>
          <cell r="H5993">
            <v>1.6</v>
          </cell>
          <cell r="I5993" t="str">
            <v>PAV</v>
          </cell>
          <cell r="J5993" t="str">
            <v>*</v>
          </cell>
          <cell r="L5993">
            <v>0</v>
          </cell>
          <cell r="M5993">
            <v>0</v>
          </cell>
          <cell r="O5993">
            <v>0</v>
          </cell>
          <cell r="P5993">
            <v>0</v>
          </cell>
        </row>
        <row r="5994">
          <cell r="C5994" t="str">
            <v>262BMS1465</v>
          </cell>
          <cell r="D5994" t="str">
            <v>ENTR BR-359(A)/MS-228(B) (P/LADÁRIO)</v>
          </cell>
          <cell r="E5994" t="str">
            <v>ENTR MS-428 (CONTORNO DE CORUMBÁ)</v>
          </cell>
          <cell r="F5994">
            <v>765.8</v>
          </cell>
          <cell r="G5994">
            <v>777.7</v>
          </cell>
          <cell r="H5994">
            <v>11.9</v>
          </cell>
          <cell r="I5994" t="str">
            <v>EOP</v>
          </cell>
          <cell r="J5994">
            <v>0</v>
          </cell>
          <cell r="K5994" t="str">
            <v>359BMS0115</v>
          </cell>
          <cell r="L5994">
            <v>0</v>
          </cell>
          <cell r="M5994">
            <v>0</v>
          </cell>
          <cell r="O5994">
            <v>0</v>
          </cell>
          <cell r="P5994">
            <v>0</v>
          </cell>
        </row>
        <row r="5995">
          <cell r="C5995" t="str">
            <v>262BMS1470</v>
          </cell>
          <cell r="D5995" t="str">
            <v>ENTR MS-428 (CONTORNO DE CORUMBÁ)</v>
          </cell>
          <cell r="E5995" t="str">
            <v>FRONT BRASIL/BOLIVIA (CORUMBÁ)</v>
          </cell>
          <cell r="F5995">
            <v>777.7</v>
          </cell>
          <cell r="G5995">
            <v>779.5</v>
          </cell>
          <cell r="H5995">
            <v>1.8</v>
          </cell>
          <cell r="I5995" t="str">
            <v>PAV</v>
          </cell>
          <cell r="J5995" t="str">
            <v>*</v>
          </cell>
          <cell r="K5995" t="str">
            <v>359BMS0120</v>
          </cell>
          <cell r="L5995">
            <v>0</v>
          </cell>
          <cell r="M5995">
            <v>0</v>
          </cell>
          <cell r="O5995">
            <v>0</v>
          </cell>
          <cell r="P5995">
            <v>0</v>
          </cell>
        </row>
        <row r="5996">
          <cell r="J5996">
            <v>0</v>
          </cell>
        </row>
        <row r="5997">
          <cell r="C5997" t="str">
            <v>267BMS0870</v>
          </cell>
          <cell r="D5997" t="str">
            <v>DIV SP/MS (INÍCIO TRAVESSIA RIO PARANÁ)</v>
          </cell>
          <cell r="E5997" t="str">
            <v>FIM TRAV RIO PARANÁ (PONTE M. JOPPERT)</v>
          </cell>
          <cell r="F5997">
            <v>0</v>
          </cell>
          <cell r="G5997">
            <v>2.5</v>
          </cell>
          <cell r="H5997">
            <v>2.5</v>
          </cell>
          <cell r="I5997" t="str">
            <v>PAV</v>
          </cell>
          <cell r="J5997" t="str">
            <v>*</v>
          </cell>
          <cell r="L5997">
            <v>0</v>
          </cell>
          <cell r="M5997">
            <v>0</v>
          </cell>
          <cell r="O5997">
            <v>0</v>
          </cell>
          <cell r="P5997">
            <v>0</v>
          </cell>
        </row>
        <row r="5998">
          <cell r="C5998" t="str">
            <v>267BMS0880</v>
          </cell>
          <cell r="D5998" t="str">
            <v>FIM TRAV RIO PARANÁ (PONTE M. JOPPERT)</v>
          </cell>
          <cell r="E5998" t="str">
            <v>ENTR MS-395 (BATAGUASSU)</v>
          </cell>
          <cell r="F5998">
            <v>2.5</v>
          </cell>
          <cell r="G5998">
            <v>30.2</v>
          </cell>
          <cell r="H5998">
            <v>27.7</v>
          </cell>
          <cell r="I5998" t="str">
            <v>PAV</v>
          </cell>
          <cell r="J5998" t="str">
            <v>*</v>
          </cell>
          <cell r="L5998">
            <v>0</v>
          </cell>
          <cell r="M5998">
            <v>0</v>
          </cell>
          <cell r="O5998">
            <v>0</v>
          </cell>
          <cell r="P5998">
            <v>0</v>
          </cell>
        </row>
        <row r="5999">
          <cell r="C5999" t="str">
            <v>267BMS0890</v>
          </cell>
          <cell r="D5999" t="str">
            <v>ENTR MS-395 (BATAGUASSU)</v>
          </cell>
          <cell r="E5999" t="str">
            <v>ENTR MS-134 (CASA VERDE)</v>
          </cell>
          <cell r="F5999">
            <v>30.2</v>
          </cell>
          <cell r="G5999">
            <v>125</v>
          </cell>
          <cell r="H5999">
            <v>94.8</v>
          </cell>
          <cell r="I5999" t="str">
            <v>PAV</v>
          </cell>
          <cell r="J5999" t="str">
            <v>*</v>
          </cell>
          <cell r="L5999">
            <v>0</v>
          </cell>
          <cell r="M5999">
            <v>0</v>
          </cell>
          <cell r="O5999">
            <v>0</v>
          </cell>
          <cell r="P5999">
            <v>0</v>
          </cell>
        </row>
        <row r="6000">
          <cell r="C6000" t="str">
            <v>267BMS0910</v>
          </cell>
          <cell r="D6000" t="str">
            <v>ENTR MS-134 (CASA VERDE)</v>
          </cell>
          <cell r="E6000" t="str">
            <v>ENTR MS-141 (VÍCTOR)</v>
          </cell>
          <cell r="F6000">
            <v>125</v>
          </cell>
          <cell r="G6000">
            <v>136.80000000000001</v>
          </cell>
          <cell r="H6000">
            <v>11.8</v>
          </cell>
          <cell r="I6000" t="str">
            <v>PAV</v>
          </cell>
          <cell r="J6000" t="str">
            <v>*</v>
          </cell>
          <cell r="L6000">
            <v>0</v>
          </cell>
          <cell r="M6000">
            <v>0</v>
          </cell>
          <cell r="O6000">
            <v>0</v>
          </cell>
          <cell r="P6000">
            <v>0</v>
          </cell>
        </row>
        <row r="6001">
          <cell r="C6001" t="str">
            <v>267BMS0920</v>
          </cell>
          <cell r="D6001" t="str">
            <v>ENTR MS-141 (VÍCTOR)</v>
          </cell>
          <cell r="E6001" t="str">
            <v>ENTR MS-145</v>
          </cell>
          <cell r="F6001">
            <v>136.80000000000001</v>
          </cell>
          <cell r="G6001">
            <v>190.4</v>
          </cell>
          <cell r="H6001">
            <v>53.6</v>
          </cell>
          <cell r="I6001" t="str">
            <v>PAV</v>
          </cell>
          <cell r="J6001" t="str">
            <v>*</v>
          </cell>
          <cell r="L6001">
            <v>0</v>
          </cell>
          <cell r="M6001">
            <v>0</v>
          </cell>
          <cell r="O6001">
            <v>0</v>
          </cell>
          <cell r="P6001">
            <v>0</v>
          </cell>
        </row>
        <row r="6002">
          <cell r="C6002" t="str">
            <v>267BMS0930</v>
          </cell>
          <cell r="D6002" t="str">
            <v>ENTR MS-145</v>
          </cell>
          <cell r="E6002" t="str">
            <v>ENTR MS-375 (ZUZU)</v>
          </cell>
          <cell r="F6002">
            <v>190.4</v>
          </cell>
          <cell r="G6002">
            <v>224.1</v>
          </cell>
          <cell r="H6002">
            <v>33.700000000000003</v>
          </cell>
          <cell r="I6002" t="str">
            <v>PAV</v>
          </cell>
          <cell r="J6002" t="str">
            <v>*</v>
          </cell>
          <cell r="L6002">
            <v>0</v>
          </cell>
          <cell r="M6002">
            <v>0</v>
          </cell>
          <cell r="O6002">
            <v>0</v>
          </cell>
          <cell r="P6002">
            <v>0</v>
          </cell>
        </row>
        <row r="6003">
          <cell r="C6003" t="str">
            <v>267BMS0950</v>
          </cell>
          <cell r="D6003" t="str">
            <v>ENTR MS-375 (ZUZU)</v>
          </cell>
          <cell r="E6003" t="str">
            <v>ENTR BR-163(A) (NOVA ALVORADA)</v>
          </cell>
          <cell r="F6003">
            <v>224.1</v>
          </cell>
          <cell r="G6003">
            <v>249.3</v>
          </cell>
          <cell r="H6003">
            <v>25.2</v>
          </cell>
          <cell r="I6003" t="str">
            <v>PAV</v>
          </cell>
          <cell r="J6003" t="str">
            <v>*</v>
          </cell>
          <cell r="L6003">
            <v>0</v>
          </cell>
          <cell r="M6003">
            <v>0</v>
          </cell>
          <cell r="O6003">
            <v>0</v>
          </cell>
          <cell r="P6003">
            <v>0</v>
          </cell>
        </row>
        <row r="6004">
          <cell r="C6004" t="str">
            <v>267BMS0954</v>
          </cell>
          <cell r="D6004" t="str">
            <v>ENTR BR-163(A) (NOVA ALVORADA)</v>
          </cell>
          <cell r="E6004" t="str">
            <v>ENTR MS-465 (AROEIRA)</v>
          </cell>
          <cell r="F6004">
            <v>249.3</v>
          </cell>
          <cell r="G6004">
            <v>271.3</v>
          </cell>
          <cell r="H6004">
            <v>22</v>
          </cell>
          <cell r="I6004" t="str">
            <v>PAV</v>
          </cell>
          <cell r="J6004">
            <v>0</v>
          </cell>
          <cell r="K6004" t="str">
            <v>163BMS0360</v>
          </cell>
          <cell r="L6004">
            <v>0</v>
          </cell>
          <cell r="M6004">
            <v>0</v>
          </cell>
          <cell r="O6004">
            <v>0</v>
          </cell>
          <cell r="P6004">
            <v>0</v>
          </cell>
        </row>
        <row r="6005">
          <cell r="C6005" t="str">
            <v>267BMS0960</v>
          </cell>
          <cell r="D6005" t="str">
            <v>ENTR MS-465 (AROEIRA)</v>
          </cell>
          <cell r="E6005" t="str">
            <v>ENTR BR-163(B) (RIO BRILHANTE)</v>
          </cell>
          <cell r="F6005">
            <v>271.3</v>
          </cell>
          <cell r="G6005">
            <v>290.10000000000002</v>
          </cell>
          <cell r="H6005">
            <v>18.8</v>
          </cell>
          <cell r="I6005" t="str">
            <v>PAV</v>
          </cell>
          <cell r="J6005">
            <v>0</v>
          </cell>
          <cell r="K6005" t="str">
            <v>163BMS0334</v>
          </cell>
          <cell r="L6005">
            <v>0</v>
          </cell>
          <cell r="M6005">
            <v>0</v>
          </cell>
          <cell r="O6005">
            <v>0</v>
          </cell>
          <cell r="P6005">
            <v>0</v>
          </cell>
        </row>
        <row r="6006">
          <cell r="C6006" t="str">
            <v>267BMS0972</v>
          </cell>
          <cell r="D6006" t="str">
            <v>ENTR BR-163(B) (RIO BRILHANTE)</v>
          </cell>
          <cell r="E6006" t="str">
            <v>ENTR MS-156</v>
          </cell>
          <cell r="F6006">
            <v>290.10000000000002</v>
          </cell>
          <cell r="G6006">
            <v>298.10000000000002</v>
          </cell>
          <cell r="H6006">
            <v>8</v>
          </cell>
          <cell r="I6006" t="str">
            <v>PAV</v>
          </cell>
          <cell r="J6006" t="str">
            <v>*</v>
          </cell>
          <cell r="L6006">
            <v>0</v>
          </cell>
          <cell r="M6006">
            <v>0</v>
          </cell>
          <cell r="O6006">
            <v>0</v>
          </cell>
          <cell r="P6006">
            <v>0</v>
          </cell>
        </row>
        <row r="6007">
          <cell r="C6007" t="str">
            <v>267BMS0973</v>
          </cell>
          <cell r="D6007" t="str">
            <v>ENTR MS-156</v>
          </cell>
          <cell r="E6007" t="str">
            <v>ENTR MS-455</v>
          </cell>
          <cell r="F6007">
            <v>298.10000000000002</v>
          </cell>
          <cell r="G6007">
            <v>305.39999999999998</v>
          </cell>
          <cell r="H6007">
            <v>7.3</v>
          </cell>
          <cell r="I6007" t="str">
            <v>PAV</v>
          </cell>
          <cell r="J6007" t="str">
            <v>*</v>
          </cell>
          <cell r="L6007">
            <v>0</v>
          </cell>
          <cell r="M6007">
            <v>0</v>
          </cell>
          <cell r="O6007">
            <v>0</v>
          </cell>
          <cell r="P6007">
            <v>0</v>
          </cell>
        </row>
        <row r="6008">
          <cell r="C6008" t="str">
            <v>267BMS0975</v>
          </cell>
          <cell r="D6008" t="str">
            <v>ENTR MS-455</v>
          </cell>
          <cell r="E6008" t="str">
            <v>ENTR MS-470 (P/PIRAPORA)</v>
          </cell>
          <cell r="F6008">
            <v>305.39999999999998</v>
          </cell>
          <cell r="G6008">
            <v>343.7</v>
          </cell>
          <cell r="H6008">
            <v>38.299999999999997</v>
          </cell>
          <cell r="I6008" t="str">
            <v>PAV</v>
          </cell>
          <cell r="J6008" t="str">
            <v>*</v>
          </cell>
          <cell r="L6008">
            <v>0</v>
          </cell>
          <cell r="M6008">
            <v>0</v>
          </cell>
          <cell r="O6008">
            <v>0</v>
          </cell>
          <cell r="P6008">
            <v>0</v>
          </cell>
        </row>
        <row r="6009">
          <cell r="C6009" t="str">
            <v>267BMS0980</v>
          </cell>
          <cell r="D6009" t="str">
            <v>ENTR MS-470 (P/PIRAPORA)</v>
          </cell>
          <cell r="E6009" t="str">
            <v>ENTR MS-157 (P/ITAPORÃ)</v>
          </cell>
          <cell r="F6009">
            <v>343.7</v>
          </cell>
          <cell r="G6009">
            <v>358.9</v>
          </cell>
          <cell r="H6009">
            <v>15.2</v>
          </cell>
          <cell r="I6009" t="str">
            <v>PAV</v>
          </cell>
          <cell r="J6009" t="str">
            <v>*</v>
          </cell>
          <cell r="L6009">
            <v>0</v>
          </cell>
          <cell r="M6009">
            <v>0</v>
          </cell>
          <cell r="O6009">
            <v>0</v>
          </cell>
          <cell r="P6009">
            <v>0</v>
          </cell>
        </row>
        <row r="6010">
          <cell r="C6010" t="str">
            <v>267BMS0985</v>
          </cell>
          <cell r="D6010" t="str">
            <v>ENTR MS-157 (P/ITAPORÃ)</v>
          </cell>
          <cell r="E6010" t="str">
            <v>ENTR MS-162(A)</v>
          </cell>
          <cell r="F6010">
            <v>358.9</v>
          </cell>
          <cell r="G6010">
            <v>361.7</v>
          </cell>
          <cell r="H6010">
            <v>2.8</v>
          </cell>
          <cell r="I6010" t="str">
            <v>PAV</v>
          </cell>
          <cell r="J6010" t="str">
            <v>*</v>
          </cell>
          <cell r="L6010">
            <v>0</v>
          </cell>
          <cell r="M6010">
            <v>0</v>
          </cell>
          <cell r="O6010">
            <v>0</v>
          </cell>
          <cell r="P6010">
            <v>0</v>
          </cell>
        </row>
        <row r="6011">
          <cell r="C6011" t="str">
            <v>267BMS0990</v>
          </cell>
          <cell r="D6011" t="str">
            <v>ENTR MS-162(A)</v>
          </cell>
          <cell r="E6011" t="str">
            <v>ENTR MS-162(B)/460 (MARACAJÚ) (INÍCIO DA PISTA DUPLA)</v>
          </cell>
          <cell r="F6011">
            <v>361.7</v>
          </cell>
          <cell r="G6011">
            <v>365.6</v>
          </cell>
          <cell r="H6011">
            <v>3.9</v>
          </cell>
          <cell r="I6011" t="str">
            <v>PAV</v>
          </cell>
          <cell r="J6011" t="str">
            <v>*</v>
          </cell>
          <cell r="L6011">
            <v>0</v>
          </cell>
          <cell r="M6011">
            <v>0</v>
          </cell>
          <cell r="O6011">
            <v>0</v>
          </cell>
          <cell r="P6011">
            <v>0</v>
          </cell>
        </row>
        <row r="6012">
          <cell r="C6012" t="str">
            <v>267BMS1000</v>
          </cell>
          <cell r="D6012" t="str">
            <v>ENTR MS-162(B)/460 (MARACAJÚ) (INÍCIO DA PISTA DUPLA)</v>
          </cell>
          <cell r="E6012" t="str">
            <v>FIM DE PISTA DUPLA</v>
          </cell>
          <cell r="F6012">
            <v>365.6</v>
          </cell>
          <cell r="G6012">
            <v>368.6</v>
          </cell>
          <cell r="H6012">
            <v>3</v>
          </cell>
          <cell r="I6012" t="str">
            <v>DUP</v>
          </cell>
          <cell r="J6012" t="str">
            <v>*</v>
          </cell>
          <cell r="L6012">
            <v>0</v>
          </cell>
          <cell r="M6012">
            <v>0</v>
          </cell>
          <cell r="O6012">
            <v>0</v>
          </cell>
          <cell r="P6012">
            <v>0</v>
          </cell>
        </row>
        <row r="6013">
          <cell r="C6013" t="str">
            <v>267BMS1010</v>
          </cell>
          <cell r="D6013" t="str">
            <v>FIM DE PISTA DUPLA</v>
          </cell>
          <cell r="E6013" t="str">
            <v>ENTR MS-164 (P/VISTA ALEGRE)</v>
          </cell>
          <cell r="F6013">
            <v>368.6</v>
          </cell>
          <cell r="G6013">
            <v>396.4</v>
          </cell>
          <cell r="H6013">
            <v>27.8</v>
          </cell>
          <cell r="I6013" t="str">
            <v>PAV</v>
          </cell>
          <cell r="J6013" t="str">
            <v>*</v>
          </cell>
          <cell r="L6013">
            <v>0</v>
          </cell>
          <cell r="M6013">
            <v>0</v>
          </cell>
          <cell r="O6013">
            <v>0</v>
          </cell>
          <cell r="P6013">
            <v>0</v>
          </cell>
        </row>
        <row r="6014">
          <cell r="C6014" t="str">
            <v>267BMS1030</v>
          </cell>
          <cell r="D6014" t="str">
            <v>ENTR MS-164 (P/VISTA ALEGRE)</v>
          </cell>
          <cell r="E6014" t="str">
            <v>ENTR MS-166 (POSTO POLACO)</v>
          </cell>
          <cell r="F6014">
            <v>396.4</v>
          </cell>
          <cell r="G6014">
            <v>418.1</v>
          </cell>
          <cell r="H6014">
            <v>21.7</v>
          </cell>
          <cell r="I6014" t="str">
            <v>PAV</v>
          </cell>
          <cell r="J6014" t="str">
            <v>*</v>
          </cell>
          <cell r="L6014">
            <v>0</v>
          </cell>
          <cell r="M6014">
            <v>0</v>
          </cell>
          <cell r="O6014">
            <v>0</v>
          </cell>
          <cell r="P6014">
            <v>0</v>
          </cell>
        </row>
        <row r="6015">
          <cell r="C6015" t="str">
            <v>267BMS1050</v>
          </cell>
          <cell r="D6015" t="str">
            <v>ENTR MS-166 (POSTO POLACO)</v>
          </cell>
          <cell r="E6015" t="str">
            <v>ENTR BR-060(A)/419(A)</v>
          </cell>
          <cell r="F6015">
            <v>418.1</v>
          </cell>
          <cell r="G6015">
            <v>470.1</v>
          </cell>
          <cell r="H6015">
            <v>52</v>
          </cell>
          <cell r="I6015" t="str">
            <v>PAV</v>
          </cell>
          <cell r="J6015" t="str">
            <v>*</v>
          </cell>
          <cell r="L6015">
            <v>0</v>
          </cell>
          <cell r="M6015">
            <v>0</v>
          </cell>
          <cell r="O6015">
            <v>0</v>
          </cell>
          <cell r="P6015">
            <v>0</v>
          </cell>
        </row>
        <row r="6016">
          <cell r="C6016" t="str">
            <v>267BMS1052</v>
          </cell>
          <cell r="D6016" t="str">
            <v>ENTR BR-060(A)/419(A)</v>
          </cell>
          <cell r="E6016" t="str">
            <v>ENTR MS-382 (GUIA LOPES DA LAGUNA)</v>
          </cell>
          <cell r="F6016">
            <v>470.1</v>
          </cell>
          <cell r="G6016">
            <v>477.7</v>
          </cell>
          <cell r="H6016">
            <v>7.6</v>
          </cell>
          <cell r="I6016" t="str">
            <v>PAV</v>
          </cell>
          <cell r="J6016">
            <v>0</v>
          </cell>
          <cell r="K6016" t="str">
            <v>060BMS0612</v>
          </cell>
          <cell r="L6016" t="str">
            <v>419BMS0152</v>
          </cell>
          <cell r="M6016">
            <v>0</v>
          </cell>
          <cell r="O6016">
            <v>0</v>
          </cell>
          <cell r="P6016">
            <v>0</v>
          </cell>
        </row>
        <row r="6017">
          <cell r="C6017" t="str">
            <v>267BMS1070</v>
          </cell>
          <cell r="D6017" t="str">
            <v>ENTR MS-382 (GUIA LOPES DA LAGUNA)</v>
          </cell>
          <cell r="E6017" t="str">
            <v>ENTR BR-060(B)/419(B) (JARDIM)</v>
          </cell>
          <cell r="F6017">
            <v>477.7</v>
          </cell>
          <cell r="G6017">
            <v>481.6</v>
          </cell>
          <cell r="H6017">
            <v>3.9</v>
          </cell>
          <cell r="I6017" t="str">
            <v>PAV</v>
          </cell>
          <cell r="J6017">
            <v>0</v>
          </cell>
          <cell r="K6017" t="str">
            <v>060BMS0630</v>
          </cell>
          <cell r="L6017" t="str">
            <v>419BMS0170</v>
          </cell>
          <cell r="M6017">
            <v>0</v>
          </cell>
          <cell r="O6017">
            <v>0</v>
          </cell>
          <cell r="P6017">
            <v>0</v>
          </cell>
        </row>
        <row r="6018">
          <cell r="C6018" t="str">
            <v>267BMS1090</v>
          </cell>
          <cell r="D6018" t="str">
            <v>ENTR BR-060(B)/419(B) (JARDIM)</v>
          </cell>
          <cell r="E6018" t="str">
            <v>ENTR MS-178</v>
          </cell>
          <cell r="F6018">
            <v>481.6</v>
          </cell>
          <cell r="G6018">
            <v>516.70000000000005</v>
          </cell>
          <cell r="H6018">
            <v>35.1</v>
          </cell>
          <cell r="I6018" t="str">
            <v>PAV</v>
          </cell>
          <cell r="J6018" t="str">
            <v>*</v>
          </cell>
          <cell r="L6018">
            <v>0</v>
          </cell>
          <cell r="M6018">
            <v>0</v>
          </cell>
          <cell r="O6018">
            <v>0</v>
          </cell>
          <cell r="P6018">
            <v>0</v>
          </cell>
        </row>
        <row r="6019">
          <cell r="C6019" t="str">
            <v>267BMS1110</v>
          </cell>
          <cell r="D6019" t="str">
            <v>ENTR MS-178</v>
          </cell>
          <cell r="E6019" t="str">
            <v>ENTR MS-472 (BONFIM)</v>
          </cell>
          <cell r="F6019">
            <v>516.70000000000005</v>
          </cell>
          <cell r="G6019">
            <v>533.4</v>
          </cell>
          <cell r="H6019">
            <v>16.7</v>
          </cell>
          <cell r="I6019" t="str">
            <v>PAV</v>
          </cell>
          <cell r="J6019" t="str">
            <v>*</v>
          </cell>
          <cell r="L6019">
            <v>0</v>
          </cell>
          <cell r="M6019">
            <v>0</v>
          </cell>
          <cell r="O6019">
            <v>0</v>
          </cell>
          <cell r="P6019">
            <v>0</v>
          </cell>
        </row>
        <row r="6020">
          <cell r="C6020" t="str">
            <v>267BMS1115</v>
          </cell>
          <cell r="D6020" t="str">
            <v>ENTR MS-472 (BONFIM)</v>
          </cell>
          <cell r="E6020" t="str">
            <v>RIO PERDIDO</v>
          </cell>
          <cell r="F6020">
            <v>533.4</v>
          </cell>
          <cell r="G6020">
            <v>605.70000000000005</v>
          </cell>
          <cell r="H6020">
            <v>72.3</v>
          </cell>
          <cell r="I6020" t="str">
            <v>PAV</v>
          </cell>
          <cell r="J6020" t="str">
            <v>*</v>
          </cell>
          <cell r="L6020">
            <v>0</v>
          </cell>
          <cell r="M6020">
            <v>0</v>
          </cell>
          <cell r="O6020">
            <v>0</v>
          </cell>
          <cell r="P6020">
            <v>0</v>
          </cell>
        </row>
        <row r="6021">
          <cell r="C6021" t="str">
            <v>267BMS1120</v>
          </cell>
          <cell r="D6021" t="str">
            <v>RIO PERDIDO</v>
          </cell>
          <cell r="E6021" t="str">
            <v>ENTR MS-185/384</v>
          </cell>
          <cell r="F6021">
            <v>605.70000000000005</v>
          </cell>
          <cell r="G6021">
            <v>622.70000000000005</v>
          </cell>
          <cell r="H6021">
            <v>17</v>
          </cell>
          <cell r="I6021" t="str">
            <v>PAV</v>
          </cell>
          <cell r="J6021" t="str">
            <v>*</v>
          </cell>
          <cell r="L6021">
            <v>0</v>
          </cell>
          <cell r="M6021">
            <v>0</v>
          </cell>
          <cell r="O6021">
            <v>0</v>
          </cell>
          <cell r="P6021">
            <v>0</v>
          </cell>
        </row>
        <row r="6022">
          <cell r="C6022" t="str">
            <v>267BMS1122</v>
          </cell>
          <cell r="D6022" t="str">
            <v>ENTR MS-185/384</v>
          </cell>
          <cell r="E6022" t="str">
            <v>ENTR MS-467</v>
          </cell>
          <cell r="F6022">
            <v>622.70000000000005</v>
          </cell>
          <cell r="G6022">
            <v>648.5</v>
          </cell>
          <cell r="H6022">
            <v>25.8</v>
          </cell>
          <cell r="I6022" t="str">
            <v>PAV</v>
          </cell>
          <cell r="J6022" t="str">
            <v>*</v>
          </cell>
          <cell r="L6022">
            <v>0</v>
          </cell>
          <cell r="M6022">
            <v>0</v>
          </cell>
          <cell r="O6022">
            <v>0</v>
          </cell>
          <cell r="P6022">
            <v>0</v>
          </cell>
        </row>
        <row r="6023">
          <cell r="C6023" t="str">
            <v>267BMS1130</v>
          </cell>
          <cell r="D6023" t="str">
            <v>ENTR MS-467</v>
          </cell>
          <cell r="E6023" t="str">
            <v>DIQUE PORTO MURTINHO</v>
          </cell>
          <cell r="F6023">
            <v>648.5</v>
          </cell>
          <cell r="G6023">
            <v>681.9</v>
          </cell>
          <cell r="H6023">
            <v>33.4</v>
          </cell>
          <cell r="I6023" t="str">
            <v>PAV</v>
          </cell>
          <cell r="J6023" t="str">
            <v>*</v>
          </cell>
          <cell r="L6023">
            <v>0</v>
          </cell>
          <cell r="M6023">
            <v>0</v>
          </cell>
          <cell r="O6023">
            <v>0</v>
          </cell>
          <cell r="P6023">
            <v>0</v>
          </cell>
        </row>
        <row r="6024">
          <cell r="C6024" t="str">
            <v>267BMS1140</v>
          </cell>
          <cell r="D6024" t="str">
            <v>DIQUE PORTO MURTINHO</v>
          </cell>
          <cell r="E6024" t="str">
            <v>FRONT BRASIL/PARAGUAI (PORTO MURTINHO)</v>
          </cell>
          <cell r="F6024">
            <v>681.9</v>
          </cell>
          <cell r="G6024">
            <v>683.7</v>
          </cell>
          <cell r="H6024">
            <v>1.8</v>
          </cell>
          <cell r="I6024" t="str">
            <v>PAV</v>
          </cell>
          <cell r="J6024" t="str">
            <v>*</v>
          </cell>
          <cell r="L6024">
            <v>0</v>
          </cell>
          <cell r="M6024">
            <v>0</v>
          </cell>
          <cell r="O6024">
            <v>0</v>
          </cell>
          <cell r="P6024">
            <v>0</v>
          </cell>
        </row>
        <row r="6025">
          <cell r="J6025">
            <v>0</v>
          </cell>
        </row>
        <row r="6026">
          <cell r="C6026" t="str">
            <v>359BMS0030</v>
          </cell>
          <cell r="D6026" t="str">
            <v>DIV GO/MS</v>
          </cell>
          <cell r="E6026" t="str">
            <v>ENTR MS-306 (FAZENDA BAÚS)</v>
          </cell>
          <cell r="F6026">
            <v>0</v>
          </cell>
          <cell r="G6026">
            <v>3.4</v>
          </cell>
          <cell r="H6026">
            <v>3.4</v>
          </cell>
          <cell r="I6026" t="str">
            <v>EOP</v>
          </cell>
          <cell r="J6026">
            <v>0</v>
          </cell>
          <cell r="L6026">
            <v>0</v>
          </cell>
          <cell r="M6026">
            <v>0</v>
          </cell>
          <cell r="O6026">
            <v>0</v>
          </cell>
          <cell r="P6026">
            <v>0</v>
          </cell>
        </row>
        <row r="6027">
          <cell r="C6027" t="str">
            <v>359BMS0040</v>
          </cell>
          <cell r="D6027" t="str">
            <v>ENTR MS-306 (FAZENDA BAÚS)</v>
          </cell>
          <cell r="E6027" t="str">
            <v>ENTR MS-135 (P/COSTA RICA)</v>
          </cell>
          <cell r="F6027">
            <v>3.4</v>
          </cell>
          <cell r="G6027">
            <v>33.9</v>
          </cell>
          <cell r="H6027">
            <v>30.5</v>
          </cell>
          <cell r="I6027" t="str">
            <v>EOP</v>
          </cell>
          <cell r="J6027">
            <v>0</v>
          </cell>
          <cell r="L6027">
            <v>0</v>
          </cell>
          <cell r="M6027">
            <v>0</v>
          </cell>
          <cell r="O6027">
            <v>0</v>
          </cell>
          <cell r="P6027">
            <v>0</v>
          </cell>
        </row>
        <row r="6028">
          <cell r="C6028" t="str">
            <v>359BMS0045</v>
          </cell>
          <cell r="D6028" t="str">
            <v>ENTR MS-135 (P/COSTA RICA)</v>
          </cell>
          <cell r="E6028" t="str">
            <v>ALCINÓPOLIS</v>
          </cell>
          <cell r="F6028">
            <v>33.9</v>
          </cell>
          <cell r="G6028">
            <v>96.9</v>
          </cell>
          <cell r="H6028">
            <v>63</v>
          </cell>
          <cell r="I6028" t="str">
            <v>EOP</v>
          </cell>
          <cell r="J6028">
            <v>0</v>
          </cell>
          <cell r="L6028">
            <v>0</v>
          </cell>
          <cell r="M6028">
            <v>0</v>
          </cell>
          <cell r="O6028">
            <v>0</v>
          </cell>
          <cell r="P6028">
            <v>0</v>
          </cell>
        </row>
        <row r="6029">
          <cell r="C6029" t="str">
            <v>359BMS0050</v>
          </cell>
          <cell r="D6029" t="str">
            <v>ALCINÓPOLIS</v>
          </cell>
          <cell r="E6029" t="str">
            <v>PÓLVORA</v>
          </cell>
          <cell r="F6029">
            <v>96.9</v>
          </cell>
          <cell r="G6029">
            <v>142.6</v>
          </cell>
          <cell r="H6029">
            <v>45.7</v>
          </cell>
          <cell r="I6029" t="str">
            <v>EOP</v>
          </cell>
          <cell r="J6029">
            <v>0</v>
          </cell>
          <cell r="L6029">
            <v>0</v>
          </cell>
          <cell r="M6029">
            <v>0</v>
          </cell>
          <cell r="O6029">
            <v>0</v>
          </cell>
          <cell r="P6029">
            <v>0</v>
          </cell>
        </row>
        <row r="6030">
          <cell r="C6030" t="str">
            <v>359BMS0054</v>
          </cell>
          <cell r="D6030" t="str">
            <v>PÓLVORA</v>
          </cell>
          <cell r="E6030" t="str">
            <v>BURITIZINHO</v>
          </cell>
          <cell r="F6030">
            <v>142.6</v>
          </cell>
          <cell r="G6030">
            <v>173.8</v>
          </cell>
          <cell r="H6030">
            <v>31.2</v>
          </cell>
          <cell r="I6030" t="str">
            <v>EOP</v>
          </cell>
          <cell r="J6030">
            <v>0</v>
          </cell>
          <cell r="L6030">
            <v>0</v>
          </cell>
          <cell r="M6030">
            <v>0</v>
          </cell>
          <cell r="O6030">
            <v>0</v>
          </cell>
          <cell r="P6030">
            <v>0</v>
          </cell>
        </row>
        <row r="6031">
          <cell r="C6031" t="str">
            <v>359BMS0058</v>
          </cell>
          <cell r="D6031" t="str">
            <v>BURITIZINHO</v>
          </cell>
          <cell r="E6031" t="str">
            <v>ENTR MS-223(A) (SILVOLÂNDIA)</v>
          </cell>
          <cell r="F6031">
            <v>173.8</v>
          </cell>
          <cell r="G6031">
            <v>214.3</v>
          </cell>
          <cell r="H6031">
            <v>40.5</v>
          </cell>
          <cell r="I6031" t="str">
            <v>EOP</v>
          </cell>
          <cell r="J6031">
            <v>0</v>
          </cell>
          <cell r="L6031">
            <v>0</v>
          </cell>
          <cell r="M6031">
            <v>0</v>
          </cell>
          <cell r="O6031">
            <v>0</v>
          </cell>
          <cell r="P6031">
            <v>0</v>
          </cell>
        </row>
        <row r="6032">
          <cell r="C6032" t="str">
            <v>359BMS0060</v>
          </cell>
          <cell r="D6032" t="str">
            <v>ENTR MS-223(A) (SILVOLÂNDIA)</v>
          </cell>
          <cell r="E6032" t="str">
            <v>ENTR BR-163/MS-217/223(B) (COXIM)</v>
          </cell>
          <cell r="F6032">
            <v>214.3</v>
          </cell>
          <cell r="G6032">
            <v>219.3</v>
          </cell>
          <cell r="H6032">
            <v>5</v>
          </cell>
          <cell r="I6032" t="str">
            <v>PLA</v>
          </cell>
          <cell r="J6032">
            <v>0</v>
          </cell>
          <cell r="L6032">
            <v>0</v>
          </cell>
          <cell r="M6032">
            <v>0</v>
          </cell>
          <cell r="N6032" t="str">
            <v xml:space="preserve">MS-217 </v>
          </cell>
          <cell r="O6032" t="str">
            <v>PAV</v>
          </cell>
          <cell r="P6032">
            <v>0</v>
          </cell>
        </row>
        <row r="6033">
          <cell r="C6033" t="str">
            <v>359BMS0070</v>
          </cell>
          <cell r="D6033" t="str">
            <v>ENTR BR-163/MS-217/223(B) (COXIM)</v>
          </cell>
          <cell r="E6033" t="str">
            <v>PROMISSÂO</v>
          </cell>
          <cell r="F6033">
            <v>219.3</v>
          </cell>
          <cell r="G6033">
            <v>309.3</v>
          </cell>
          <cell r="H6033">
            <v>90</v>
          </cell>
          <cell r="I6033" t="str">
            <v>PLA</v>
          </cell>
          <cell r="J6033">
            <v>0</v>
          </cell>
          <cell r="L6033">
            <v>0</v>
          </cell>
          <cell r="M6033">
            <v>0</v>
          </cell>
          <cell r="O6033">
            <v>0</v>
          </cell>
          <cell r="P6033">
            <v>0</v>
          </cell>
        </row>
        <row r="6034">
          <cell r="C6034" t="str">
            <v>359BMS0080</v>
          </cell>
          <cell r="D6034" t="str">
            <v>PROMISSÂO</v>
          </cell>
          <cell r="E6034" t="str">
            <v>SÂO VICENTE</v>
          </cell>
          <cell r="F6034">
            <v>309.3</v>
          </cell>
          <cell r="G6034">
            <v>379.3</v>
          </cell>
          <cell r="H6034">
            <v>70</v>
          </cell>
          <cell r="I6034" t="str">
            <v>PLA</v>
          </cell>
          <cell r="J6034">
            <v>0</v>
          </cell>
          <cell r="L6034">
            <v>0</v>
          </cell>
          <cell r="M6034">
            <v>0</v>
          </cell>
          <cell r="O6034">
            <v>0</v>
          </cell>
          <cell r="P6034">
            <v>0</v>
          </cell>
        </row>
        <row r="6035">
          <cell r="C6035" t="str">
            <v>359BMS0090</v>
          </cell>
          <cell r="D6035" t="str">
            <v>SÂO VICENTE</v>
          </cell>
          <cell r="E6035" t="str">
            <v>RIO TAQUARÍ</v>
          </cell>
          <cell r="F6035">
            <v>379.3</v>
          </cell>
          <cell r="G6035">
            <v>474.3</v>
          </cell>
          <cell r="H6035">
            <v>95</v>
          </cell>
          <cell r="I6035" t="str">
            <v>PLA</v>
          </cell>
          <cell r="J6035">
            <v>0</v>
          </cell>
          <cell r="L6035">
            <v>0</v>
          </cell>
          <cell r="M6035">
            <v>0</v>
          </cell>
          <cell r="O6035">
            <v>0</v>
          </cell>
          <cell r="P6035">
            <v>0</v>
          </cell>
        </row>
        <row r="6036">
          <cell r="C6036" t="str">
            <v>359BMS0092</v>
          </cell>
          <cell r="D6036" t="str">
            <v>RIO TAQUARÍ</v>
          </cell>
          <cell r="E6036" t="str">
            <v>ENTR MS-307/428(A) (DIQUE ESTRADA)</v>
          </cell>
          <cell r="F6036">
            <v>474.3</v>
          </cell>
          <cell r="G6036">
            <v>501.3</v>
          </cell>
          <cell r="H6036">
            <v>27</v>
          </cell>
          <cell r="I6036" t="str">
            <v>PLA</v>
          </cell>
          <cell r="J6036">
            <v>0</v>
          </cell>
          <cell r="L6036">
            <v>0</v>
          </cell>
          <cell r="M6036">
            <v>0</v>
          </cell>
          <cell r="O6036">
            <v>0</v>
          </cell>
          <cell r="P6036">
            <v>0</v>
          </cell>
        </row>
        <row r="6037">
          <cell r="C6037" t="str">
            <v>359BMS0100</v>
          </cell>
          <cell r="D6037" t="str">
            <v>ENTR MS-307/428(A) (DIQUE ESTRADA)</v>
          </cell>
          <cell r="E6037" t="str">
            <v>INÍCIO DO TRECHO PAVIMENTADO</v>
          </cell>
          <cell r="F6037">
            <v>501.3</v>
          </cell>
          <cell r="G6037">
            <v>512.29999999999995</v>
          </cell>
          <cell r="H6037">
            <v>11</v>
          </cell>
          <cell r="I6037" t="str">
            <v>PLA</v>
          </cell>
          <cell r="J6037">
            <v>0</v>
          </cell>
          <cell r="L6037">
            <v>0</v>
          </cell>
          <cell r="M6037">
            <v>0</v>
          </cell>
          <cell r="N6037" t="str">
            <v xml:space="preserve">MS-428 </v>
          </cell>
          <cell r="O6037" t="str">
            <v>IMP</v>
          </cell>
          <cell r="P6037">
            <v>0</v>
          </cell>
        </row>
        <row r="6038">
          <cell r="C6038" t="str">
            <v>359BMS0105</v>
          </cell>
          <cell r="D6038" t="str">
            <v>INÍCIO DO TRECHO PAVIMENTADO</v>
          </cell>
          <cell r="E6038" t="str">
            <v>ENTR  ACESSO A LADÁRIO</v>
          </cell>
          <cell r="F6038">
            <v>512.29999999999995</v>
          </cell>
          <cell r="G6038">
            <v>513.6</v>
          </cell>
          <cell r="H6038">
            <v>1.3</v>
          </cell>
          <cell r="I6038" t="str">
            <v>PAV</v>
          </cell>
          <cell r="J6038" t="str">
            <v>*</v>
          </cell>
          <cell r="L6038">
            <v>0</v>
          </cell>
          <cell r="M6038">
            <v>0</v>
          </cell>
          <cell r="O6038">
            <v>0</v>
          </cell>
          <cell r="P6038">
            <v>0</v>
          </cell>
        </row>
        <row r="6039">
          <cell r="C6039" t="str">
            <v>359BMS0110</v>
          </cell>
          <cell r="D6039" t="str">
            <v>ENTR  ACESSO A LADÁRIO</v>
          </cell>
          <cell r="E6039" t="str">
            <v>ENTR BR-262(A)</v>
          </cell>
          <cell r="F6039">
            <v>513.6</v>
          </cell>
          <cell r="G6039">
            <v>518.79999999999995</v>
          </cell>
          <cell r="H6039">
            <v>5.2</v>
          </cell>
          <cell r="I6039" t="str">
            <v>PAV</v>
          </cell>
          <cell r="J6039" t="str">
            <v>*</v>
          </cell>
          <cell r="L6039">
            <v>0</v>
          </cell>
          <cell r="M6039">
            <v>0</v>
          </cell>
          <cell r="O6039">
            <v>0</v>
          </cell>
          <cell r="P6039">
            <v>0</v>
          </cell>
        </row>
        <row r="6040">
          <cell r="C6040" t="str">
            <v>359BMS0115</v>
          </cell>
          <cell r="D6040" t="str">
            <v>ENTR BR-262(A)</v>
          </cell>
          <cell r="E6040" t="str">
            <v>ENTR ROD RAMON GOMES (CONT DE CORUMBÁ)</v>
          </cell>
          <cell r="F6040">
            <v>518.79999999999995</v>
          </cell>
          <cell r="G6040">
            <v>530.70000000000005</v>
          </cell>
          <cell r="H6040">
            <v>11.9</v>
          </cell>
          <cell r="I6040" t="str">
            <v>EOP</v>
          </cell>
          <cell r="J6040">
            <v>0</v>
          </cell>
          <cell r="K6040" t="str">
            <v>262BMS1465</v>
          </cell>
          <cell r="L6040">
            <v>0</v>
          </cell>
          <cell r="M6040">
            <v>0</v>
          </cell>
          <cell r="O6040">
            <v>0</v>
          </cell>
          <cell r="P6040">
            <v>0</v>
          </cell>
        </row>
        <row r="6041">
          <cell r="C6041" t="str">
            <v>359BMS0120</v>
          </cell>
          <cell r="D6041" t="str">
            <v>ENTR ROD RAMON GOMES (CONT DE CORUMBÁ)</v>
          </cell>
          <cell r="E6041" t="str">
            <v>FRONT BRASIL/BOLIVIA (CORUMBÁ)</v>
          </cell>
          <cell r="F6041">
            <v>530.70000000000005</v>
          </cell>
          <cell r="G6041">
            <v>532.5</v>
          </cell>
          <cell r="H6041">
            <v>1.8</v>
          </cell>
          <cell r="I6041" t="str">
            <v>PAV</v>
          </cell>
          <cell r="J6041">
            <v>0</v>
          </cell>
          <cell r="K6041" t="str">
            <v>262BMS1470</v>
          </cell>
          <cell r="L6041">
            <v>0</v>
          </cell>
          <cell r="M6041">
            <v>0</v>
          </cell>
          <cell r="O6041">
            <v>0</v>
          </cell>
          <cell r="P6041">
            <v>0</v>
          </cell>
        </row>
        <row r="6042">
          <cell r="J6042">
            <v>0</v>
          </cell>
        </row>
        <row r="6043">
          <cell r="C6043" t="str">
            <v>376BMS0010</v>
          </cell>
          <cell r="D6043" t="str">
            <v>ENTR BR-163 (P/DOURADOS)</v>
          </cell>
          <cell r="E6043" t="str">
            <v>ENTR MS-274 (P/INDÁPOLIS)</v>
          </cell>
          <cell r="F6043">
            <v>0</v>
          </cell>
          <cell r="G6043">
            <v>4.3</v>
          </cell>
          <cell r="H6043">
            <v>4.3</v>
          </cell>
          <cell r="I6043" t="str">
            <v>PAV</v>
          </cell>
          <cell r="J6043">
            <v>0</v>
          </cell>
          <cell r="L6043">
            <v>0</v>
          </cell>
          <cell r="M6043">
            <v>0</v>
          </cell>
          <cell r="O6043">
            <v>0</v>
          </cell>
          <cell r="P6043" t="str">
            <v>2003</v>
          </cell>
        </row>
        <row r="6044">
          <cell r="C6044" t="str">
            <v>376BMS0012</v>
          </cell>
          <cell r="D6044" t="str">
            <v>ENTR MS-274 (P/INDÁPOLIS)</v>
          </cell>
          <cell r="E6044" t="str">
            <v>ENTR MS-278 (FÁTIMA DO SUL)</v>
          </cell>
          <cell r="F6044">
            <v>4.3</v>
          </cell>
          <cell r="G6044">
            <v>28.3</v>
          </cell>
          <cell r="H6044">
            <v>24</v>
          </cell>
          <cell r="I6044" t="str">
            <v>PAV</v>
          </cell>
          <cell r="J6044">
            <v>0</v>
          </cell>
          <cell r="L6044">
            <v>0</v>
          </cell>
          <cell r="M6044">
            <v>0</v>
          </cell>
          <cell r="O6044">
            <v>0</v>
          </cell>
          <cell r="P6044" t="str">
            <v>2003</v>
          </cell>
        </row>
        <row r="6045">
          <cell r="C6045" t="str">
            <v>376BMS0030</v>
          </cell>
          <cell r="D6045" t="str">
            <v>ENTR MS-278 (FÁTIMA DO SUL)</v>
          </cell>
          <cell r="E6045" t="str">
            <v>ENTR MS-147(A) (VICENTINA)</v>
          </cell>
          <cell r="F6045">
            <v>28.3</v>
          </cell>
          <cell r="G6045">
            <v>36.1</v>
          </cell>
          <cell r="H6045">
            <v>7.8</v>
          </cell>
          <cell r="I6045" t="str">
            <v>PAV</v>
          </cell>
          <cell r="J6045">
            <v>0</v>
          </cell>
          <cell r="L6045">
            <v>0</v>
          </cell>
          <cell r="M6045">
            <v>0</v>
          </cell>
          <cell r="O6045">
            <v>0</v>
          </cell>
          <cell r="P6045" t="str">
            <v>2003</v>
          </cell>
        </row>
        <row r="6046">
          <cell r="C6046" t="str">
            <v>376BMS0032</v>
          </cell>
          <cell r="D6046" t="str">
            <v>ENTR MS-147(A) (VICENTINA)</v>
          </cell>
          <cell r="E6046" t="str">
            <v>ENTR MS-147(B) (P/CULTURAMA)</v>
          </cell>
          <cell r="F6046">
            <v>36.1</v>
          </cell>
          <cell r="G6046">
            <v>41.4</v>
          </cell>
          <cell r="H6046">
            <v>5.3</v>
          </cell>
          <cell r="I6046" t="str">
            <v>PAV</v>
          </cell>
          <cell r="J6046">
            <v>0</v>
          </cell>
          <cell r="L6046">
            <v>0</v>
          </cell>
          <cell r="M6046">
            <v>0</v>
          </cell>
          <cell r="O6046">
            <v>0</v>
          </cell>
          <cell r="P6046" t="str">
            <v>2003</v>
          </cell>
        </row>
        <row r="6047">
          <cell r="C6047" t="str">
            <v>376BMS0035</v>
          </cell>
          <cell r="D6047" t="str">
            <v>ENTR MS-147(B) (P/CULTURAMA)</v>
          </cell>
          <cell r="E6047" t="str">
            <v>ACESSO JATEÍ</v>
          </cell>
          <cell r="F6047">
            <v>41.4</v>
          </cell>
          <cell r="G6047">
            <v>51.1</v>
          </cell>
          <cell r="H6047">
            <v>9.6999999999999993</v>
          </cell>
          <cell r="I6047" t="str">
            <v>PAV</v>
          </cell>
          <cell r="J6047">
            <v>0</v>
          </cell>
          <cell r="L6047">
            <v>0</v>
          </cell>
          <cell r="M6047">
            <v>0</v>
          </cell>
          <cell r="O6047">
            <v>0</v>
          </cell>
          <cell r="P6047" t="str">
            <v>2003</v>
          </cell>
        </row>
        <row r="6048">
          <cell r="C6048" t="str">
            <v>376BMS0040</v>
          </cell>
          <cell r="D6048" t="str">
            <v>ACESSO JATEÍ</v>
          </cell>
          <cell r="E6048" t="str">
            <v>ENTR MS-145(A)</v>
          </cell>
          <cell r="F6048">
            <v>51.1</v>
          </cell>
          <cell r="G6048">
            <v>56.2</v>
          </cell>
          <cell r="H6048">
            <v>5.0999999999999996</v>
          </cell>
          <cell r="I6048" t="str">
            <v>PAV</v>
          </cell>
          <cell r="J6048">
            <v>0</v>
          </cell>
          <cell r="L6048">
            <v>0</v>
          </cell>
          <cell r="M6048">
            <v>0</v>
          </cell>
          <cell r="O6048">
            <v>0</v>
          </cell>
          <cell r="P6048" t="str">
            <v>2003</v>
          </cell>
        </row>
        <row r="6049">
          <cell r="C6049" t="str">
            <v>376BMS0042</v>
          </cell>
          <cell r="D6049" t="str">
            <v>ENTR MS-145(A)</v>
          </cell>
          <cell r="E6049" t="str">
            <v>ENTR MS-475</v>
          </cell>
          <cell r="F6049">
            <v>56.2</v>
          </cell>
          <cell r="G6049">
            <v>58.6</v>
          </cell>
          <cell r="H6049">
            <v>2.4</v>
          </cell>
          <cell r="I6049" t="str">
            <v>PAV</v>
          </cell>
          <cell r="J6049">
            <v>0</v>
          </cell>
          <cell r="L6049">
            <v>0</v>
          </cell>
          <cell r="M6049">
            <v>0</v>
          </cell>
          <cell r="O6049">
            <v>0</v>
          </cell>
          <cell r="P6049" t="str">
            <v>2003</v>
          </cell>
        </row>
        <row r="6050">
          <cell r="C6050" t="str">
            <v>376BMS0050</v>
          </cell>
          <cell r="D6050" t="str">
            <v>ENTR MS-475</v>
          </cell>
          <cell r="E6050" t="str">
            <v>GLÓRIA DOS DOURADOS</v>
          </cell>
          <cell r="F6050">
            <v>58.6</v>
          </cell>
          <cell r="G6050">
            <v>63.4</v>
          </cell>
          <cell r="H6050">
            <v>4.8</v>
          </cell>
          <cell r="I6050" t="str">
            <v>PAV</v>
          </cell>
          <cell r="J6050">
            <v>0</v>
          </cell>
          <cell r="L6050">
            <v>0</v>
          </cell>
          <cell r="M6050">
            <v>0</v>
          </cell>
          <cell r="O6050">
            <v>0</v>
          </cell>
          <cell r="P6050" t="str">
            <v>2003</v>
          </cell>
        </row>
        <row r="6051">
          <cell r="C6051" t="str">
            <v>376BMS0060</v>
          </cell>
          <cell r="D6051" t="str">
            <v>GLÓRIA DOS DOURADOS</v>
          </cell>
          <cell r="E6051" t="str">
            <v>FIM PISTA DUPLA *TRECHO URBANO*</v>
          </cell>
          <cell r="F6051">
            <v>63.4</v>
          </cell>
          <cell r="G6051">
            <v>64.5</v>
          </cell>
          <cell r="H6051">
            <v>1.1000000000000001</v>
          </cell>
          <cell r="I6051" t="str">
            <v>DUP</v>
          </cell>
          <cell r="J6051">
            <v>0</v>
          </cell>
          <cell r="L6051">
            <v>0</v>
          </cell>
          <cell r="M6051">
            <v>0</v>
          </cell>
          <cell r="O6051">
            <v>0</v>
          </cell>
          <cell r="P6051" t="str">
            <v>2003</v>
          </cell>
        </row>
        <row r="6052">
          <cell r="C6052" t="str">
            <v>376BMS0065</v>
          </cell>
          <cell r="D6052" t="str">
            <v>FIM PISTA DUPLA</v>
          </cell>
          <cell r="E6052" t="str">
            <v>ENTR MS-145(B)/276(A) (DEODÁPOLIS)</v>
          </cell>
          <cell r="F6052">
            <v>64.5</v>
          </cell>
          <cell r="G6052">
            <v>80.5</v>
          </cell>
          <cell r="H6052">
            <v>16</v>
          </cell>
          <cell r="I6052" t="str">
            <v>PAV</v>
          </cell>
          <cell r="J6052">
            <v>0</v>
          </cell>
          <cell r="L6052">
            <v>0</v>
          </cell>
          <cell r="M6052">
            <v>0</v>
          </cell>
          <cell r="O6052">
            <v>0</v>
          </cell>
          <cell r="P6052" t="str">
            <v>2003</v>
          </cell>
        </row>
        <row r="6053">
          <cell r="C6053" t="str">
            <v>376BMS0070</v>
          </cell>
          <cell r="D6053" t="str">
            <v>ENTR MS-145(B)/276(A) (DEODÁPOLIS)</v>
          </cell>
          <cell r="E6053" t="str">
            <v>FIM PISTA DUPLA *TRECHO URBANO*</v>
          </cell>
          <cell r="F6053">
            <v>80.5</v>
          </cell>
          <cell r="G6053">
            <v>81.2</v>
          </cell>
          <cell r="H6053">
            <v>0.7</v>
          </cell>
          <cell r="I6053" t="str">
            <v>DUP</v>
          </cell>
          <cell r="J6053">
            <v>0</v>
          </cell>
          <cell r="L6053">
            <v>0</v>
          </cell>
          <cell r="M6053">
            <v>0</v>
          </cell>
          <cell r="O6053">
            <v>0</v>
          </cell>
          <cell r="P6053" t="str">
            <v>2003</v>
          </cell>
        </row>
        <row r="6054">
          <cell r="C6054" t="str">
            <v>376BMS0080</v>
          </cell>
          <cell r="D6054" t="str">
            <v>FIM PISTA DUPLA</v>
          </cell>
          <cell r="E6054" t="str">
            <v>ENTR MS-141 (IVINHEMA)</v>
          </cell>
          <cell r="F6054">
            <v>81.2</v>
          </cell>
          <cell r="G6054">
            <v>118</v>
          </cell>
          <cell r="H6054">
            <v>36.799999999999997</v>
          </cell>
          <cell r="I6054" t="str">
            <v>PAV</v>
          </cell>
          <cell r="J6054">
            <v>0</v>
          </cell>
          <cell r="L6054">
            <v>0</v>
          </cell>
          <cell r="M6054">
            <v>0</v>
          </cell>
          <cell r="O6054">
            <v>0</v>
          </cell>
          <cell r="P6054" t="str">
            <v>2003</v>
          </cell>
        </row>
        <row r="6055">
          <cell r="C6055" t="str">
            <v>376BMS0090</v>
          </cell>
          <cell r="D6055" t="str">
            <v>ENTR MS-141 (IVINHEMA)</v>
          </cell>
          <cell r="E6055" t="str">
            <v>VILA AMANDINA</v>
          </cell>
          <cell r="F6055">
            <v>118</v>
          </cell>
          <cell r="G6055">
            <v>143.9</v>
          </cell>
          <cell r="H6055">
            <v>25.9</v>
          </cell>
          <cell r="I6055" t="str">
            <v>PAV</v>
          </cell>
          <cell r="J6055">
            <v>0</v>
          </cell>
          <cell r="L6055">
            <v>0</v>
          </cell>
          <cell r="M6055">
            <v>0</v>
          </cell>
          <cell r="O6055">
            <v>0</v>
          </cell>
          <cell r="P6055" t="str">
            <v>2003</v>
          </cell>
        </row>
        <row r="6056">
          <cell r="C6056" t="str">
            <v>376BMS0092</v>
          </cell>
          <cell r="D6056" t="str">
            <v>VILA AMANDINA</v>
          </cell>
          <cell r="E6056" t="str">
            <v>ENTR MS-276(B)</v>
          </cell>
          <cell r="F6056">
            <v>143.9</v>
          </cell>
          <cell r="G6056">
            <v>166.1</v>
          </cell>
          <cell r="H6056">
            <v>22.2</v>
          </cell>
          <cell r="I6056" t="str">
            <v>PAV</v>
          </cell>
          <cell r="J6056">
            <v>0</v>
          </cell>
          <cell r="L6056">
            <v>0</v>
          </cell>
          <cell r="M6056">
            <v>0</v>
          </cell>
          <cell r="O6056">
            <v>0</v>
          </cell>
          <cell r="P6056" t="str">
            <v>2003</v>
          </cell>
        </row>
        <row r="6057">
          <cell r="C6057" t="str">
            <v>376BMS0094</v>
          </cell>
          <cell r="D6057" t="str">
            <v>ENTR MS-276(B)</v>
          </cell>
          <cell r="E6057" t="str">
            <v>ENTR MS-134(A)/274/473 (NOVA ANDRADINA)</v>
          </cell>
          <cell r="F6057">
            <v>166.1</v>
          </cell>
          <cell r="G6057">
            <v>174.9</v>
          </cell>
          <cell r="H6057">
            <v>8.8000000000000007</v>
          </cell>
          <cell r="I6057" t="str">
            <v>PAV</v>
          </cell>
          <cell r="J6057">
            <v>0</v>
          </cell>
          <cell r="L6057">
            <v>0</v>
          </cell>
          <cell r="M6057">
            <v>0</v>
          </cell>
          <cell r="O6057">
            <v>0</v>
          </cell>
          <cell r="P6057" t="str">
            <v>2003</v>
          </cell>
        </row>
        <row r="6058">
          <cell r="C6058" t="str">
            <v>376BMS0100</v>
          </cell>
          <cell r="D6058" t="str">
            <v>ENTR MS-134(A)/274/473 (NOVA ANDRADINA)</v>
          </cell>
          <cell r="E6058" t="str">
            <v>ENTR MS-276</v>
          </cell>
          <cell r="F6058">
            <v>174.9</v>
          </cell>
          <cell r="G6058">
            <v>183.9</v>
          </cell>
          <cell r="H6058">
            <v>9</v>
          </cell>
          <cell r="I6058" t="str">
            <v>PLA</v>
          </cell>
          <cell r="J6058">
            <v>0</v>
          </cell>
          <cell r="L6058">
            <v>0</v>
          </cell>
          <cell r="M6058">
            <v>0</v>
          </cell>
          <cell r="N6058" t="str">
            <v xml:space="preserve">MS-134 </v>
          </cell>
          <cell r="O6058" t="str">
            <v>PAV</v>
          </cell>
          <cell r="P6058">
            <v>0</v>
          </cell>
        </row>
        <row r="6059">
          <cell r="C6059" t="str">
            <v>376BMS0102</v>
          </cell>
          <cell r="D6059" t="str">
            <v>ENTR MS-276</v>
          </cell>
          <cell r="E6059" t="str">
            <v>ENTR MS-476</v>
          </cell>
          <cell r="F6059">
            <v>183.9</v>
          </cell>
          <cell r="G6059">
            <v>191.9</v>
          </cell>
          <cell r="H6059">
            <v>8</v>
          </cell>
          <cell r="I6059" t="str">
            <v>PLA</v>
          </cell>
          <cell r="J6059">
            <v>0</v>
          </cell>
          <cell r="L6059">
            <v>0</v>
          </cell>
          <cell r="M6059">
            <v>0</v>
          </cell>
          <cell r="N6059" t="str">
            <v xml:space="preserve">MS-134 </v>
          </cell>
          <cell r="O6059" t="str">
            <v>IMP</v>
          </cell>
          <cell r="P6059">
            <v>0</v>
          </cell>
        </row>
        <row r="6060">
          <cell r="C6060" t="str">
            <v>376BMS0110</v>
          </cell>
          <cell r="D6060" t="str">
            <v>ENTR MS-476</v>
          </cell>
          <cell r="E6060" t="str">
            <v>PONTO 1</v>
          </cell>
          <cell r="F6060">
            <v>191.9</v>
          </cell>
          <cell r="G6060">
            <v>213.9</v>
          </cell>
          <cell r="H6060">
            <v>22</v>
          </cell>
          <cell r="I6060" t="str">
            <v>PLA</v>
          </cell>
          <cell r="J6060">
            <v>0</v>
          </cell>
          <cell r="L6060">
            <v>0</v>
          </cell>
          <cell r="M6060">
            <v>0</v>
          </cell>
          <cell r="N6060" t="str">
            <v xml:space="preserve">MS-134 </v>
          </cell>
          <cell r="O6060" t="str">
            <v>IMP</v>
          </cell>
          <cell r="P6060">
            <v>0</v>
          </cell>
        </row>
        <row r="6061">
          <cell r="C6061" t="str">
            <v>376BMS0115</v>
          </cell>
          <cell r="D6061" t="str">
            <v>PONTO 1</v>
          </cell>
          <cell r="E6061" t="str">
            <v>ENTR MS-134(B) (DIV MS/SP) (PORTO PRIMAVERA)</v>
          </cell>
          <cell r="F6061">
            <v>213.9</v>
          </cell>
          <cell r="G6061">
            <v>236.9</v>
          </cell>
          <cell r="H6061">
            <v>23</v>
          </cell>
          <cell r="I6061" t="str">
            <v>PLA</v>
          </cell>
          <cell r="J6061">
            <v>0</v>
          </cell>
          <cell r="L6061">
            <v>0</v>
          </cell>
          <cell r="M6061">
            <v>0</v>
          </cell>
          <cell r="N6061" t="str">
            <v xml:space="preserve">MS-134 </v>
          </cell>
          <cell r="O6061" t="str">
            <v>LEN</v>
          </cell>
          <cell r="P6061">
            <v>0</v>
          </cell>
        </row>
        <row r="6062">
          <cell r="J6062">
            <v>0</v>
          </cell>
        </row>
        <row r="6063">
          <cell r="C6063" t="str">
            <v>419BMS0010</v>
          </cell>
          <cell r="D6063" t="str">
            <v>ENTR BR-163(A) (RIO VERDE DE MATO GROSSO)</v>
          </cell>
          <cell r="E6063" t="str">
            <v>ENTR BR-163(B)/MS-080(A)</v>
          </cell>
          <cell r="F6063">
            <v>0</v>
          </cell>
          <cell r="G6063">
            <v>11.3</v>
          </cell>
          <cell r="H6063">
            <v>11.3</v>
          </cell>
          <cell r="I6063" t="str">
            <v>PAV</v>
          </cell>
          <cell r="J6063">
            <v>0</v>
          </cell>
          <cell r="K6063" t="str">
            <v>163BMS0490</v>
          </cell>
          <cell r="L6063">
            <v>0</v>
          </cell>
          <cell r="M6063">
            <v>0</v>
          </cell>
          <cell r="O6063">
            <v>0</v>
          </cell>
          <cell r="P6063">
            <v>0</v>
          </cell>
        </row>
        <row r="6064">
          <cell r="C6064" t="str">
            <v>419BMS0012</v>
          </cell>
          <cell r="D6064" t="str">
            <v>ENTR BR-163(B)/MS-080(A)</v>
          </cell>
          <cell r="E6064" t="str">
            <v>RIO NEGRINHO</v>
          </cell>
          <cell r="F6064">
            <v>11.3</v>
          </cell>
          <cell r="G6064">
            <v>26.3</v>
          </cell>
          <cell r="H6064">
            <v>15</v>
          </cell>
          <cell r="I6064" t="str">
            <v>PLA</v>
          </cell>
          <cell r="J6064">
            <v>0</v>
          </cell>
          <cell r="L6064">
            <v>0</v>
          </cell>
          <cell r="M6064">
            <v>0</v>
          </cell>
          <cell r="N6064" t="str">
            <v xml:space="preserve">MS-080 </v>
          </cell>
          <cell r="O6064" t="str">
            <v>IMP</v>
          </cell>
          <cell r="P6064">
            <v>0</v>
          </cell>
        </row>
        <row r="6065">
          <cell r="C6065" t="str">
            <v>419BMS0014</v>
          </cell>
          <cell r="D6065" t="str">
            <v>RIO NEGRINHO</v>
          </cell>
          <cell r="E6065" t="str">
            <v>PERDIGÃO</v>
          </cell>
          <cell r="F6065">
            <v>26.3</v>
          </cell>
          <cell r="G6065">
            <v>54.3</v>
          </cell>
          <cell r="H6065">
            <v>28</v>
          </cell>
          <cell r="I6065" t="str">
            <v>PLA</v>
          </cell>
          <cell r="J6065">
            <v>0</v>
          </cell>
          <cell r="L6065">
            <v>0</v>
          </cell>
          <cell r="M6065">
            <v>0</v>
          </cell>
          <cell r="N6065" t="str">
            <v xml:space="preserve">MS-080 </v>
          </cell>
          <cell r="O6065" t="str">
            <v>IMP</v>
          </cell>
          <cell r="P6065">
            <v>0</v>
          </cell>
        </row>
        <row r="6066">
          <cell r="C6066" t="str">
            <v>419BMS0030</v>
          </cell>
          <cell r="D6066" t="str">
            <v>PERDIGÃO</v>
          </cell>
          <cell r="E6066" t="str">
            <v>ENTR MS-080(B)/228(A)</v>
          </cell>
          <cell r="F6066">
            <v>54.3</v>
          </cell>
          <cell r="G6066">
            <v>64.3</v>
          </cell>
          <cell r="H6066">
            <v>10</v>
          </cell>
          <cell r="I6066" t="str">
            <v>PLA</v>
          </cell>
          <cell r="J6066">
            <v>0</v>
          </cell>
          <cell r="L6066">
            <v>0</v>
          </cell>
          <cell r="M6066">
            <v>0</v>
          </cell>
          <cell r="N6066" t="str">
            <v xml:space="preserve">MS-080 </v>
          </cell>
          <cell r="O6066" t="str">
            <v>IMP</v>
          </cell>
          <cell r="P6066">
            <v>0</v>
          </cell>
        </row>
        <row r="6067">
          <cell r="C6067" t="str">
            <v>419BMS0050</v>
          </cell>
          <cell r="D6067" t="str">
            <v>ENTR MS-080(B)/228(A)</v>
          </cell>
          <cell r="E6067" t="str">
            <v>ENTR MS-228(B)</v>
          </cell>
          <cell r="F6067">
            <v>64.3</v>
          </cell>
          <cell r="G6067">
            <v>87.3</v>
          </cell>
          <cell r="H6067">
            <v>23</v>
          </cell>
          <cell r="I6067" t="str">
            <v>PLA</v>
          </cell>
          <cell r="J6067">
            <v>0</v>
          </cell>
          <cell r="L6067">
            <v>0</v>
          </cell>
          <cell r="M6067">
            <v>0</v>
          </cell>
          <cell r="N6067" t="str">
            <v xml:space="preserve">MS-228 </v>
          </cell>
          <cell r="O6067" t="str">
            <v>IMP</v>
          </cell>
          <cell r="P6067">
            <v>0</v>
          </cell>
        </row>
        <row r="6068">
          <cell r="C6068" t="str">
            <v>419BMS0060</v>
          </cell>
          <cell r="D6068" t="str">
            <v>ENTR MS-228(B)</v>
          </cell>
          <cell r="E6068" t="str">
            <v>FAZENDA SANTANA</v>
          </cell>
          <cell r="F6068">
            <v>87.3</v>
          </cell>
          <cell r="G6068">
            <v>137.30000000000001</v>
          </cell>
          <cell r="H6068">
            <v>50</v>
          </cell>
          <cell r="I6068" t="str">
            <v>PLA</v>
          </cell>
          <cell r="J6068">
            <v>0</v>
          </cell>
          <cell r="L6068">
            <v>0</v>
          </cell>
          <cell r="M6068">
            <v>0</v>
          </cell>
          <cell r="N6068" t="str">
            <v>MST-419</v>
          </cell>
          <cell r="O6068" t="str">
            <v>IMP</v>
          </cell>
          <cell r="P6068">
            <v>0</v>
          </cell>
        </row>
        <row r="6069">
          <cell r="C6069" t="str">
            <v>419BMS0070</v>
          </cell>
          <cell r="D6069" t="str">
            <v>FAZENDA SANTANA</v>
          </cell>
          <cell r="E6069" t="str">
            <v>FAZENDA TABOCO</v>
          </cell>
          <cell r="F6069">
            <v>137.30000000000001</v>
          </cell>
          <cell r="G6069">
            <v>189.3</v>
          </cell>
          <cell r="H6069">
            <v>52</v>
          </cell>
          <cell r="I6069" t="str">
            <v>PLA</v>
          </cell>
          <cell r="J6069">
            <v>0</v>
          </cell>
          <cell r="L6069">
            <v>0</v>
          </cell>
          <cell r="M6069">
            <v>0</v>
          </cell>
          <cell r="N6069" t="str">
            <v>MST-419</v>
          </cell>
          <cell r="O6069" t="str">
            <v>IMP</v>
          </cell>
          <cell r="P6069">
            <v>0</v>
          </cell>
        </row>
        <row r="6070">
          <cell r="C6070" t="str">
            <v>419BMS0080</v>
          </cell>
          <cell r="D6070" t="str">
            <v>FAZENDA TABOCO</v>
          </cell>
          <cell r="E6070" t="str">
            <v>ENTR MS-170/345(A)/450 (AQUIDAUANA)</v>
          </cell>
          <cell r="F6070">
            <v>189.3</v>
          </cell>
          <cell r="G6070">
            <v>237.3</v>
          </cell>
          <cell r="H6070">
            <v>48</v>
          </cell>
          <cell r="I6070" t="str">
            <v>PLA</v>
          </cell>
          <cell r="J6070">
            <v>0</v>
          </cell>
          <cell r="L6070">
            <v>0</v>
          </cell>
          <cell r="M6070">
            <v>0</v>
          </cell>
          <cell r="N6070" t="str">
            <v>MST-419</v>
          </cell>
          <cell r="O6070" t="str">
            <v>IMP</v>
          </cell>
          <cell r="P6070">
            <v>0</v>
          </cell>
        </row>
        <row r="6071">
          <cell r="C6071" t="str">
            <v>419BMS0082</v>
          </cell>
          <cell r="D6071" t="str">
            <v>ENTR MS-170/345(A)/450 (AQUIDAUANA)</v>
          </cell>
          <cell r="E6071" t="str">
            <v>ANASTÁCIO</v>
          </cell>
          <cell r="F6071">
            <v>237.3</v>
          </cell>
          <cell r="G6071">
            <v>240.3</v>
          </cell>
          <cell r="H6071">
            <v>3</v>
          </cell>
          <cell r="I6071" t="str">
            <v>PLA</v>
          </cell>
          <cell r="J6071">
            <v>0</v>
          </cell>
          <cell r="L6071">
            <v>0</v>
          </cell>
          <cell r="M6071">
            <v>0</v>
          </cell>
          <cell r="N6071" t="str">
            <v xml:space="preserve">MS-345 </v>
          </cell>
          <cell r="O6071" t="str">
            <v>PAV</v>
          </cell>
          <cell r="P6071">
            <v>0</v>
          </cell>
        </row>
        <row r="6072">
          <cell r="C6072" t="str">
            <v>419BMS0084</v>
          </cell>
          <cell r="D6072" t="str">
            <v>ANASTÁCIO</v>
          </cell>
          <cell r="E6072" t="str">
            <v>ENTR BR-262</v>
          </cell>
          <cell r="F6072">
            <v>240.3</v>
          </cell>
          <cell r="G6072">
            <v>244.3</v>
          </cell>
          <cell r="H6072">
            <v>4</v>
          </cell>
          <cell r="I6072" t="str">
            <v>PLA</v>
          </cell>
          <cell r="J6072">
            <v>0</v>
          </cell>
          <cell r="L6072">
            <v>0</v>
          </cell>
          <cell r="M6072">
            <v>0</v>
          </cell>
          <cell r="N6072" t="str">
            <v xml:space="preserve">MS-345 </v>
          </cell>
          <cell r="O6072" t="str">
            <v>PAV</v>
          </cell>
          <cell r="P6072">
            <v>0</v>
          </cell>
        </row>
        <row r="6073">
          <cell r="C6073" t="str">
            <v>419BMS0090</v>
          </cell>
          <cell r="D6073" t="str">
            <v>ENTR BR-262</v>
          </cell>
          <cell r="E6073" t="str">
            <v>ENTR MS-345(B)</v>
          </cell>
          <cell r="F6073">
            <v>244.3</v>
          </cell>
          <cell r="G6073">
            <v>263.8</v>
          </cell>
          <cell r="H6073">
            <v>19.5</v>
          </cell>
          <cell r="I6073" t="str">
            <v>PAV</v>
          </cell>
          <cell r="J6073" t="str">
            <v>*</v>
          </cell>
          <cell r="L6073">
            <v>0</v>
          </cell>
          <cell r="M6073">
            <v>0</v>
          </cell>
          <cell r="O6073">
            <v>0</v>
          </cell>
          <cell r="P6073">
            <v>0</v>
          </cell>
        </row>
        <row r="6074">
          <cell r="C6074" t="str">
            <v>419BMS0092</v>
          </cell>
          <cell r="D6074" t="str">
            <v>ENTR MS-345(B)</v>
          </cell>
          <cell r="E6074" t="str">
            <v>ENTR MS-347</v>
          </cell>
          <cell r="F6074">
            <v>263.8</v>
          </cell>
          <cell r="G6074">
            <v>310.3</v>
          </cell>
          <cell r="H6074">
            <v>46.5</v>
          </cell>
          <cell r="I6074" t="str">
            <v>PAV</v>
          </cell>
          <cell r="J6074" t="str">
            <v>*</v>
          </cell>
          <cell r="L6074">
            <v>0</v>
          </cell>
          <cell r="M6074">
            <v>0</v>
          </cell>
          <cell r="O6074">
            <v>0</v>
          </cell>
          <cell r="P6074">
            <v>0</v>
          </cell>
        </row>
        <row r="6075">
          <cell r="C6075" t="str">
            <v>419BMS0110</v>
          </cell>
          <cell r="D6075" t="str">
            <v>ENTR MS-347</v>
          </cell>
          <cell r="E6075" t="str">
            <v>ENTR BR-060(A) (ACESSO NORTE NIOAQUE )</v>
          </cell>
          <cell r="F6075">
            <v>310.3</v>
          </cell>
          <cell r="G6075">
            <v>328.9</v>
          </cell>
          <cell r="H6075">
            <v>18.600000000000001</v>
          </cell>
          <cell r="I6075" t="str">
            <v>PAV</v>
          </cell>
          <cell r="J6075" t="str">
            <v>*</v>
          </cell>
          <cell r="L6075">
            <v>0</v>
          </cell>
          <cell r="M6075">
            <v>0</v>
          </cell>
          <cell r="O6075">
            <v>0</v>
          </cell>
          <cell r="P6075">
            <v>0</v>
          </cell>
        </row>
        <row r="6076">
          <cell r="C6076" t="str">
            <v>419BMS0120</v>
          </cell>
          <cell r="D6076" t="str">
            <v>ENTR BR-060(A) (ACESSO NORTE NIOAQUE)</v>
          </cell>
          <cell r="E6076" t="str">
            <v>ACESSO SUL NIOAQUE</v>
          </cell>
          <cell r="F6076">
            <v>328.9</v>
          </cell>
          <cell r="G6076">
            <v>332.3</v>
          </cell>
          <cell r="H6076">
            <v>3.4</v>
          </cell>
          <cell r="I6076" t="str">
            <v>PAV</v>
          </cell>
          <cell r="J6076">
            <v>0</v>
          </cell>
          <cell r="K6076" t="str">
            <v>060BMS0600</v>
          </cell>
          <cell r="L6076">
            <v>0</v>
          </cell>
          <cell r="M6076">
            <v>0</v>
          </cell>
          <cell r="O6076">
            <v>0</v>
          </cell>
          <cell r="P6076" t="str">
            <v>2003</v>
          </cell>
        </row>
        <row r="6077">
          <cell r="C6077" t="str">
            <v>419BMS0150</v>
          </cell>
          <cell r="D6077" t="str">
            <v>ACESSO SUL NIOAQUE</v>
          </cell>
          <cell r="E6077" t="str">
            <v>ENTR BR-267(A)</v>
          </cell>
          <cell r="F6077">
            <v>332.3</v>
          </cell>
          <cell r="G6077">
            <v>370.2</v>
          </cell>
          <cell r="H6077">
            <v>37.9</v>
          </cell>
          <cell r="I6077" t="str">
            <v>PAV</v>
          </cell>
          <cell r="J6077">
            <v>0</v>
          </cell>
          <cell r="K6077" t="str">
            <v>060BMS0610</v>
          </cell>
          <cell r="L6077">
            <v>0</v>
          </cell>
          <cell r="M6077">
            <v>0</v>
          </cell>
          <cell r="O6077">
            <v>0</v>
          </cell>
          <cell r="P6077" t="str">
            <v>2003</v>
          </cell>
        </row>
        <row r="6078">
          <cell r="C6078" t="str">
            <v>419BMS0152</v>
          </cell>
          <cell r="D6078" t="str">
            <v>ENTR BR-267(A)</v>
          </cell>
          <cell r="E6078" t="str">
            <v>ENTR MS-382 (GUIA LOPES DA LAGUNA)</v>
          </cell>
          <cell r="F6078">
            <v>370.2</v>
          </cell>
          <cell r="G6078">
            <v>377.8</v>
          </cell>
          <cell r="H6078">
            <v>7.6</v>
          </cell>
          <cell r="I6078" t="str">
            <v>PAV</v>
          </cell>
          <cell r="J6078">
            <v>0</v>
          </cell>
          <cell r="K6078" t="str">
            <v>060BMS0612</v>
          </cell>
          <cell r="L6078" t="str">
            <v>267BMS1052</v>
          </cell>
          <cell r="M6078">
            <v>0</v>
          </cell>
          <cell r="O6078">
            <v>0</v>
          </cell>
          <cell r="P6078">
            <v>0</v>
          </cell>
        </row>
        <row r="6079">
          <cell r="C6079" t="str">
            <v>419BMS0170</v>
          </cell>
          <cell r="D6079" t="str">
            <v>ENTR MS-382 (GUIA LOPES DA LAGUNA)</v>
          </cell>
          <cell r="E6079" t="str">
            <v>ENTR BR-060(B)/267(B) (JARDIM)</v>
          </cell>
          <cell r="F6079">
            <v>377.8</v>
          </cell>
          <cell r="G6079">
            <v>381.7</v>
          </cell>
          <cell r="H6079">
            <v>3.9</v>
          </cell>
          <cell r="I6079" t="str">
            <v>PAV</v>
          </cell>
          <cell r="J6079">
            <v>0</v>
          </cell>
          <cell r="K6079" t="str">
            <v>060BMS0630</v>
          </cell>
          <cell r="L6079" t="str">
            <v>267BMS1070</v>
          </cell>
          <cell r="M6079">
            <v>0</v>
          </cell>
          <cell r="O6079">
            <v>0</v>
          </cell>
          <cell r="P6079">
            <v>0</v>
          </cell>
        </row>
        <row r="6080">
          <cell r="J6080">
            <v>0</v>
          </cell>
        </row>
        <row r="6081">
          <cell r="C6081" t="str">
            <v>454BMS0010</v>
          </cell>
          <cell r="D6081" t="str">
            <v>ENTR BR-262</v>
          </cell>
          <cell r="E6081" t="str">
            <v>FIM DE IMPLANTACÃO</v>
          </cell>
          <cell r="F6081">
            <v>0</v>
          </cell>
          <cell r="G6081">
            <v>26</v>
          </cell>
          <cell r="H6081">
            <v>26</v>
          </cell>
          <cell r="I6081" t="str">
            <v>PLA</v>
          </cell>
          <cell r="J6081">
            <v>0</v>
          </cell>
          <cell r="L6081">
            <v>0</v>
          </cell>
          <cell r="M6081">
            <v>0</v>
          </cell>
          <cell r="N6081" t="str">
            <v>MST-454</v>
          </cell>
          <cell r="O6081" t="str">
            <v>IMP</v>
          </cell>
          <cell r="P6081">
            <v>0</v>
          </cell>
        </row>
        <row r="6082">
          <cell r="C6082" t="str">
            <v>454BMS0011</v>
          </cell>
          <cell r="D6082" t="str">
            <v>FIM DE IMPLANTACÃO</v>
          </cell>
          <cell r="E6082" t="str">
            <v>FORTE COIMBRA</v>
          </cell>
          <cell r="F6082">
            <v>26</v>
          </cell>
          <cell r="G6082">
            <v>71</v>
          </cell>
          <cell r="H6082">
            <v>45</v>
          </cell>
          <cell r="I6082" t="str">
            <v>PLA</v>
          </cell>
          <cell r="J6082">
            <v>0</v>
          </cell>
          <cell r="L6082">
            <v>0</v>
          </cell>
          <cell r="M6082">
            <v>0</v>
          </cell>
          <cell r="O6082">
            <v>0</v>
          </cell>
          <cell r="P6082">
            <v>0</v>
          </cell>
        </row>
        <row r="6083">
          <cell r="J6083">
            <v>0</v>
          </cell>
        </row>
        <row r="6084">
          <cell r="C6084" t="str">
            <v>463BMS0030</v>
          </cell>
          <cell r="D6084" t="str">
            <v>ENTR BR-163 (DOURADOS (P/ CAARAPÓ))</v>
          </cell>
          <cell r="E6084" t="str">
            <v>ENTR MS-379 (P/DOURADOS)</v>
          </cell>
          <cell r="F6084">
            <v>0</v>
          </cell>
          <cell r="G6084">
            <v>7.4</v>
          </cell>
          <cell r="H6084">
            <v>7.4</v>
          </cell>
          <cell r="I6084" t="str">
            <v>PAV</v>
          </cell>
          <cell r="J6084">
            <v>0</v>
          </cell>
          <cell r="L6084">
            <v>0</v>
          </cell>
          <cell r="M6084">
            <v>0</v>
          </cell>
          <cell r="O6084">
            <v>0</v>
          </cell>
          <cell r="P6084" t="str">
            <v>2003</v>
          </cell>
        </row>
        <row r="6085">
          <cell r="C6085" t="str">
            <v>463BMS0070</v>
          </cell>
          <cell r="D6085" t="str">
            <v>ENTR MS-379 (P/DOURADOS)</v>
          </cell>
          <cell r="E6085" t="str">
            <v>ACESSO P/ MS-162</v>
          </cell>
          <cell r="F6085">
            <v>7.4</v>
          </cell>
          <cell r="G6085">
            <v>18.100000000000001</v>
          </cell>
          <cell r="H6085">
            <v>10.7</v>
          </cell>
          <cell r="I6085" t="str">
            <v>PAV</v>
          </cell>
          <cell r="J6085">
            <v>0</v>
          </cell>
          <cell r="L6085">
            <v>0</v>
          </cell>
          <cell r="M6085">
            <v>0</v>
          </cell>
          <cell r="O6085">
            <v>0</v>
          </cell>
          <cell r="P6085" t="str">
            <v>2003</v>
          </cell>
        </row>
        <row r="6086">
          <cell r="C6086" t="str">
            <v>463BMS0090</v>
          </cell>
          <cell r="D6086" t="str">
            <v>ACESSO P/ MS-162</v>
          </cell>
          <cell r="E6086" t="str">
            <v>ENTR MS-378 (POSTO GUAÍBA)</v>
          </cell>
          <cell r="F6086">
            <v>18.100000000000001</v>
          </cell>
          <cell r="G6086">
            <v>48.2</v>
          </cell>
          <cell r="H6086">
            <v>30.1</v>
          </cell>
          <cell r="I6086" t="str">
            <v>PAV</v>
          </cell>
          <cell r="J6086">
            <v>0</v>
          </cell>
          <cell r="L6086">
            <v>0</v>
          </cell>
          <cell r="M6086">
            <v>0</v>
          </cell>
          <cell r="O6086">
            <v>0</v>
          </cell>
          <cell r="P6086" t="str">
            <v>2003</v>
          </cell>
        </row>
        <row r="6087">
          <cell r="C6087" t="str">
            <v>463BMS0110</v>
          </cell>
          <cell r="D6087" t="str">
            <v>ENTR MS-378 (POSTO GUAÍBA)</v>
          </cell>
          <cell r="E6087" t="str">
            <v>ENTR MS-380 (CAPEY)</v>
          </cell>
          <cell r="F6087">
            <v>48.2</v>
          </cell>
          <cell r="G6087">
            <v>79.099999999999994</v>
          </cell>
          <cell r="H6087">
            <v>30.9</v>
          </cell>
          <cell r="I6087" t="str">
            <v>PAV</v>
          </cell>
          <cell r="J6087">
            <v>0</v>
          </cell>
          <cell r="L6087">
            <v>0</v>
          </cell>
          <cell r="M6087">
            <v>0</v>
          </cell>
          <cell r="O6087">
            <v>0</v>
          </cell>
          <cell r="P6087" t="str">
            <v>2003</v>
          </cell>
        </row>
        <row r="6088">
          <cell r="C6088" t="str">
            <v>463BMS0130</v>
          </cell>
          <cell r="D6088" t="str">
            <v>ENTR MS-380 (CAPEY)</v>
          </cell>
          <cell r="E6088" t="str">
            <v>ENTR MS-280 (P/LAGOA BOREVI)</v>
          </cell>
          <cell r="F6088">
            <v>79.099999999999994</v>
          </cell>
          <cell r="G6088">
            <v>88.8</v>
          </cell>
          <cell r="H6088">
            <v>9.6999999999999993</v>
          </cell>
          <cell r="I6088" t="str">
            <v>PAV</v>
          </cell>
          <cell r="J6088">
            <v>0</v>
          </cell>
          <cell r="L6088">
            <v>0</v>
          </cell>
          <cell r="M6088">
            <v>0</v>
          </cell>
          <cell r="O6088">
            <v>0</v>
          </cell>
          <cell r="P6088" t="str">
            <v>2003</v>
          </cell>
        </row>
        <row r="6089">
          <cell r="C6089" t="str">
            <v>463BMS0150</v>
          </cell>
          <cell r="D6089" t="str">
            <v>ENTR MS-280 (P/LAGOA BOREVI)</v>
          </cell>
          <cell r="E6089" t="str">
            <v>ENTR MS-386 (SANGA PUITÃ)</v>
          </cell>
          <cell r="F6089">
            <v>88.8</v>
          </cell>
          <cell r="G6089">
            <v>102.8</v>
          </cell>
          <cell r="H6089">
            <v>14</v>
          </cell>
          <cell r="I6089" t="str">
            <v>PAV</v>
          </cell>
          <cell r="J6089">
            <v>0</v>
          </cell>
          <cell r="L6089">
            <v>0</v>
          </cell>
          <cell r="M6089">
            <v>0</v>
          </cell>
          <cell r="O6089">
            <v>0</v>
          </cell>
          <cell r="P6089" t="str">
            <v>2003</v>
          </cell>
        </row>
        <row r="6090">
          <cell r="C6090" t="str">
            <v>463BMS0170</v>
          </cell>
          <cell r="D6090" t="str">
            <v>ENTR MS-386 (SANGA PUITÃ)</v>
          </cell>
          <cell r="E6090" t="str">
            <v>ENTR MS-380/384 (FRONT BRASIL/PARAGUAI) (PONTA PORÃ)</v>
          </cell>
          <cell r="F6090">
            <v>102.8</v>
          </cell>
          <cell r="G6090">
            <v>112.5</v>
          </cell>
          <cell r="H6090">
            <v>9.6999999999999993</v>
          </cell>
          <cell r="I6090" t="str">
            <v>PAV</v>
          </cell>
          <cell r="J6090">
            <v>0</v>
          </cell>
          <cell r="L6090">
            <v>0</v>
          </cell>
          <cell r="M6090">
            <v>0</v>
          </cell>
          <cell r="O6090">
            <v>0</v>
          </cell>
          <cell r="P6090" t="str">
            <v>2003</v>
          </cell>
        </row>
        <row r="6091">
          <cell r="J6091">
            <v>0</v>
          </cell>
        </row>
        <row r="6092">
          <cell r="C6092" t="str">
            <v>483BMS0110</v>
          </cell>
          <cell r="D6092" t="str">
            <v>DIV GO/MS (RIO APORÉ)</v>
          </cell>
          <cell r="E6092" t="str">
            <v>ENTR BR-497(A)</v>
          </cell>
          <cell r="F6092">
            <v>0</v>
          </cell>
          <cell r="G6092">
            <v>41</v>
          </cell>
          <cell r="H6092">
            <v>41</v>
          </cell>
          <cell r="I6092" t="str">
            <v>LEN</v>
          </cell>
          <cell r="J6092">
            <v>0</v>
          </cell>
          <cell r="L6092">
            <v>0</v>
          </cell>
          <cell r="M6092">
            <v>0</v>
          </cell>
          <cell r="O6092">
            <v>0</v>
          </cell>
          <cell r="P6092" t="str">
            <v>2003</v>
          </cell>
        </row>
        <row r="6093">
          <cell r="C6093" t="str">
            <v>483BMS0115</v>
          </cell>
          <cell r="D6093" t="str">
            <v>ENTR BR-497(A)</v>
          </cell>
          <cell r="E6093" t="str">
            <v>ENTR BR-158/497(B) (PARANAÍBA)</v>
          </cell>
          <cell r="F6093">
            <v>41</v>
          </cell>
          <cell r="G6093">
            <v>47.8</v>
          </cell>
          <cell r="H6093">
            <v>6.8</v>
          </cell>
          <cell r="I6093" t="str">
            <v>PAV</v>
          </cell>
          <cell r="J6093">
            <v>0</v>
          </cell>
          <cell r="K6093" t="str">
            <v>497BMS0095</v>
          </cell>
          <cell r="L6093">
            <v>0</v>
          </cell>
          <cell r="M6093">
            <v>0</v>
          </cell>
          <cell r="O6093">
            <v>0</v>
          </cell>
          <cell r="P6093" t="str">
            <v>2003</v>
          </cell>
        </row>
        <row r="6094">
          <cell r="J6094">
            <v>0</v>
          </cell>
        </row>
        <row r="6095">
          <cell r="C6095" t="str">
            <v>487BMS0010</v>
          </cell>
          <cell r="D6095" t="str">
            <v>ENTR BR-158/497(B) (PARANAÍBA)</v>
          </cell>
          <cell r="E6095" t="str">
            <v>ENTR BR-163(A)/MS-283 (VILA JUTÍ)</v>
          </cell>
          <cell r="F6095">
            <v>0</v>
          </cell>
          <cell r="G6095">
            <v>14</v>
          </cell>
          <cell r="H6095">
            <v>14</v>
          </cell>
          <cell r="I6095" t="str">
            <v>PLA</v>
          </cell>
          <cell r="J6095">
            <v>0</v>
          </cell>
          <cell r="L6095">
            <v>0</v>
          </cell>
          <cell r="M6095">
            <v>0</v>
          </cell>
          <cell r="N6095" t="str">
            <v>MST-487</v>
          </cell>
          <cell r="O6095" t="str">
            <v>IMP</v>
          </cell>
          <cell r="P6095">
            <v>0</v>
          </cell>
        </row>
        <row r="6096">
          <cell r="C6096" t="str">
            <v>487BMS0012</v>
          </cell>
          <cell r="D6096" t="str">
            <v>ENTR BR-163(A)/MS-283 (VILA JUTÍ)</v>
          </cell>
          <cell r="E6096" t="str">
            <v>ACESSO MS-145</v>
          </cell>
          <cell r="F6096">
            <v>14</v>
          </cell>
          <cell r="G6096">
            <v>47.2</v>
          </cell>
          <cell r="H6096">
            <v>33.200000000000003</v>
          </cell>
          <cell r="I6096" t="str">
            <v>PAV</v>
          </cell>
          <cell r="J6096">
            <v>0</v>
          </cell>
          <cell r="K6096" t="str">
            <v>163BMS0230</v>
          </cell>
          <cell r="L6096">
            <v>0</v>
          </cell>
          <cell r="M6096">
            <v>0</v>
          </cell>
          <cell r="O6096">
            <v>0</v>
          </cell>
          <cell r="P6096">
            <v>0</v>
          </cell>
        </row>
        <row r="6097">
          <cell r="C6097" t="str">
            <v>487BMS0030</v>
          </cell>
          <cell r="D6097" t="str">
            <v>ACESSO MS-145</v>
          </cell>
          <cell r="E6097" t="str">
            <v>ENTR MS-141(A)</v>
          </cell>
          <cell r="F6097">
            <v>47.2</v>
          </cell>
          <cell r="G6097">
            <v>58.3</v>
          </cell>
          <cell r="H6097">
            <v>11.1</v>
          </cell>
          <cell r="I6097" t="str">
            <v>PAV</v>
          </cell>
          <cell r="J6097">
            <v>0</v>
          </cell>
          <cell r="K6097" t="str">
            <v>163BMS0222</v>
          </cell>
          <cell r="L6097">
            <v>0</v>
          </cell>
          <cell r="M6097">
            <v>0</v>
          </cell>
          <cell r="O6097">
            <v>0</v>
          </cell>
          <cell r="P6097">
            <v>0</v>
          </cell>
        </row>
        <row r="6098">
          <cell r="C6098" t="str">
            <v>487BMS0040</v>
          </cell>
          <cell r="D6098" t="str">
            <v>ENTR MS-141(A)</v>
          </cell>
          <cell r="E6098" t="str">
            <v>ACESSO NAVIRAÍ</v>
          </cell>
          <cell r="F6098">
            <v>58.3</v>
          </cell>
          <cell r="G6098">
            <v>60.7</v>
          </cell>
          <cell r="H6098">
            <v>2.4</v>
          </cell>
          <cell r="I6098" t="str">
            <v>PAV</v>
          </cell>
          <cell r="J6098">
            <v>0</v>
          </cell>
          <cell r="K6098" t="str">
            <v>163BMS0214</v>
          </cell>
          <cell r="L6098">
            <v>0</v>
          </cell>
          <cell r="M6098">
            <v>0</v>
          </cell>
          <cell r="O6098">
            <v>0</v>
          </cell>
          <cell r="P6098">
            <v>0</v>
          </cell>
        </row>
        <row r="6099">
          <cell r="C6099" t="str">
            <v>487BMS0045</v>
          </cell>
          <cell r="D6099" t="str">
            <v>ACESSO NAVIRAÍ</v>
          </cell>
          <cell r="E6099" t="str">
            <v>ENTR BR-163(B)/MS-141(B)</v>
          </cell>
          <cell r="F6099">
            <v>60.7</v>
          </cell>
          <cell r="G6099">
            <v>74.7</v>
          </cell>
          <cell r="H6099">
            <v>14</v>
          </cell>
          <cell r="I6099" t="str">
            <v>PAV</v>
          </cell>
          <cell r="J6099">
            <v>0</v>
          </cell>
          <cell r="K6099" t="str">
            <v>163BMS0212</v>
          </cell>
          <cell r="L6099">
            <v>0</v>
          </cell>
          <cell r="M6099">
            <v>0</v>
          </cell>
          <cell r="O6099">
            <v>0</v>
          </cell>
          <cell r="P6099">
            <v>0</v>
          </cell>
        </row>
        <row r="6100">
          <cell r="C6100" t="str">
            <v>487BMS0050</v>
          </cell>
          <cell r="D6100" t="str">
            <v>ENTR BR-163(B)/MS-141(B)</v>
          </cell>
          <cell r="E6100" t="str">
            <v>DIV MS/PR (PORTO CAIUÁ)</v>
          </cell>
          <cell r="F6100">
            <v>74.7</v>
          </cell>
          <cell r="G6100">
            <v>115.7</v>
          </cell>
          <cell r="H6100">
            <v>41</v>
          </cell>
          <cell r="I6100" t="str">
            <v>PAV</v>
          </cell>
          <cell r="J6100">
            <v>0</v>
          </cell>
          <cell r="L6100">
            <v>0</v>
          </cell>
          <cell r="M6100">
            <v>0</v>
          </cell>
          <cell r="O6100">
            <v>0</v>
          </cell>
          <cell r="P6100" t="str">
            <v>2003</v>
          </cell>
        </row>
        <row r="6101">
          <cell r="J6101">
            <v>0</v>
          </cell>
        </row>
        <row r="6102">
          <cell r="C6102" t="str">
            <v>497BMS0090</v>
          </cell>
          <cell r="D6102" t="str">
            <v>DIV MG/MS (RIO PARANAÍBA)</v>
          </cell>
          <cell r="E6102" t="str">
            <v>ENTR BR-483(A)</v>
          </cell>
          <cell r="F6102">
            <v>0</v>
          </cell>
          <cell r="G6102">
            <v>12.5</v>
          </cell>
          <cell r="H6102">
            <v>12.5</v>
          </cell>
          <cell r="I6102" t="str">
            <v>PAV</v>
          </cell>
          <cell r="J6102">
            <v>0</v>
          </cell>
          <cell r="L6102">
            <v>0</v>
          </cell>
          <cell r="M6102">
            <v>0</v>
          </cell>
          <cell r="O6102">
            <v>0</v>
          </cell>
          <cell r="P6102" t="str">
            <v>2003</v>
          </cell>
        </row>
        <row r="6103">
          <cell r="C6103" t="str">
            <v>497BMS0095</v>
          </cell>
          <cell r="D6103" t="str">
            <v>ENTR BR-483(A)</v>
          </cell>
          <cell r="E6103" t="str">
            <v>ENTR BR-158/483(B) (PARANAÍBA)</v>
          </cell>
          <cell r="F6103">
            <v>12.5</v>
          </cell>
          <cell r="G6103">
            <v>19.3</v>
          </cell>
          <cell r="H6103">
            <v>6.8</v>
          </cell>
          <cell r="I6103" t="str">
            <v>PAV</v>
          </cell>
          <cell r="J6103">
            <v>0</v>
          </cell>
          <cell r="K6103" t="str">
            <v>483BMS0115</v>
          </cell>
          <cell r="L6103">
            <v>0</v>
          </cell>
          <cell r="M6103">
            <v>0</v>
          </cell>
          <cell r="O6103">
            <v>0</v>
          </cell>
          <cell r="P6103" t="str">
            <v>2003</v>
          </cell>
        </row>
        <row r="6104">
          <cell r="J6104">
            <v>0</v>
          </cell>
        </row>
        <row r="6105">
          <cell r="J6105">
            <v>0</v>
          </cell>
        </row>
        <row r="6106">
          <cell r="C6106" t="str">
            <v>010BGO0090</v>
          </cell>
          <cell r="D6106" t="str">
            <v>ENTR GO-118(A) (DIV DF/GO)</v>
          </cell>
          <cell r="E6106" t="str">
            <v>ENTR GO-430(A)</v>
          </cell>
          <cell r="F6106">
            <v>0</v>
          </cell>
          <cell r="G6106">
            <v>6</v>
          </cell>
          <cell r="H6106">
            <v>6</v>
          </cell>
          <cell r="I6106" t="str">
            <v>PLA</v>
          </cell>
          <cell r="J6106">
            <v>0</v>
          </cell>
          <cell r="L6106">
            <v>0</v>
          </cell>
          <cell r="M6106">
            <v>0</v>
          </cell>
          <cell r="N6106" t="str">
            <v xml:space="preserve">GO-118 </v>
          </cell>
          <cell r="O6106" t="str">
            <v>PAV</v>
          </cell>
          <cell r="P6106">
            <v>0</v>
          </cell>
        </row>
        <row r="6107">
          <cell r="C6107" t="str">
            <v>010BGO0092</v>
          </cell>
          <cell r="D6107" t="str">
            <v>ENTR GO-430(A)</v>
          </cell>
          <cell r="E6107" t="str">
            <v>ENTR GO-430(B) (P/PLANALTINA)</v>
          </cell>
          <cell r="F6107">
            <v>6</v>
          </cell>
          <cell r="G6107">
            <v>10</v>
          </cell>
          <cell r="H6107">
            <v>4</v>
          </cell>
          <cell r="I6107" t="str">
            <v>PLA</v>
          </cell>
          <cell r="J6107">
            <v>0</v>
          </cell>
          <cell r="L6107">
            <v>0</v>
          </cell>
          <cell r="M6107">
            <v>0</v>
          </cell>
          <cell r="N6107" t="str">
            <v xml:space="preserve">GO-118 </v>
          </cell>
          <cell r="O6107" t="str">
            <v>PAV</v>
          </cell>
          <cell r="P6107">
            <v>0</v>
          </cell>
        </row>
        <row r="6108">
          <cell r="C6108" t="str">
            <v>010BGO0110</v>
          </cell>
          <cell r="D6108" t="str">
            <v>ENTR GO-430(B) (P/PLANALTINA)</v>
          </cell>
          <cell r="E6108" t="str">
            <v>SÃO GABRIEL DE GOIÁS</v>
          </cell>
          <cell r="F6108">
            <v>10</v>
          </cell>
          <cell r="G6108">
            <v>33</v>
          </cell>
          <cell r="H6108">
            <v>23</v>
          </cell>
          <cell r="I6108" t="str">
            <v>PLA</v>
          </cell>
          <cell r="J6108">
            <v>0</v>
          </cell>
          <cell r="L6108">
            <v>0</v>
          </cell>
          <cell r="M6108">
            <v>0</v>
          </cell>
          <cell r="N6108" t="str">
            <v xml:space="preserve">GO-118 </v>
          </cell>
          <cell r="O6108" t="str">
            <v>PAV</v>
          </cell>
          <cell r="P6108">
            <v>0</v>
          </cell>
        </row>
        <row r="6109">
          <cell r="C6109" t="str">
            <v>010BGO0111</v>
          </cell>
          <cell r="D6109" t="str">
            <v>SÃO GABRIEL DE GOIÁS</v>
          </cell>
          <cell r="E6109" t="str">
            <v>ENTR GO-230</v>
          </cell>
          <cell r="F6109">
            <v>33</v>
          </cell>
          <cell r="G6109">
            <v>40</v>
          </cell>
          <cell r="H6109">
            <v>7</v>
          </cell>
          <cell r="I6109" t="str">
            <v>PLA</v>
          </cell>
          <cell r="J6109">
            <v>0</v>
          </cell>
          <cell r="L6109">
            <v>0</v>
          </cell>
          <cell r="M6109">
            <v>0</v>
          </cell>
          <cell r="N6109" t="str">
            <v xml:space="preserve">GO-118 </v>
          </cell>
          <cell r="O6109" t="str">
            <v>PAV</v>
          </cell>
          <cell r="P6109">
            <v>0</v>
          </cell>
        </row>
        <row r="6110">
          <cell r="C6110" t="str">
            <v>010BGO0112</v>
          </cell>
          <cell r="D6110" t="str">
            <v>ENTR GO-230</v>
          </cell>
          <cell r="E6110" t="str">
            <v>ENTR GO-237</v>
          </cell>
          <cell r="F6110">
            <v>40</v>
          </cell>
          <cell r="G6110">
            <v>69</v>
          </cell>
          <cell r="H6110">
            <v>29</v>
          </cell>
          <cell r="I6110" t="str">
            <v>PLA</v>
          </cell>
          <cell r="J6110">
            <v>0</v>
          </cell>
          <cell r="L6110">
            <v>0</v>
          </cell>
          <cell r="M6110">
            <v>0</v>
          </cell>
          <cell r="N6110" t="str">
            <v xml:space="preserve">GO-118 </v>
          </cell>
          <cell r="O6110" t="str">
            <v>PAV</v>
          </cell>
          <cell r="P6110">
            <v>0</v>
          </cell>
        </row>
        <row r="6111">
          <cell r="C6111" t="str">
            <v>010BGO0130</v>
          </cell>
          <cell r="D6111" t="str">
            <v>ENTR GO-237</v>
          </cell>
          <cell r="E6111" t="str">
            <v>SÃO JOÃO D'ALIANÇA</v>
          </cell>
          <cell r="F6111">
            <v>69</v>
          </cell>
          <cell r="G6111">
            <v>96</v>
          </cell>
          <cell r="H6111">
            <v>27</v>
          </cell>
          <cell r="I6111" t="str">
            <v>PLA</v>
          </cell>
          <cell r="J6111">
            <v>0</v>
          </cell>
          <cell r="L6111">
            <v>0</v>
          </cell>
          <cell r="M6111">
            <v>0</v>
          </cell>
          <cell r="N6111" t="str">
            <v xml:space="preserve">GO-118 </v>
          </cell>
          <cell r="O6111" t="str">
            <v>PAV</v>
          </cell>
          <cell r="P6111">
            <v>0</v>
          </cell>
        </row>
        <row r="6112">
          <cell r="C6112" t="str">
            <v>010BGO0140</v>
          </cell>
          <cell r="D6112" t="str">
            <v>SÃO JOÃO D'ALIANÇA</v>
          </cell>
          <cell r="E6112" t="str">
            <v>ENTR GO-236</v>
          </cell>
          <cell r="F6112">
            <v>96</v>
          </cell>
          <cell r="G6112">
            <v>109</v>
          </cell>
          <cell r="H6112">
            <v>13</v>
          </cell>
          <cell r="I6112" t="str">
            <v>PLA</v>
          </cell>
          <cell r="J6112">
            <v>0</v>
          </cell>
          <cell r="L6112">
            <v>0</v>
          </cell>
          <cell r="M6112">
            <v>0</v>
          </cell>
          <cell r="N6112" t="str">
            <v xml:space="preserve">GO-118 </v>
          </cell>
          <cell r="O6112" t="str">
            <v>PAV</v>
          </cell>
          <cell r="P6112">
            <v>0</v>
          </cell>
        </row>
        <row r="6113">
          <cell r="C6113" t="str">
            <v>010BGO0150</v>
          </cell>
          <cell r="D6113" t="str">
            <v>ENTR GO-236</v>
          </cell>
          <cell r="E6113" t="str">
            <v>ENTR GO-329 (ALTO PARAÍSO DE GOIÁS)</v>
          </cell>
          <cell r="F6113">
            <v>109</v>
          </cell>
          <cell r="G6113">
            <v>162</v>
          </cell>
          <cell r="H6113">
            <v>53</v>
          </cell>
          <cell r="I6113" t="str">
            <v>PLA</v>
          </cell>
          <cell r="J6113">
            <v>0</v>
          </cell>
          <cell r="L6113">
            <v>0</v>
          </cell>
          <cell r="M6113">
            <v>0</v>
          </cell>
          <cell r="N6113" t="str">
            <v xml:space="preserve">GO-118 </v>
          </cell>
          <cell r="O6113" t="str">
            <v>PAV</v>
          </cell>
          <cell r="P6113">
            <v>0</v>
          </cell>
        </row>
        <row r="6114">
          <cell r="C6114" t="str">
            <v>010BGO0170</v>
          </cell>
          <cell r="D6114" t="str">
            <v>ENTR GO-329 (ALTO PARAÍSO DE GOIÁS)</v>
          </cell>
          <cell r="E6114" t="str">
            <v>ENTR GO-118(B)/241 (TERESINA DE GOIÁS)</v>
          </cell>
          <cell r="F6114">
            <v>162</v>
          </cell>
          <cell r="G6114">
            <v>227</v>
          </cell>
          <cell r="H6114">
            <v>65</v>
          </cell>
          <cell r="I6114" t="str">
            <v>PLA</v>
          </cell>
          <cell r="J6114">
            <v>0</v>
          </cell>
          <cell r="L6114">
            <v>0</v>
          </cell>
          <cell r="M6114">
            <v>0</v>
          </cell>
          <cell r="N6114" t="str">
            <v xml:space="preserve">GO-118 </v>
          </cell>
          <cell r="O6114" t="str">
            <v>PAV</v>
          </cell>
          <cell r="P6114">
            <v>0</v>
          </cell>
        </row>
        <row r="6115">
          <cell r="C6115" t="str">
            <v>010BGO0190</v>
          </cell>
          <cell r="D6115" t="str">
            <v>ENTR GO-118(B)/241 (TERESINA DE GOIÁS)</v>
          </cell>
          <cell r="E6115" t="str">
            <v>DIV GO/TO (RIO PARANÁ)</v>
          </cell>
          <cell r="F6115">
            <v>227</v>
          </cell>
          <cell r="G6115">
            <v>289</v>
          </cell>
          <cell r="H6115">
            <v>62</v>
          </cell>
          <cell r="I6115" t="str">
            <v>PLA</v>
          </cell>
          <cell r="J6115">
            <v>0</v>
          </cell>
          <cell r="L6115">
            <v>0</v>
          </cell>
          <cell r="M6115">
            <v>0</v>
          </cell>
          <cell r="O6115">
            <v>0</v>
          </cell>
          <cell r="P6115">
            <v>0</v>
          </cell>
        </row>
        <row r="6116">
          <cell r="J6116">
            <v>0</v>
          </cell>
        </row>
        <row r="6117">
          <cell r="C6117" t="str">
            <v>020BGO0090</v>
          </cell>
          <cell r="D6117" t="str">
            <v>DIV DF/GO</v>
          </cell>
          <cell r="E6117" t="str">
            <v>ENTR GO-116 (P/FORMOSA)</v>
          </cell>
          <cell r="F6117">
            <v>0</v>
          </cell>
          <cell r="G6117">
            <v>3.7</v>
          </cell>
          <cell r="H6117">
            <v>3.7</v>
          </cell>
          <cell r="I6117" t="str">
            <v>PAV</v>
          </cell>
          <cell r="J6117" t="str">
            <v>*</v>
          </cell>
          <cell r="K6117" t="str">
            <v>030BGO0090</v>
          </cell>
          <cell r="L6117">
            <v>0</v>
          </cell>
          <cell r="M6117">
            <v>0</v>
          </cell>
          <cell r="O6117">
            <v>0</v>
          </cell>
          <cell r="P6117">
            <v>0</v>
          </cell>
        </row>
        <row r="6118">
          <cell r="C6118" t="str">
            <v>020BGO0110</v>
          </cell>
          <cell r="D6118" t="str">
            <v>ENTR GO-116 (P/FORMOSA)</v>
          </cell>
          <cell r="E6118" t="str">
            <v>ENTR GO-346</v>
          </cell>
          <cell r="F6118">
            <v>3.7</v>
          </cell>
          <cell r="G6118">
            <v>22</v>
          </cell>
          <cell r="H6118">
            <v>18.3</v>
          </cell>
          <cell r="I6118" t="str">
            <v>PAV</v>
          </cell>
          <cell r="J6118" t="str">
            <v>*</v>
          </cell>
          <cell r="K6118" t="str">
            <v>030BGO0110</v>
          </cell>
          <cell r="L6118">
            <v>0</v>
          </cell>
          <cell r="M6118">
            <v>0</v>
          </cell>
          <cell r="O6118">
            <v>0</v>
          </cell>
          <cell r="P6118">
            <v>0</v>
          </cell>
        </row>
        <row r="6119">
          <cell r="C6119" t="str">
            <v>020BGO0120</v>
          </cell>
          <cell r="D6119" t="str">
            <v>ENTR GO-346</v>
          </cell>
          <cell r="E6119" t="str">
            <v>ENTR BR-030(B)/GO-468</v>
          </cell>
          <cell r="F6119">
            <v>22</v>
          </cell>
          <cell r="G6119">
            <v>31</v>
          </cell>
          <cell r="H6119">
            <v>9</v>
          </cell>
          <cell r="I6119" t="str">
            <v>PAV</v>
          </cell>
          <cell r="J6119" t="str">
            <v>*</v>
          </cell>
          <cell r="K6119" t="str">
            <v>030BGO0120</v>
          </cell>
          <cell r="L6119">
            <v>0</v>
          </cell>
          <cell r="M6119">
            <v>0</v>
          </cell>
          <cell r="O6119">
            <v>0</v>
          </cell>
          <cell r="P6119">
            <v>0</v>
          </cell>
        </row>
        <row r="6120">
          <cell r="C6120" t="str">
            <v>020BGO0130</v>
          </cell>
          <cell r="D6120" t="str">
            <v>ENTR BR-030(B)/GO-468</v>
          </cell>
          <cell r="E6120" t="str">
            <v>ENTR GO-458 (P/SANTA ROSA)</v>
          </cell>
          <cell r="F6120">
            <v>31</v>
          </cell>
          <cell r="G6120">
            <v>72.8</v>
          </cell>
          <cell r="H6120">
            <v>41.8</v>
          </cell>
          <cell r="I6120" t="str">
            <v>PAV</v>
          </cell>
          <cell r="J6120" t="str">
            <v>*</v>
          </cell>
          <cell r="L6120">
            <v>0</v>
          </cell>
          <cell r="M6120">
            <v>0</v>
          </cell>
          <cell r="O6120">
            <v>0</v>
          </cell>
          <cell r="P6120">
            <v>0</v>
          </cell>
        </row>
        <row r="6121">
          <cell r="C6121" t="str">
            <v>020BGO0150</v>
          </cell>
          <cell r="D6121" t="str">
            <v>ENTR GO-458 (P/SANTA ROSA)</v>
          </cell>
          <cell r="E6121" t="str">
            <v>ENTR GO-114</v>
          </cell>
          <cell r="F6121">
            <v>72.8</v>
          </cell>
          <cell r="G6121">
            <v>105.3</v>
          </cell>
          <cell r="H6121">
            <v>32.5</v>
          </cell>
          <cell r="I6121" t="str">
            <v>PAV</v>
          </cell>
          <cell r="J6121" t="str">
            <v>*</v>
          </cell>
          <cell r="L6121">
            <v>0</v>
          </cell>
          <cell r="M6121">
            <v>0</v>
          </cell>
          <cell r="O6121">
            <v>0</v>
          </cell>
          <cell r="P6121">
            <v>0</v>
          </cell>
        </row>
        <row r="6122">
          <cell r="C6122" t="str">
            <v>020BGO0160</v>
          </cell>
          <cell r="D6122" t="str">
            <v>ENTR GO-114</v>
          </cell>
          <cell r="E6122" t="str">
            <v>SANTA MARIA</v>
          </cell>
          <cell r="F6122">
            <v>105.3</v>
          </cell>
          <cell r="G6122">
            <v>143.30000000000001</v>
          </cell>
          <cell r="H6122">
            <v>38</v>
          </cell>
          <cell r="I6122" t="str">
            <v>PAV</v>
          </cell>
          <cell r="J6122" t="str">
            <v>*</v>
          </cell>
          <cell r="L6122">
            <v>0</v>
          </cell>
          <cell r="M6122">
            <v>0</v>
          </cell>
          <cell r="O6122">
            <v>0</v>
          </cell>
          <cell r="P6122">
            <v>0</v>
          </cell>
        </row>
        <row r="6123">
          <cell r="C6123" t="str">
            <v>020BGO0170</v>
          </cell>
          <cell r="D6123" t="str">
            <v>SANTA MARIA</v>
          </cell>
          <cell r="E6123" t="str">
            <v>ENTR GO-112/236(A) (ALVORADA DO NORTE)</v>
          </cell>
          <cell r="F6123">
            <v>143.30000000000001</v>
          </cell>
          <cell r="G6123">
            <v>180.7</v>
          </cell>
          <cell r="H6123">
            <v>37.4</v>
          </cell>
          <cell r="I6123" t="str">
            <v>PAV</v>
          </cell>
          <cell r="J6123" t="str">
            <v>*</v>
          </cell>
          <cell r="L6123">
            <v>0</v>
          </cell>
          <cell r="M6123">
            <v>0</v>
          </cell>
          <cell r="O6123">
            <v>0</v>
          </cell>
          <cell r="P6123">
            <v>0</v>
          </cell>
        </row>
        <row r="6124">
          <cell r="C6124" t="str">
            <v>020BGO0190</v>
          </cell>
          <cell r="D6124" t="str">
            <v>ENTR GO-112/236(A) (ALVORADA DO NORTE)</v>
          </cell>
          <cell r="E6124" t="str">
            <v>ENTR GO-236(B)</v>
          </cell>
          <cell r="F6124">
            <v>180.7</v>
          </cell>
          <cell r="G6124">
            <v>185.7</v>
          </cell>
          <cell r="H6124">
            <v>5</v>
          </cell>
          <cell r="I6124" t="str">
            <v>PAV</v>
          </cell>
          <cell r="J6124" t="str">
            <v>*</v>
          </cell>
          <cell r="L6124">
            <v>0</v>
          </cell>
          <cell r="M6124">
            <v>0</v>
          </cell>
          <cell r="O6124">
            <v>0</v>
          </cell>
          <cell r="P6124">
            <v>0</v>
          </cell>
        </row>
        <row r="6125">
          <cell r="C6125" t="str">
            <v>020BGO0195</v>
          </cell>
          <cell r="D6125" t="str">
            <v>ENTR GO-236(B)</v>
          </cell>
          <cell r="E6125" t="str">
            <v>ENTR GO-108(A)</v>
          </cell>
          <cell r="F6125">
            <v>185.7</v>
          </cell>
          <cell r="G6125">
            <v>214.7</v>
          </cell>
          <cell r="H6125">
            <v>29</v>
          </cell>
          <cell r="I6125" t="str">
            <v>PAV</v>
          </cell>
          <cell r="J6125" t="str">
            <v>*</v>
          </cell>
          <cell r="L6125">
            <v>0</v>
          </cell>
          <cell r="M6125">
            <v>0</v>
          </cell>
          <cell r="O6125">
            <v>0</v>
          </cell>
          <cell r="P6125">
            <v>0</v>
          </cell>
        </row>
        <row r="6126">
          <cell r="C6126" t="str">
            <v>020BGO0200</v>
          </cell>
          <cell r="D6126" t="str">
            <v>ENTR GO-108(A)</v>
          </cell>
          <cell r="E6126" t="str">
            <v>ENTR BR-349(A)/GO-108(B) (P/POSSE)</v>
          </cell>
          <cell r="F6126">
            <v>214.7</v>
          </cell>
          <cell r="G6126">
            <v>229.7</v>
          </cell>
          <cell r="H6126">
            <v>15</v>
          </cell>
          <cell r="I6126" t="str">
            <v>PAV</v>
          </cell>
          <cell r="J6126" t="str">
            <v>*</v>
          </cell>
          <cell r="L6126">
            <v>0</v>
          </cell>
          <cell r="M6126">
            <v>0</v>
          </cell>
          <cell r="O6126">
            <v>0</v>
          </cell>
          <cell r="P6126">
            <v>0</v>
          </cell>
        </row>
        <row r="6127">
          <cell r="C6127" t="str">
            <v>020BGO0210</v>
          </cell>
          <cell r="D6127" t="str">
            <v>ENTR BR-349(A)/GO-108(B) (P/POSSE)</v>
          </cell>
          <cell r="E6127" t="str">
            <v>ENTR BR-349(B) (DIV GO/BA)</v>
          </cell>
          <cell r="F6127">
            <v>229.7</v>
          </cell>
          <cell r="G6127">
            <v>252.5</v>
          </cell>
          <cell r="H6127">
            <v>22.8</v>
          </cell>
          <cell r="I6127" t="str">
            <v>PAV</v>
          </cell>
          <cell r="J6127" t="str">
            <v>*</v>
          </cell>
          <cell r="K6127" t="str">
            <v>349BGO0510</v>
          </cell>
          <cell r="L6127">
            <v>0</v>
          </cell>
          <cell r="M6127">
            <v>0</v>
          </cell>
          <cell r="O6127">
            <v>0</v>
          </cell>
          <cell r="P6127">
            <v>0</v>
          </cell>
        </row>
        <row r="6128">
          <cell r="J6128">
            <v>0</v>
          </cell>
        </row>
        <row r="6129">
          <cell r="C6129" t="str">
            <v>030BGO0090</v>
          </cell>
          <cell r="D6129" t="str">
            <v>DIV DF/GO</v>
          </cell>
          <cell r="E6129" t="str">
            <v>ENTR GO-116 (P/FORMOSA)</v>
          </cell>
          <cell r="F6129">
            <v>0</v>
          </cell>
          <cell r="G6129">
            <v>3.7</v>
          </cell>
          <cell r="H6129">
            <v>3.7</v>
          </cell>
          <cell r="I6129" t="str">
            <v>PAV</v>
          </cell>
          <cell r="J6129">
            <v>0</v>
          </cell>
          <cell r="K6129" t="str">
            <v>020BGO0090</v>
          </cell>
          <cell r="L6129">
            <v>0</v>
          </cell>
          <cell r="M6129">
            <v>0</v>
          </cell>
          <cell r="O6129">
            <v>0</v>
          </cell>
          <cell r="P6129">
            <v>0</v>
          </cell>
        </row>
        <row r="6130">
          <cell r="C6130" t="str">
            <v>030BGO0110</v>
          </cell>
          <cell r="D6130" t="str">
            <v>ENTR GO-116 (P/FORMOSA)</v>
          </cell>
          <cell r="E6130" t="str">
            <v>ENTR GO-346</v>
          </cell>
          <cell r="F6130">
            <v>3.7</v>
          </cell>
          <cell r="G6130">
            <v>22</v>
          </cell>
          <cell r="H6130">
            <v>18.3</v>
          </cell>
          <cell r="I6130" t="str">
            <v>PAV</v>
          </cell>
          <cell r="J6130">
            <v>0</v>
          </cell>
          <cell r="K6130" t="str">
            <v>020BGO0110</v>
          </cell>
          <cell r="L6130">
            <v>0</v>
          </cell>
          <cell r="M6130">
            <v>0</v>
          </cell>
          <cell r="O6130">
            <v>0</v>
          </cell>
          <cell r="P6130">
            <v>0</v>
          </cell>
        </row>
        <row r="6131">
          <cell r="C6131" t="str">
            <v>030BGO0120</v>
          </cell>
          <cell r="D6131" t="str">
            <v>ENTR GO-346</v>
          </cell>
          <cell r="E6131" t="str">
            <v>ENTR BR-020(B)/GO-468(A)</v>
          </cell>
          <cell r="F6131">
            <v>22</v>
          </cell>
          <cell r="G6131">
            <v>31</v>
          </cell>
          <cell r="H6131">
            <v>9</v>
          </cell>
          <cell r="I6131" t="str">
            <v>PAV</v>
          </cell>
          <cell r="J6131">
            <v>0</v>
          </cell>
          <cell r="K6131" t="str">
            <v>020BGO0120</v>
          </cell>
          <cell r="L6131">
            <v>0</v>
          </cell>
          <cell r="M6131">
            <v>0</v>
          </cell>
          <cell r="O6131">
            <v>0</v>
          </cell>
          <cell r="P6131">
            <v>0</v>
          </cell>
        </row>
        <row r="6132">
          <cell r="C6132" t="str">
            <v>030BGO0150</v>
          </cell>
          <cell r="D6132" t="str">
            <v>ENTR BR-020(B)/GO-468(A)</v>
          </cell>
          <cell r="E6132" t="str">
            <v>FIM DA PAVIMENTAÇÃO (KM 16 GO-468)</v>
          </cell>
          <cell r="F6132">
            <v>31</v>
          </cell>
          <cell r="G6132">
            <v>47</v>
          </cell>
          <cell r="H6132">
            <v>16</v>
          </cell>
          <cell r="I6132" t="str">
            <v>PLA</v>
          </cell>
          <cell r="J6132">
            <v>0</v>
          </cell>
          <cell r="L6132">
            <v>0</v>
          </cell>
          <cell r="M6132">
            <v>0</v>
          </cell>
          <cell r="N6132" t="str">
            <v xml:space="preserve">GO-468 </v>
          </cell>
          <cell r="O6132" t="str">
            <v>PAV</v>
          </cell>
          <cell r="P6132">
            <v>0</v>
          </cell>
        </row>
        <row r="6133">
          <cell r="C6133" t="str">
            <v>030BGO0170</v>
          </cell>
          <cell r="D6133" t="str">
            <v>FIM DA PAVIMENTAÇÃO (KM 16 GO-468)</v>
          </cell>
          <cell r="E6133" t="str">
            <v>ENTR GO-468(B) (DIV GO/MG)</v>
          </cell>
          <cell r="F6133">
            <v>47</v>
          </cell>
          <cell r="G6133">
            <v>73</v>
          </cell>
          <cell r="H6133">
            <v>26</v>
          </cell>
          <cell r="I6133" t="str">
            <v>PLA</v>
          </cell>
          <cell r="J6133">
            <v>0</v>
          </cell>
          <cell r="L6133">
            <v>0</v>
          </cell>
          <cell r="M6133">
            <v>0</v>
          </cell>
          <cell r="N6133" t="str">
            <v xml:space="preserve">GO-468 </v>
          </cell>
          <cell r="O6133" t="str">
            <v>EOP</v>
          </cell>
          <cell r="P6133">
            <v>0</v>
          </cell>
        </row>
        <row r="6134">
          <cell r="J6134">
            <v>0</v>
          </cell>
        </row>
        <row r="6135">
          <cell r="C6135" t="str">
            <v>040BGO0030</v>
          </cell>
          <cell r="D6135" t="str">
            <v>ENTR BR-050(A) (DIV DF/GO)</v>
          </cell>
          <cell r="E6135" t="str">
            <v>ENTR GO-010 (P/LUZIÂNIA)</v>
          </cell>
          <cell r="F6135">
            <v>0</v>
          </cell>
          <cell r="G6135">
            <v>24.1</v>
          </cell>
          <cell r="H6135">
            <v>24.1</v>
          </cell>
          <cell r="I6135" t="str">
            <v>DUP</v>
          </cell>
          <cell r="J6135" t="str">
            <v>*</v>
          </cell>
          <cell r="K6135" t="str">
            <v>050BGO0030</v>
          </cell>
          <cell r="L6135">
            <v>0</v>
          </cell>
          <cell r="M6135">
            <v>0</v>
          </cell>
          <cell r="O6135">
            <v>0</v>
          </cell>
          <cell r="P6135">
            <v>0</v>
          </cell>
        </row>
        <row r="6136">
          <cell r="C6136" t="str">
            <v>040BGO0050</v>
          </cell>
          <cell r="D6136" t="str">
            <v>ENTR GO-010 (P/LUZIÂNIA)</v>
          </cell>
          <cell r="E6136" t="str">
            <v>ENTR BR-050(B)/354/457/GO-309 (CRISTALINA)</v>
          </cell>
          <cell r="F6136">
            <v>24.1</v>
          </cell>
          <cell r="G6136">
            <v>95.7</v>
          </cell>
          <cell r="H6136">
            <v>71.599999999999994</v>
          </cell>
          <cell r="I6136" t="str">
            <v>PAV</v>
          </cell>
          <cell r="J6136" t="str">
            <v>*</v>
          </cell>
          <cell r="K6136" t="str">
            <v>050BGO0050</v>
          </cell>
          <cell r="L6136">
            <v>0</v>
          </cell>
          <cell r="M6136">
            <v>0</v>
          </cell>
          <cell r="O6136">
            <v>0</v>
          </cell>
          <cell r="P6136">
            <v>0</v>
          </cell>
        </row>
        <row r="6137">
          <cell r="C6137" t="str">
            <v>040BGO0070</v>
          </cell>
          <cell r="D6137" t="str">
            <v>ENTR BR-050(B)/354/457/GO-309 (CRISTALINA)</v>
          </cell>
          <cell r="E6137" t="str">
            <v>DIV GO/MG</v>
          </cell>
          <cell r="F6137">
            <v>95.7</v>
          </cell>
          <cell r="G6137">
            <v>157.30000000000001</v>
          </cell>
          <cell r="H6137">
            <v>61.6</v>
          </cell>
          <cell r="I6137" t="str">
            <v>PAV</v>
          </cell>
          <cell r="J6137" t="str">
            <v>*</v>
          </cell>
          <cell r="L6137">
            <v>0</v>
          </cell>
          <cell r="M6137">
            <v>0</v>
          </cell>
          <cell r="O6137">
            <v>0</v>
          </cell>
          <cell r="P6137">
            <v>0</v>
          </cell>
        </row>
        <row r="6138">
          <cell r="J6138">
            <v>0</v>
          </cell>
        </row>
        <row r="6139">
          <cell r="C6139" t="str">
            <v>050BGO0030</v>
          </cell>
          <cell r="D6139" t="str">
            <v>DIV DF/GO</v>
          </cell>
          <cell r="E6139" t="str">
            <v>ENTR GO-010 (P/LUZIÂNIA)</v>
          </cell>
          <cell r="F6139">
            <v>0</v>
          </cell>
          <cell r="G6139">
            <v>24.1</v>
          </cell>
          <cell r="H6139">
            <v>24.1</v>
          </cell>
          <cell r="I6139" t="str">
            <v>DUP</v>
          </cell>
          <cell r="J6139">
            <v>0</v>
          </cell>
          <cell r="K6139" t="str">
            <v>040BGO0030</v>
          </cell>
          <cell r="L6139">
            <v>0</v>
          </cell>
          <cell r="M6139">
            <v>0</v>
          </cell>
          <cell r="O6139">
            <v>0</v>
          </cell>
          <cell r="P6139">
            <v>0</v>
          </cell>
        </row>
        <row r="6140">
          <cell r="C6140" t="str">
            <v>050BGO0050</v>
          </cell>
          <cell r="D6140" t="str">
            <v>ENTR GO-010 (P/LUZIÂNIA)</v>
          </cell>
          <cell r="E6140" t="str">
            <v>ENTR BR-040(B)/354/457(A)/GO-309(A) (CRISTALINA)</v>
          </cell>
          <cell r="F6140">
            <v>24.1</v>
          </cell>
          <cell r="G6140">
            <v>95.7</v>
          </cell>
          <cell r="H6140">
            <v>71.599999999999994</v>
          </cell>
          <cell r="I6140" t="str">
            <v>PAV</v>
          </cell>
          <cell r="J6140">
            <v>0</v>
          </cell>
          <cell r="K6140" t="str">
            <v>040BGO0050</v>
          </cell>
          <cell r="L6140">
            <v>0</v>
          </cell>
          <cell r="M6140">
            <v>0</v>
          </cell>
          <cell r="O6140">
            <v>0</v>
          </cell>
          <cell r="P6140">
            <v>0</v>
          </cell>
        </row>
        <row r="6141">
          <cell r="C6141" t="str">
            <v>050BGO0070</v>
          </cell>
          <cell r="D6141" t="str">
            <v>ENTR BR-040(B)/354/457(A)/GO-309(A) (CRISTALINA)</v>
          </cell>
          <cell r="E6141" t="str">
            <v>ENTR GO-309(B)</v>
          </cell>
          <cell r="F6141">
            <v>95.7</v>
          </cell>
          <cell r="G6141">
            <v>106.7</v>
          </cell>
          <cell r="H6141">
            <v>11</v>
          </cell>
          <cell r="I6141" t="str">
            <v>PAV</v>
          </cell>
          <cell r="J6141" t="str">
            <v>*</v>
          </cell>
          <cell r="K6141" t="str">
            <v>457BGO0010</v>
          </cell>
          <cell r="L6141">
            <v>0</v>
          </cell>
          <cell r="M6141">
            <v>0</v>
          </cell>
          <cell r="O6141">
            <v>0</v>
          </cell>
          <cell r="P6141">
            <v>0</v>
          </cell>
        </row>
        <row r="6142">
          <cell r="C6142" t="str">
            <v>050BGO0075</v>
          </cell>
          <cell r="D6142" t="str">
            <v>ENTR GO-309(B)</v>
          </cell>
          <cell r="E6142" t="str">
            <v>ENTR GO-519 (DOMICIANO RIBEIRO)</v>
          </cell>
          <cell r="F6142">
            <v>106.7</v>
          </cell>
          <cell r="G6142">
            <v>119.2</v>
          </cell>
          <cell r="H6142">
            <v>12.5</v>
          </cell>
          <cell r="I6142" t="str">
            <v>PAV</v>
          </cell>
          <cell r="J6142" t="str">
            <v>*</v>
          </cell>
          <cell r="K6142" t="str">
            <v>457BGO0012</v>
          </cell>
          <cell r="L6142">
            <v>0</v>
          </cell>
          <cell r="M6142">
            <v>0</v>
          </cell>
          <cell r="O6142">
            <v>0</v>
          </cell>
          <cell r="P6142">
            <v>0</v>
          </cell>
        </row>
        <row r="6143">
          <cell r="C6143" t="str">
            <v>050BGO0080</v>
          </cell>
          <cell r="D6143" t="str">
            <v>ENTR GO-519 (DOMICIANO RIBEIRO)</v>
          </cell>
          <cell r="E6143" t="str">
            <v>ENTR BR-457(B)/GO-219</v>
          </cell>
          <cell r="F6143">
            <v>119.2</v>
          </cell>
          <cell r="G6143">
            <v>125.2</v>
          </cell>
          <cell r="H6143">
            <v>6</v>
          </cell>
          <cell r="I6143" t="str">
            <v>PAV</v>
          </cell>
          <cell r="J6143" t="str">
            <v>*</v>
          </cell>
          <cell r="K6143" t="str">
            <v>457BGO0013</v>
          </cell>
          <cell r="L6143">
            <v>0</v>
          </cell>
          <cell r="M6143">
            <v>0</v>
          </cell>
          <cell r="O6143">
            <v>0</v>
          </cell>
          <cell r="P6143">
            <v>0</v>
          </cell>
        </row>
        <row r="6144">
          <cell r="C6144" t="str">
            <v>050BGO0090</v>
          </cell>
          <cell r="D6144" t="str">
            <v>ENTR BR-457(B)/GO-219</v>
          </cell>
          <cell r="E6144" t="str">
            <v>ENTR GO-020(A)</v>
          </cell>
          <cell r="F6144">
            <v>125.2</v>
          </cell>
          <cell r="G6144">
            <v>154.5</v>
          </cell>
          <cell r="H6144">
            <v>29.3</v>
          </cell>
          <cell r="I6144" t="str">
            <v>PAV</v>
          </cell>
          <cell r="J6144" t="str">
            <v>*</v>
          </cell>
          <cell r="L6144">
            <v>0</v>
          </cell>
          <cell r="M6144">
            <v>0</v>
          </cell>
          <cell r="O6144">
            <v>0</v>
          </cell>
          <cell r="P6144">
            <v>0</v>
          </cell>
        </row>
        <row r="6145">
          <cell r="C6145" t="str">
            <v>050BGO0095</v>
          </cell>
          <cell r="D6145" t="str">
            <v>ENTR GO-020(A)</v>
          </cell>
          <cell r="E6145" t="str">
            <v>ENTR GO-020(B)</v>
          </cell>
          <cell r="F6145">
            <v>154.5</v>
          </cell>
          <cell r="G6145">
            <v>163.5</v>
          </cell>
          <cell r="H6145">
            <v>9</v>
          </cell>
          <cell r="I6145" t="str">
            <v>PAV</v>
          </cell>
          <cell r="J6145" t="str">
            <v>*</v>
          </cell>
          <cell r="L6145">
            <v>0</v>
          </cell>
          <cell r="M6145">
            <v>0</v>
          </cell>
          <cell r="O6145">
            <v>0</v>
          </cell>
          <cell r="P6145">
            <v>0</v>
          </cell>
        </row>
        <row r="6146">
          <cell r="C6146" t="str">
            <v>050BGO0110</v>
          </cell>
          <cell r="D6146" t="str">
            <v>ENTR GO-020(B)</v>
          </cell>
          <cell r="E6146" t="str">
            <v>ENTR GO-213(A) (CAMPO ALEGRE DE GOIÁS)</v>
          </cell>
          <cell r="F6146">
            <v>163.5</v>
          </cell>
          <cell r="G6146">
            <v>207.6</v>
          </cell>
          <cell r="H6146">
            <v>44.1</v>
          </cell>
          <cell r="I6146" t="str">
            <v>PAV</v>
          </cell>
          <cell r="J6146" t="str">
            <v>*</v>
          </cell>
          <cell r="L6146">
            <v>0</v>
          </cell>
          <cell r="M6146">
            <v>0</v>
          </cell>
          <cell r="O6146">
            <v>0</v>
          </cell>
          <cell r="P6146">
            <v>0</v>
          </cell>
        </row>
        <row r="6147">
          <cell r="C6147" t="str">
            <v>050BGO0120</v>
          </cell>
          <cell r="D6147" t="str">
            <v>ENTR GO-213(A) (CAMPO ALEGRE DE GOIÁS)</v>
          </cell>
          <cell r="E6147" t="str">
            <v>ENTR BR-490/GO-213(B)</v>
          </cell>
          <cell r="F6147">
            <v>207.6</v>
          </cell>
          <cell r="G6147">
            <v>209.8</v>
          </cell>
          <cell r="H6147">
            <v>2.2000000000000002</v>
          </cell>
          <cell r="I6147" t="str">
            <v>PAV</v>
          </cell>
          <cell r="J6147" t="str">
            <v>*</v>
          </cell>
          <cell r="L6147">
            <v>0</v>
          </cell>
          <cell r="M6147">
            <v>0</v>
          </cell>
          <cell r="O6147">
            <v>0</v>
          </cell>
          <cell r="P6147">
            <v>0</v>
          </cell>
        </row>
        <row r="6148">
          <cell r="C6148" t="str">
            <v>050BGO0130</v>
          </cell>
          <cell r="D6148" t="str">
            <v>ENTR BR-490/GO-213(B)</v>
          </cell>
          <cell r="E6148" t="str">
            <v>ENTR GO-506</v>
          </cell>
          <cell r="F6148">
            <v>209.8</v>
          </cell>
          <cell r="G6148">
            <v>245.4</v>
          </cell>
          <cell r="H6148">
            <v>35.6</v>
          </cell>
          <cell r="I6148" t="str">
            <v>PAV</v>
          </cell>
          <cell r="J6148" t="str">
            <v>*</v>
          </cell>
          <cell r="L6148">
            <v>0</v>
          </cell>
          <cell r="M6148">
            <v>0</v>
          </cell>
          <cell r="O6148">
            <v>0</v>
          </cell>
          <cell r="P6148">
            <v>0</v>
          </cell>
        </row>
        <row r="6149">
          <cell r="C6149" t="str">
            <v>050BGO0135</v>
          </cell>
          <cell r="D6149" t="str">
            <v>ENTR GO-506</v>
          </cell>
          <cell r="E6149" t="str">
            <v>ENTR GO-210(A)</v>
          </cell>
          <cell r="F6149">
            <v>245.4</v>
          </cell>
          <cell r="G6149">
            <v>265.10000000000002</v>
          </cell>
          <cell r="H6149">
            <v>19.7</v>
          </cell>
          <cell r="I6149" t="str">
            <v>PAV</v>
          </cell>
          <cell r="J6149" t="str">
            <v>*</v>
          </cell>
          <cell r="L6149">
            <v>0</v>
          </cell>
          <cell r="M6149">
            <v>0</v>
          </cell>
          <cell r="O6149">
            <v>0</v>
          </cell>
          <cell r="P6149">
            <v>0</v>
          </cell>
        </row>
        <row r="6150">
          <cell r="C6150" t="str">
            <v>050BGO0140</v>
          </cell>
          <cell r="D6150" t="str">
            <v>ENTR GO-210(A)</v>
          </cell>
          <cell r="E6150" t="str">
            <v>ENTR GO-504</v>
          </cell>
          <cell r="F6150">
            <v>265.10000000000002</v>
          </cell>
          <cell r="G6150">
            <v>270.10000000000002</v>
          </cell>
          <cell r="H6150">
            <v>5</v>
          </cell>
          <cell r="I6150" t="str">
            <v>PAV</v>
          </cell>
          <cell r="J6150" t="str">
            <v>*</v>
          </cell>
          <cell r="K6150" t="str">
            <v>352BGO0100</v>
          </cell>
          <cell r="L6150">
            <v>0</v>
          </cell>
          <cell r="M6150">
            <v>0</v>
          </cell>
          <cell r="O6150">
            <v>0</v>
          </cell>
          <cell r="P6150">
            <v>0</v>
          </cell>
        </row>
        <row r="6151">
          <cell r="C6151" t="str">
            <v>050BGO0150</v>
          </cell>
          <cell r="D6151" t="str">
            <v>ENTR GO-504</v>
          </cell>
          <cell r="E6151" t="str">
            <v>ENTR BR-352/GO-210(B)/330 (CATALÃO)</v>
          </cell>
          <cell r="F6151">
            <v>270.10000000000002</v>
          </cell>
          <cell r="G6151">
            <v>280.5</v>
          </cell>
          <cell r="H6151">
            <v>10.4</v>
          </cell>
          <cell r="I6151" t="str">
            <v>PAV</v>
          </cell>
          <cell r="J6151" t="str">
            <v>*</v>
          </cell>
          <cell r="K6151" t="str">
            <v>352BGO0095</v>
          </cell>
          <cell r="L6151">
            <v>0</v>
          </cell>
          <cell r="M6151">
            <v>0</v>
          </cell>
          <cell r="O6151">
            <v>0</v>
          </cell>
          <cell r="P6151">
            <v>0</v>
          </cell>
        </row>
        <row r="6152">
          <cell r="C6152" t="str">
            <v>050BGO0152</v>
          </cell>
          <cell r="D6152" t="str">
            <v>ENTR BR-352/GO-210(B)/330 (CATALÃO)</v>
          </cell>
          <cell r="E6152" t="str">
            <v>ENTR GO-402</v>
          </cell>
          <cell r="F6152">
            <v>280.5</v>
          </cell>
          <cell r="G6152">
            <v>311.7</v>
          </cell>
          <cell r="H6152">
            <v>31.2</v>
          </cell>
          <cell r="I6152" t="str">
            <v>PAV</v>
          </cell>
          <cell r="J6152" t="str">
            <v>*</v>
          </cell>
          <cell r="L6152">
            <v>0</v>
          </cell>
          <cell r="M6152">
            <v>0</v>
          </cell>
          <cell r="O6152">
            <v>0</v>
          </cell>
          <cell r="P6152">
            <v>0</v>
          </cell>
        </row>
        <row r="6153">
          <cell r="C6153" t="str">
            <v>050BGO0154</v>
          </cell>
          <cell r="D6153" t="str">
            <v>ENTR GO-402</v>
          </cell>
          <cell r="E6153" t="str">
            <v>DIV GO/MG</v>
          </cell>
          <cell r="F6153">
            <v>311.7</v>
          </cell>
          <cell r="G6153">
            <v>314.2</v>
          </cell>
          <cell r="H6153">
            <v>2.5</v>
          </cell>
          <cell r="I6153" t="str">
            <v>PAV</v>
          </cell>
          <cell r="J6153" t="str">
            <v>*</v>
          </cell>
          <cell r="L6153">
            <v>0</v>
          </cell>
          <cell r="M6153">
            <v>0</v>
          </cell>
          <cell r="O6153">
            <v>0</v>
          </cell>
          <cell r="P6153">
            <v>0</v>
          </cell>
        </row>
        <row r="6154">
          <cell r="J6154">
            <v>0</v>
          </cell>
        </row>
        <row r="6155">
          <cell r="C6155" t="str">
            <v>060BGO0090</v>
          </cell>
          <cell r="D6155" t="str">
            <v>DIV DF/GO</v>
          </cell>
          <cell r="E6155" t="str">
            <v>ENTR GO-425</v>
          </cell>
          <cell r="F6155">
            <v>0</v>
          </cell>
          <cell r="G6155">
            <v>1</v>
          </cell>
          <cell r="H6155">
            <v>1</v>
          </cell>
          <cell r="I6155" t="str">
            <v>DUP</v>
          </cell>
          <cell r="J6155" t="str">
            <v>*</v>
          </cell>
          <cell r="L6155">
            <v>0</v>
          </cell>
          <cell r="M6155">
            <v>0</v>
          </cell>
          <cell r="O6155">
            <v>0</v>
          </cell>
          <cell r="P6155">
            <v>0</v>
          </cell>
        </row>
        <row r="6156">
          <cell r="C6156" t="str">
            <v>060BGO0091</v>
          </cell>
          <cell r="D6156" t="str">
            <v>ENTR GO-425</v>
          </cell>
          <cell r="E6156" t="str">
            <v>ENTR GO-139 (ALEXÂNIA)</v>
          </cell>
          <cell r="F6156">
            <v>1</v>
          </cell>
          <cell r="G6156">
            <v>31.9</v>
          </cell>
          <cell r="H6156">
            <v>30.9</v>
          </cell>
          <cell r="I6156" t="str">
            <v>DUP</v>
          </cell>
          <cell r="J6156" t="str">
            <v>*</v>
          </cell>
          <cell r="L6156">
            <v>0</v>
          </cell>
          <cell r="M6156">
            <v>0</v>
          </cell>
          <cell r="O6156">
            <v>0</v>
          </cell>
          <cell r="P6156">
            <v>0</v>
          </cell>
        </row>
        <row r="6157">
          <cell r="C6157" t="str">
            <v>060BGO0100</v>
          </cell>
          <cell r="D6157" t="str">
            <v>ENTR GO-139 (ALEXÂNIA)</v>
          </cell>
          <cell r="E6157" t="str">
            <v>ALEXÂNIA (FIM TRAVESSIA URBANA) *TRECHO URBANO*</v>
          </cell>
          <cell r="F6157">
            <v>31.9</v>
          </cell>
          <cell r="G6157">
            <v>33.4</v>
          </cell>
          <cell r="H6157">
            <v>1.5</v>
          </cell>
          <cell r="I6157" t="str">
            <v>DUP</v>
          </cell>
          <cell r="J6157" t="str">
            <v>*</v>
          </cell>
          <cell r="L6157">
            <v>0</v>
          </cell>
          <cell r="M6157">
            <v>0</v>
          </cell>
          <cell r="O6157">
            <v>0</v>
          </cell>
          <cell r="P6157">
            <v>0</v>
          </cell>
        </row>
        <row r="6158">
          <cell r="C6158" t="str">
            <v>060BGO0110</v>
          </cell>
          <cell r="D6158" t="str">
            <v>ALEXÂNIA (FIM TRAVESSIA URBANA)</v>
          </cell>
          <cell r="E6158" t="str">
            <v>ABADIÂNIA</v>
          </cell>
          <cell r="F6158">
            <v>33.4</v>
          </cell>
          <cell r="G6158">
            <v>60.6</v>
          </cell>
          <cell r="H6158">
            <v>27.2</v>
          </cell>
          <cell r="I6158" t="str">
            <v>DUP</v>
          </cell>
          <cell r="J6158" t="str">
            <v>*</v>
          </cell>
          <cell r="L6158">
            <v>0</v>
          </cell>
          <cell r="M6158">
            <v>0</v>
          </cell>
          <cell r="O6158">
            <v>0</v>
          </cell>
          <cell r="P6158">
            <v>0</v>
          </cell>
        </row>
        <row r="6159">
          <cell r="C6159" t="str">
            <v>060BGO0111</v>
          </cell>
          <cell r="D6159" t="str">
            <v>ABADIÂNIA</v>
          </cell>
          <cell r="E6159" t="str">
            <v>ENTR- GO-338 (ABADIÂNIA - FIM TRAVESSIA URBANA) *TRECHO URBANO*</v>
          </cell>
          <cell r="F6159">
            <v>60.6</v>
          </cell>
          <cell r="G6159">
            <v>62.4</v>
          </cell>
          <cell r="H6159">
            <v>1.8</v>
          </cell>
          <cell r="I6159" t="str">
            <v>DUP</v>
          </cell>
          <cell r="J6159" t="str">
            <v>*</v>
          </cell>
          <cell r="L6159">
            <v>0</v>
          </cell>
          <cell r="M6159">
            <v>0</v>
          </cell>
          <cell r="O6159">
            <v>0</v>
          </cell>
          <cell r="P6159">
            <v>0</v>
          </cell>
        </row>
        <row r="6160">
          <cell r="C6160" t="str">
            <v>060BGO0112</v>
          </cell>
          <cell r="D6160" t="str">
            <v>ENTR- GO-338 (ABADIÂNIA - FIM TRAVESSIA URBANA)</v>
          </cell>
          <cell r="E6160" t="str">
            <v>ENTR BR-153(A) (P/ANÁPOLIS)</v>
          </cell>
          <cell r="F6160">
            <v>62.4</v>
          </cell>
          <cell r="G6160">
            <v>94.2</v>
          </cell>
          <cell r="H6160">
            <v>31.8</v>
          </cell>
          <cell r="I6160" t="str">
            <v>DUP</v>
          </cell>
          <cell r="J6160" t="str">
            <v>*</v>
          </cell>
          <cell r="L6160">
            <v>0</v>
          </cell>
          <cell r="M6160">
            <v>0</v>
          </cell>
          <cell r="O6160">
            <v>0</v>
          </cell>
          <cell r="P6160">
            <v>0</v>
          </cell>
        </row>
        <row r="6161">
          <cell r="C6161" t="str">
            <v>060BGO0114</v>
          </cell>
          <cell r="D6161" t="str">
            <v>ENTR BR-153(A) (P/ANÁPOLIS)</v>
          </cell>
          <cell r="E6161" t="str">
            <v>ENTR GO-330 (P/ANÁPOLIS/DAIA)</v>
          </cell>
          <cell r="F6161">
            <v>94.2</v>
          </cell>
          <cell r="G6161">
            <v>100.1</v>
          </cell>
          <cell r="H6161">
            <v>5.9</v>
          </cell>
          <cell r="I6161" t="str">
            <v>DUP</v>
          </cell>
          <cell r="J6161" t="str">
            <v>*</v>
          </cell>
          <cell r="K6161" t="str">
            <v>153BGO0574</v>
          </cell>
          <cell r="L6161">
            <v>0</v>
          </cell>
          <cell r="M6161">
            <v>0</v>
          </cell>
          <cell r="O6161">
            <v>0</v>
          </cell>
          <cell r="P6161">
            <v>0</v>
          </cell>
        </row>
        <row r="6162">
          <cell r="C6162" t="str">
            <v>060BGO0116</v>
          </cell>
          <cell r="D6162" t="str">
            <v>ENTR GO-330 (P/ANÁPOLIS/DAIA)</v>
          </cell>
          <cell r="E6162" t="str">
            <v>ENTR GO-415 (P/GOIANÁPOLIS)</v>
          </cell>
          <cell r="F6162">
            <v>100.1</v>
          </cell>
          <cell r="G6162">
            <v>109.3</v>
          </cell>
          <cell r="H6162">
            <v>9.1999999999999993</v>
          </cell>
          <cell r="I6162" t="str">
            <v>DUP</v>
          </cell>
          <cell r="J6162" t="str">
            <v>*</v>
          </cell>
          <cell r="K6162" t="str">
            <v>153BGO0576</v>
          </cell>
          <cell r="L6162">
            <v>0</v>
          </cell>
          <cell r="M6162">
            <v>0</v>
          </cell>
          <cell r="O6162">
            <v>0</v>
          </cell>
          <cell r="P6162">
            <v>0</v>
          </cell>
        </row>
        <row r="6163">
          <cell r="C6163" t="str">
            <v>060BGO0118</v>
          </cell>
          <cell r="D6163" t="str">
            <v>ENTR GO-415 (P/GOIANÁPOLIS)</v>
          </cell>
          <cell r="E6163" t="str">
            <v>ENTR BR-153(B) (VIADUTO ALDEIA DO VALE)</v>
          </cell>
          <cell r="F6163">
            <v>109.3</v>
          </cell>
          <cell r="G6163">
            <v>140.1</v>
          </cell>
          <cell r="H6163">
            <v>30.8</v>
          </cell>
          <cell r="I6163" t="str">
            <v>DUP</v>
          </cell>
          <cell r="J6163" t="str">
            <v>*</v>
          </cell>
          <cell r="K6163" t="str">
            <v>153BGO0578</v>
          </cell>
          <cell r="L6163">
            <v>0</v>
          </cell>
          <cell r="M6163">
            <v>0</v>
          </cell>
          <cell r="O6163">
            <v>0</v>
          </cell>
          <cell r="P6163">
            <v>0</v>
          </cell>
        </row>
        <row r="6164">
          <cell r="C6164" t="str">
            <v>060BGO0130</v>
          </cell>
          <cell r="D6164" t="str">
            <v>ENTR BR-153(B) (VIADUTO ALDEIA DO VALE)</v>
          </cell>
          <cell r="E6164" t="str">
            <v>ENTR GO-080 (P/ NERÓPOLIS)(GOIÂNIA)</v>
          </cell>
          <cell r="F6164">
            <v>140.1</v>
          </cell>
          <cell r="G6164">
            <v>144.4</v>
          </cell>
          <cell r="H6164">
            <v>4.3</v>
          </cell>
          <cell r="I6164" t="str">
            <v>DUP</v>
          </cell>
          <cell r="J6164" t="str">
            <v>*</v>
          </cell>
          <cell r="L6164">
            <v>0</v>
          </cell>
          <cell r="M6164">
            <v>0</v>
          </cell>
          <cell r="O6164">
            <v>0</v>
          </cell>
          <cell r="P6164">
            <v>0</v>
          </cell>
        </row>
        <row r="6165">
          <cell r="C6165" t="str">
            <v>060BGO0132</v>
          </cell>
          <cell r="D6165" t="str">
            <v>ENTR GO-080 (P/ NERÓPOLIS)(GOIÂNIA)</v>
          </cell>
          <cell r="E6165" t="str">
            <v>ENTR GO-070 (P/INHUMAS)(GOIÂNIA) *TRECHO URBANO*</v>
          </cell>
          <cell r="F6165">
            <v>144.4</v>
          </cell>
          <cell r="G6165">
            <v>155.19999999999999</v>
          </cell>
          <cell r="H6165">
            <v>10.8</v>
          </cell>
          <cell r="I6165" t="str">
            <v>DUP</v>
          </cell>
          <cell r="J6165" t="str">
            <v>*</v>
          </cell>
          <cell r="L6165">
            <v>0</v>
          </cell>
          <cell r="M6165">
            <v>0</v>
          </cell>
          <cell r="O6165">
            <v>0</v>
          </cell>
          <cell r="P6165">
            <v>0</v>
          </cell>
        </row>
        <row r="6166">
          <cell r="C6166" t="str">
            <v>060BGO0140</v>
          </cell>
          <cell r="D6166" t="str">
            <v>ENTR GO-070 (P/INHUMAS)(GOIÂNIA)</v>
          </cell>
          <cell r="E6166" t="str">
            <v>ENTR. AV. PEDRO LUDOVICO (A) (GOIÂNIA) *TRECHO URBANO*</v>
          </cell>
          <cell r="F6166">
            <v>155.19999999999999</v>
          </cell>
          <cell r="G6166">
            <v>160.9</v>
          </cell>
          <cell r="H6166">
            <v>5.7</v>
          </cell>
          <cell r="I6166" t="str">
            <v>DUP</v>
          </cell>
          <cell r="J6166" t="str">
            <v>*</v>
          </cell>
          <cell r="L6166">
            <v>0</v>
          </cell>
          <cell r="M6166">
            <v>0</v>
          </cell>
          <cell r="O6166">
            <v>0</v>
          </cell>
          <cell r="P6166">
            <v>0</v>
          </cell>
        </row>
        <row r="6167">
          <cell r="C6167" t="str">
            <v>060BGO0150</v>
          </cell>
          <cell r="D6167" t="str">
            <v>ENTR. AV. PEDRO LUDOVICO (A) (GOIÂNIA)</v>
          </cell>
          <cell r="E6167" t="str">
            <v>ENTR. AV. PEDRO LUDOVICO (B) (GOIÂNIA) *TRECHO URBANO*</v>
          </cell>
          <cell r="F6167">
            <v>160.9</v>
          </cell>
          <cell r="G6167">
            <v>162.80000000000001</v>
          </cell>
          <cell r="H6167">
            <v>1.9</v>
          </cell>
          <cell r="I6167" t="str">
            <v>DUP</v>
          </cell>
          <cell r="J6167" t="str">
            <v>*</v>
          </cell>
          <cell r="L6167">
            <v>0</v>
          </cell>
          <cell r="M6167">
            <v>0</v>
          </cell>
          <cell r="O6167">
            <v>0</v>
          </cell>
          <cell r="P6167">
            <v>0</v>
          </cell>
        </row>
        <row r="6168">
          <cell r="C6168" t="str">
            <v>060BGO0152</v>
          </cell>
          <cell r="D6168" t="str">
            <v>ENTR. AV. PEDRO LUDOVICO (B) (GOIÂNIA)</v>
          </cell>
          <cell r="E6168" t="str">
            <v>ENTR GO-219 (GUAPÓ)</v>
          </cell>
          <cell r="F6168">
            <v>162.80000000000001</v>
          </cell>
          <cell r="G6168">
            <v>190</v>
          </cell>
          <cell r="H6168">
            <v>27.2</v>
          </cell>
          <cell r="I6168" t="str">
            <v>PAV</v>
          </cell>
          <cell r="J6168" t="str">
            <v>*</v>
          </cell>
          <cell r="L6168">
            <v>0</v>
          </cell>
          <cell r="M6168">
            <v>0</v>
          </cell>
          <cell r="O6168">
            <v>0</v>
          </cell>
          <cell r="P6168">
            <v>0</v>
          </cell>
        </row>
        <row r="6169">
          <cell r="C6169" t="str">
            <v>060BGO0170</v>
          </cell>
          <cell r="D6169" t="str">
            <v>ENTR GO-219 (GUAPÓ)</v>
          </cell>
          <cell r="E6169" t="str">
            <v>ENTR GO-413</v>
          </cell>
          <cell r="F6169">
            <v>190</v>
          </cell>
          <cell r="G6169">
            <v>211.5</v>
          </cell>
          <cell r="H6169">
            <v>21.5</v>
          </cell>
          <cell r="I6169" t="str">
            <v>PAV</v>
          </cell>
          <cell r="J6169" t="str">
            <v>*</v>
          </cell>
          <cell r="L6169">
            <v>0</v>
          </cell>
          <cell r="M6169">
            <v>0</v>
          </cell>
          <cell r="O6169">
            <v>0</v>
          </cell>
          <cell r="P6169">
            <v>0</v>
          </cell>
        </row>
        <row r="6170">
          <cell r="C6170" t="str">
            <v>060BGO0172</v>
          </cell>
          <cell r="D6170" t="str">
            <v>ENTR GO-413</v>
          </cell>
          <cell r="E6170" t="str">
            <v>ENTR GO-156 (CEZARINA)</v>
          </cell>
          <cell r="F6170">
            <v>211.5</v>
          </cell>
          <cell r="G6170">
            <v>220</v>
          </cell>
          <cell r="H6170">
            <v>8.5</v>
          </cell>
          <cell r="I6170" t="str">
            <v>PAV</v>
          </cell>
          <cell r="J6170" t="str">
            <v>*</v>
          </cell>
          <cell r="L6170">
            <v>0</v>
          </cell>
          <cell r="M6170">
            <v>0</v>
          </cell>
          <cell r="O6170">
            <v>0</v>
          </cell>
          <cell r="P6170">
            <v>0</v>
          </cell>
        </row>
        <row r="6171">
          <cell r="C6171" t="str">
            <v>060BGO0190</v>
          </cell>
          <cell r="D6171" t="str">
            <v>ENTR GO-156 (CEZARINA)</v>
          </cell>
          <cell r="E6171" t="str">
            <v>ACESSO LINDA VISTA</v>
          </cell>
          <cell r="F6171">
            <v>220</v>
          </cell>
          <cell r="G6171">
            <v>227.3</v>
          </cell>
          <cell r="H6171">
            <v>7.3</v>
          </cell>
          <cell r="I6171" t="str">
            <v>PAV</v>
          </cell>
          <cell r="J6171" t="str">
            <v>*</v>
          </cell>
          <cell r="L6171">
            <v>0</v>
          </cell>
          <cell r="M6171">
            <v>0</v>
          </cell>
          <cell r="O6171">
            <v>0</v>
          </cell>
          <cell r="P6171">
            <v>0</v>
          </cell>
        </row>
        <row r="6172">
          <cell r="C6172" t="str">
            <v>060BGO0210</v>
          </cell>
          <cell r="D6172" t="str">
            <v>ACESSO LINDA VISTA</v>
          </cell>
          <cell r="E6172" t="str">
            <v>ENTR GO-320 (INDIARA)</v>
          </cell>
          <cell r="F6172">
            <v>227.3</v>
          </cell>
          <cell r="G6172">
            <v>253.4</v>
          </cell>
          <cell r="H6172">
            <v>26.1</v>
          </cell>
          <cell r="I6172" t="str">
            <v>PAV</v>
          </cell>
          <cell r="J6172" t="str">
            <v>*</v>
          </cell>
          <cell r="L6172">
            <v>0</v>
          </cell>
          <cell r="M6172">
            <v>0</v>
          </cell>
          <cell r="O6172">
            <v>0</v>
          </cell>
          <cell r="P6172">
            <v>0</v>
          </cell>
        </row>
        <row r="6173">
          <cell r="C6173" t="str">
            <v>060BGO0230</v>
          </cell>
          <cell r="D6173" t="str">
            <v>ENTR GO-320 (INDIARA)</v>
          </cell>
          <cell r="E6173" t="str">
            <v>ENTR GO-164(A)/513 (ACREÚNA)</v>
          </cell>
          <cell r="F6173">
            <v>253.4</v>
          </cell>
          <cell r="G6173">
            <v>305.10000000000002</v>
          </cell>
          <cell r="H6173">
            <v>51.7</v>
          </cell>
          <cell r="I6173" t="str">
            <v>PAV</v>
          </cell>
          <cell r="J6173" t="str">
            <v>*</v>
          </cell>
          <cell r="L6173">
            <v>0</v>
          </cell>
          <cell r="M6173">
            <v>0</v>
          </cell>
          <cell r="O6173">
            <v>0</v>
          </cell>
          <cell r="P6173">
            <v>0</v>
          </cell>
        </row>
        <row r="6174">
          <cell r="C6174" t="str">
            <v>060BGO0232</v>
          </cell>
          <cell r="D6174" t="str">
            <v>ENTR GO-164(A)/513 (ACREÚNA)</v>
          </cell>
          <cell r="E6174" t="str">
            <v>ENTR GO-164(B)</v>
          </cell>
          <cell r="F6174">
            <v>305.10000000000002</v>
          </cell>
          <cell r="G6174">
            <v>328.7</v>
          </cell>
          <cell r="H6174">
            <v>23.6</v>
          </cell>
          <cell r="I6174" t="str">
            <v>PAV</v>
          </cell>
          <cell r="J6174" t="str">
            <v>*</v>
          </cell>
          <cell r="L6174">
            <v>0</v>
          </cell>
          <cell r="M6174">
            <v>0</v>
          </cell>
          <cell r="O6174">
            <v>0</v>
          </cell>
          <cell r="P6174">
            <v>0</v>
          </cell>
        </row>
        <row r="6175">
          <cell r="C6175" t="str">
            <v>060BGO0250</v>
          </cell>
          <cell r="D6175" t="str">
            <v>ENTR GO-164(B)</v>
          </cell>
          <cell r="E6175" t="str">
            <v>ENTR GO-407</v>
          </cell>
          <cell r="F6175">
            <v>328.7</v>
          </cell>
          <cell r="G6175">
            <v>350.6</v>
          </cell>
          <cell r="H6175">
            <v>21.9</v>
          </cell>
          <cell r="I6175" t="str">
            <v>PAV</v>
          </cell>
          <cell r="J6175" t="str">
            <v>*</v>
          </cell>
          <cell r="L6175">
            <v>0</v>
          </cell>
          <cell r="M6175">
            <v>0</v>
          </cell>
          <cell r="O6175">
            <v>0</v>
          </cell>
          <cell r="P6175">
            <v>0</v>
          </cell>
        </row>
        <row r="6176">
          <cell r="C6176" t="str">
            <v>060BGO0252</v>
          </cell>
          <cell r="D6176" t="str">
            <v>ENTR GO-407</v>
          </cell>
          <cell r="E6176" t="str">
            <v>ENTR BR-452/GO-174(A) (RIO VERDE)</v>
          </cell>
          <cell r="F6176">
            <v>350.6</v>
          </cell>
          <cell r="G6176">
            <v>381.8</v>
          </cell>
          <cell r="H6176">
            <v>31.2</v>
          </cell>
          <cell r="I6176" t="str">
            <v>PAV</v>
          </cell>
          <cell r="J6176" t="str">
            <v>*</v>
          </cell>
          <cell r="L6176">
            <v>0</v>
          </cell>
          <cell r="M6176">
            <v>0</v>
          </cell>
          <cell r="O6176">
            <v>0</v>
          </cell>
          <cell r="P6176">
            <v>0</v>
          </cell>
        </row>
        <row r="6177">
          <cell r="C6177" t="str">
            <v>060BGO0270</v>
          </cell>
          <cell r="D6177" t="str">
            <v>ENTR BR-452/GO-174(A) (RIO VERDE)</v>
          </cell>
          <cell r="E6177" t="str">
            <v>ENTR GO-174(B)</v>
          </cell>
          <cell r="F6177">
            <v>381.8</v>
          </cell>
          <cell r="G6177">
            <v>388.5</v>
          </cell>
          <cell r="H6177">
            <v>6.7</v>
          </cell>
          <cell r="I6177" t="str">
            <v>PAV</v>
          </cell>
          <cell r="J6177" t="str">
            <v>*</v>
          </cell>
          <cell r="L6177">
            <v>0</v>
          </cell>
          <cell r="M6177">
            <v>0</v>
          </cell>
          <cell r="O6177">
            <v>0</v>
          </cell>
          <cell r="P6177">
            <v>0</v>
          </cell>
        </row>
        <row r="6178">
          <cell r="C6178" t="str">
            <v>060BGO0271</v>
          </cell>
          <cell r="D6178" t="str">
            <v>ENTR GO-174(B)</v>
          </cell>
          <cell r="E6178" t="str">
            <v>INÍCIO PISTA DUPLA</v>
          </cell>
          <cell r="F6178">
            <v>388.5</v>
          </cell>
          <cell r="G6178">
            <v>464.9</v>
          </cell>
          <cell r="H6178">
            <v>76.400000000000006</v>
          </cell>
          <cell r="I6178" t="str">
            <v>PAV</v>
          </cell>
          <cell r="J6178" t="str">
            <v>*</v>
          </cell>
          <cell r="L6178">
            <v>0</v>
          </cell>
          <cell r="M6178">
            <v>0</v>
          </cell>
          <cell r="O6178">
            <v>0</v>
          </cell>
          <cell r="P6178">
            <v>0</v>
          </cell>
        </row>
        <row r="6179">
          <cell r="C6179" t="str">
            <v>060BGO0272</v>
          </cell>
          <cell r="D6179" t="str">
            <v>INÍCIO PISTA DUPLA</v>
          </cell>
          <cell r="E6179" t="str">
            <v>P/JATAÍ</v>
          </cell>
          <cell r="F6179">
            <v>464.9</v>
          </cell>
          <cell r="G6179">
            <v>465.8</v>
          </cell>
          <cell r="H6179">
            <v>0.9</v>
          </cell>
          <cell r="I6179" t="str">
            <v>DUP</v>
          </cell>
          <cell r="J6179" t="str">
            <v>*</v>
          </cell>
          <cell r="L6179">
            <v>0</v>
          </cell>
          <cell r="M6179">
            <v>0</v>
          </cell>
          <cell r="O6179">
            <v>0</v>
          </cell>
          <cell r="P6179">
            <v>0</v>
          </cell>
        </row>
        <row r="6180">
          <cell r="C6180" t="str">
            <v>060BGO0273</v>
          </cell>
          <cell r="D6180" t="str">
            <v>P/JATAÍ</v>
          </cell>
          <cell r="E6180" t="str">
            <v>ENTR BR-364(A)</v>
          </cell>
          <cell r="F6180">
            <v>465.8</v>
          </cell>
          <cell r="G6180">
            <v>470.6</v>
          </cell>
          <cell r="H6180">
            <v>4.8</v>
          </cell>
          <cell r="I6180" t="str">
            <v>DUP</v>
          </cell>
          <cell r="J6180" t="str">
            <v>*</v>
          </cell>
          <cell r="L6180">
            <v>0</v>
          </cell>
          <cell r="M6180">
            <v>0</v>
          </cell>
          <cell r="O6180">
            <v>0</v>
          </cell>
          <cell r="P6180">
            <v>0</v>
          </cell>
        </row>
        <row r="6181">
          <cell r="C6181" t="str">
            <v>060BGO0290</v>
          </cell>
          <cell r="D6181" t="str">
            <v>ENTR BR-364(A)</v>
          </cell>
          <cell r="E6181" t="str">
            <v>ENTR BR-158(A) (P/JATAÍ)</v>
          </cell>
          <cell r="F6181">
            <v>470.6</v>
          </cell>
          <cell r="G6181">
            <v>473.7</v>
          </cell>
          <cell r="H6181">
            <v>3.1</v>
          </cell>
          <cell r="I6181" t="str">
            <v>DUP</v>
          </cell>
          <cell r="J6181" t="str">
            <v>*</v>
          </cell>
          <cell r="K6181" t="str">
            <v>364BGO0485</v>
          </cell>
          <cell r="L6181">
            <v>0</v>
          </cell>
          <cell r="M6181">
            <v>0</v>
          </cell>
          <cell r="O6181">
            <v>0</v>
          </cell>
          <cell r="P6181">
            <v>0</v>
          </cell>
        </row>
        <row r="6182">
          <cell r="C6182" t="str">
            <v>060BGO0292</v>
          </cell>
          <cell r="D6182" t="str">
            <v>ENTR BR-158(A) (P/JATAÍ)</v>
          </cell>
          <cell r="E6182" t="str">
            <v>ENTR BR-364(B)/GO-184(A)</v>
          </cell>
          <cell r="F6182">
            <v>473.7</v>
          </cell>
          <cell r="G6182">
            <v>478.9</v>
          </cell>
          <cell r="H6182">
            <v>5.2</v>
          </cell>
          <cell r="I6182" t="str">
            <v>DUP</v>
          </cell>
          <cell r="J6182" t="str">
            <v>*</v>
          </cell>
          <cell r="K6182" t="str">
            <v>158BGO0390</v>
          </cell>
          <cell r="L6182" t="str">
            <v>364BGO0490</v>
          </cell>
          <cell r="M6182">
            <v>0</v>
          </cell>
          <cell r="O6182">
            <v>0</v>
          </cell>
          <cell r="P6182">
            <v>0</v>
          </cell>
        </row>
        <row r="6183">
          <cell r="C6183" t="str">
            <v>060BGO0310</v>
          </cell>
          <cell r="D6183" t="str">
            <v>ENTR BR-364(B)/GO-184(A)</v>
          </cell>
          <cell r="E6183" t="str">
            <v>ENTR GO-467</v>
          </cell>
          <cell r="F6183">
            <v>481.2</v>
          </cell>
          <cell r="G6183">
            <v>491.2</v>
          </cell>
          <cell r="H6183">
            <v>10</v>
          </cell>
          <cell r="I6183" t="str">
            <v>PLA</v>
          </cell>
          <cell r="J6183">
            <v>0</v>
          </cell>
          <cell r="K6183" t="str">
            <v>158BGO0392</v>
          </cell>
          <cell r="L6183">
            <v>0</v>
          </cell>
          <cell r="M6183">
            <v>0</v>
          </cell>
          <cell r="N6183" t="str">
            <v xml:space="preserve">GO-184 </v>
          </cell>
          <cell r="O6183" t="str">
            <v>PAV</v>
          </cell>
          <cell r="P6183">
            <v>0</v>
          </cell>
        </row>
        <row r="6184">
          <cell r="C6184" t="str">
            <v>060BGO0312</v>
          </cell>
          <cell r="D6184" t="str">
            <v>ENTR GO-467</v>
          </cell>
          <cell r="E6184" t="str">
            <v>ENTR BR-158(B) (ESTREITO)</v>
          </cell>
          <cell r="F6184">
            <v>491.2</v>
          </cell>
          <cell r="G6184">
            <v>503.2</v>
          </cell>
          <cell r="H6184">
            <v>12</v>
          </cell>
          <cell r="I6184" t="str">
            <v>PLA</v>
          </cell>
          <cell r="J6184">
            <v>0</v>
          </cell>
          <cell r="K6184" t="str">
            <v>158BGO0396</v>
          </cell>
          <cell r="L6184">
            <v>0</v>
          </cell>
          <cell r="M6184">
            <v>0</v>
          </cell>
          <cell r="N6184" t="str">
            <v xml:space="preserve">GO-184 </v>
          </cell>
          <cell r="O6184" t="str">
            <v>PAV</v>
          </cell>
          <cell r="P6184">
            <v>0</v>
          </cell>
        </row>
        <row r="6185">
          <cell r="C6185" t="str">
            <v>060BGO0314</v>
          </cell>
          <cell r="D6185" t="str">
            <v>ENTR BR-158(B) (ESTREITO)</v>
          </cell>
          <cell r="E6185" t="str">
            <v>ENTR GO-306(A)</v>
          </cell>
          <cell r="F6185">
            <v>503.2</v>
          </cell>
          <cell r="G6185">
            <v>527.20000000000005</v>
          </cell>
          <cell r="H6185">
            <v>24</v>
          </cell>
          <cell r="I6185" t="str">
            <v>PLA</v>
          </cell>
          <cell r="J6185">
            <v>0</v>
          </cell>
          <cell r="L6185">
            <v>0</v>
          </cell>
          <cell r="M6185">
            <v>0</v>
          </cell>
          <cell r="N6185" t="str">
            <v xml:space="preserve">GO-184 </v>
          </cell>
          <cell r="O6185" t="str">
            <v>PAV</v>
          </cell>
          <cell r="P6185">
            <v>0</v>
          </cell>
        </row>
        <row r="6186">
          <cell r="C6186" t="str">
            <v>060BGO0316</v>
          </cell>
          <cell r="D6186" t="str">
            <v>ENTR GO-306(A)</v>
          </cell>
          <cell r="E6186" t="str">
            <v>ENTR GO-306(B) (SERRANÓPOLIS)</v>
          </cell>
          <cell r="F6186">
            <v>527.20000000000005</v>
          </cell>
          <cell r="G6186">
            <v>533.20000000000005</v>
          </cell>
          <cell r="H6186">
            <v>6</v>
          </cell>
          <cell r="I6186" t="str">
            <v>PLA</v>
          </cell>
          <cell r="J6186">
            <v>0</v>
          </cell>
          <cell r="L6186">
            <v>0</v>
          </cell>
          <cell r="M6186">
            <v>0</v>
          </cell>
          <cell r="N6186" t="str">
            <v xml:space="preserve">GO-184 </v>
          </cell>
          <cell r="O6186" t="str">
            <v>PAV</v>
          </cell>
          <cell r="P6186">
            <v>0</v>
          </cell>
        </row>
        <row r="6187">
          <cell r="C6187" t="str">
            <v>060BGO0317</v>
          </cell>
          <cell r="D6187" t="str">
            <v>ENTR GO-306(B) (SERRANÓPOLIS)</v>
          </cell>
          <cell r="E6187" t="str">
            <v>ENTR GO-206(A)</v>
          </cell>
          <cell r="F6187">
            <v>533.20000000000005</v>
          </cell>
          <cell r="G6187">
            <v>553.20000000000005</v>
          </cell>
          <cell r="H6187">
            <v>20</v>
          </cell>
          <cell r="I6187" t="str">
            <v>PLA</v>
          </cell>
          <cell r="J6187">
            <v>0</v>
          </cell>
          <cell r="L6187">
            <v>0</v>
          </cell>
          <cell r="M6187">
            <v>0</v>
          </cell>
          <cell r="N6187" t="str">
            <v xml:space="preserve">GO-184 </v>
          </cell>
          <cell r="O6187" t="str">
            <v>PAV</v>
          </cell>
          <cell r="P6187">
            <v>0</v>
          </cell>
        </row>
        <row r="6188">
          <cell r="C6188" t="str">
            <v>060BGO0320</v>
          </cell>
          <cell r="D6188" t="str">
            <v>ENTR GO-206(A)</v>
          </cell>
          <cell r="E6188" t="str">
            <v>ENTR GO-184(B)/206(B) (ITUMIRIM)</v>
          </cell>
          <cell r="F6188">
            <v>553.20000000000005</v>
          </cell>
          <cell r="G6188">
            <v>563.20000000000005</v>
          </cell>
          <cell r="H6188">
            <v>10</v>
          </cell>
          <cell r="I6188" t="str">
            <v>PLA</v>
          </cell>
          <cell r="J6188">
            <v>0</v>
          </cell>
          <cell r="L6188">
            <v>0</v>
          </cell>
          <cell r="M6188">
            <v>0</v>
          </cell>
          <cell r="N6188" t="str">
            <v xml:space="preserve">GO-184 </v>
          </cell>
          <cell r="O6188" t="str">
            <v>PAV</v>
          </cell>
          <cell r="P6188">
            <v>0</v>
          </cell>
        </row>
        <row r="6189">
          <cell r="C6189" t="str">
            <v>060BGO0350</v>
          </cell>
          <cell r="D6189" t="str">
            <v>ENTR GO-184(B)/206(B) (ITUMIRIM)</v>
          </cell>
          <cell r="E6189" t="str">
            <v>DIV GO/MS</v>
          </cell>
          <cell r="F6189">
            <v>563.20000000000005</v>
          </cell>
          <cell r="G6189">
            <v>618.20000000000005</v>
          </cell>
          <cell r="H6189">
            <v>55</v>
          </cell>
          <cell r="I6189" t="str">
            <v>PLA</v>
          </cell>
          <cell r="J6189">
            <v>0</v>
          </cell>
          <cell r="L6189">
            <v>0</v>
          </cell>
          <cell r="M6189">
            <v>0</v>
          </cell>
          <cell r="O6189">
            <v>0</v>
          </cell>
          <cell r="P6189">
            <v>0</v>
          </cell>
        </row>
        <row r="6190">
          <cell r="C6190" t="str">
            <v>060BGO9010</v>
          </cell>
          <cell r="D6190" t="str">
            <v>ENTR GO-070</v>
          </cell>
          <cell r="E6190" t="str">
            <v>ENTR GO-060 (ANEL VIÁRIO DE GOIÂNIA)</v>
          </cell>
          <cell r="F6190">
            <v>0</v>
          </cell>
          <cell r="G6190">
            <v>6.3</v>
          </cell>
          <cell r="H6190">
            <v>6.3</v>
          </cell>
          <cell r="I6190" t="str">
            <v>PLA</v>
          </cell>
          <cell r="J6190">
            <v>0</v>
          </cell>
          <cell r="L6190">
            <v>0</v>
          </cell>
          <cell r="M6190">
            <v>0</v>
          </cell>
          <cell r="O6190">
            <v>0</v>
          </cell>
          <cell r="P6190">
            <v>0</v>
          </cell>
        </row>
        <row r="6191">
          <cell r="C6191" t="str">
            <v>060BGO9020</v>
          </cell>
          <cell r="D6191" t="str">
            <v>ENTR GO-060</v>
          </cell>
          <cell r="E6191" t="str">
            <v>ENTR BR-060 (ANEL VIÁRIO DE GOIÂNIA)</v>
          </cell>
          <cell r="F6191">
            <v>0</v>
          </cell>
          <cell r="G6191">
            <v>6.2</v>
          </cell>
          <cell r="H6191">
            <v>6.2</v>
          </cell>
          <cell r="I6191" t="str">
            <v>PLA</v>
          </cell>
          <cell r="J6191">
            <v>0</v>
          </cell>
          <cell r="L6191">
            <v>0</v>
          </cell>
          <cell r="M6191">
            <v>0</v>
          </cell>
          <cell r="O6191">
            <v>0</v>
          </cell>
          <cell r="P6191">
            <v>0</v>
          </cell>
        </row>
        <row r="6192">
          <cell r="C6192" t="str">
            <v>060BGO9030</v>
          </cell>
          <cell r="D6192" t="str">
            <v>ENTR BR-060</v>
          </cell>
          <cell r="E6192" t="str">
            <v>ENTR GO-040 (ANEL VIÁRIO DE GOIÂNIA)</v>
          </cell>
          <cell r="F6192">
            <v>0</v>
          </cell>
          <cell r="G6192">
            <v>4.7</v>
          </cell>
          <cell r="H6192">
            <v>4.7</v>
          </cell>
          <cell r="I6192" t="str">
            <v>DUP</v>
          </cell>
          <cell r="J6192" t="str">
            <v>*</v>
          </cell>
          <cell r="L6192">
            <v>0</v>
          </cell>
          <cell r="M6192">
            <v>0</v>
          </cell>
          <cell r="O6192">
            <v>0</v>
          </cell>
          <cell r="P6192">
            <v>0</v>
          </cell>
        </row>
        <row r="6193">
          <cell r="C6193" t="str">
            <v>060BGO9040</v>
          </cell>
          <cell r="D6193" t="str">
            <v>ENTR GO-040</v>
          </cell>
          <cell r="E6193" t="str">
            <v>ENTR BR-153 (ANEL VIÁRIO DE GOIÂNIA)</v>
          </cell>
          <cell r="F6193">
            <v>0</v>
          </cell>
          <cell r="G6193">
            <v>12.2</v>
          </cell>
          <cell r="H6193">
            <v>12.2</v>
          </cell>
          <cell r="I6193" t="str">
            <v>DUP</v>
          </cell>
          <cell r="J6193" t="str">
            <v>*</v>
          </cell>
          <cell r="L6193">
            <v>0</v>
          </cell>
          <cell r="M6193">
            <v>0</v>
          </cell>
          <cell r="O6193">
            <v>0</v>
          </cell>
          <cell r="P6193">
            <v>0</v>
          </cell>
        </row>
        <row r="6194">
          <cell r="C6194" t="str">
            <v>060BGO9050</v>
          </cell>
          <cell r="D6194" t="str">
            <v>ENTR BR-153</v>
          </cell>
          <cell r="E6194" t="str">
            <v>ENTR BR-352/GO-020 (ANEL VIÁRIO DE GOIÂNIA)</v>
          </cell>
          <cell r="F6194">
            <v>0</v>
          </cell>
          <cell r="G6194">
            <v>10.6</v>
          </cell>
          <cell r="H6194">
            <v>10.6</v>
          </cell>
          <cell r="I6194" t="str">
            <v>PLA</v>
          </cell>
          <cell r="J6194">
            <v>0</v>
          </cell>
          <cell r="L6194">
            <v>0</v>
          </cell>
          <cell r="M6194">
            <v>0</v>
          </cell>
          <cell r="O6194">
            <v>0</v>
          </cell>
          <cell r="P6194">
            <v>0</v>
          </cell>
        </row>
        <row r="6195">
          <cell r="C6195" t="str">
            <v>060BGO9060</v>
          </cell>
          <cell r="D6195" t="str">
            <v>ENTR BR-352/GO-020</v>
          </cell>
          <cell r="E6195" t="str">
            <v>ENTR GO-403 (ANEL VIÁRIO DE GOIÂNIA)</v>
          </cell>
          <cell r="F6195">
            <v>0</v>
          </cell>
          <cell r="G6195">
            <v>4.9000000000000004</v>
          </cell>
          <cell r="H6195">
            <v>4.9000000000000004</v>
          </cell>
          <cell r="I6195" t="str">
            <v>PLA</v>
          </cell>
          <cell r="J6195">
            <v>0</v>
          </cell>
          <cell r="L6195">
            <v>0</v>
          </cell>
          <cell r="M6195">
            <v>0</v>
          </cell>
          <cell r="O6195">
            <v>0</v>
          </cell>
          <cell r="P6195">
            <v>0</v>
          </cell>
        </row>
        <row r="6196">
          <cell r="C6196" t="str">
            <v>060BGO9070</v>
          </cell>
          <cell r="D6196" t="str">
            <v>ENTR GO-403</v>
          </cell>
          <cell r="E6196" t="str">
            <v>ENTR BR-457/GO-010 (ANEL VIÁRIO DE GOIÂNIA)</v>
          </cell>
          <cell r="F6196">
            <v>0</v>
          </cell>
          <cell r="G6196">
            <v>5.5</v>
          </cell>
          <cell r="H6196">
            <v>5.5</v>
          </cell>
          <cell r="I6196" t="str">
            <v>PLA</v>
          </cell>
          <cell r="J6196">
            <v>0</v>
          </cell>
          <cell r="L6196">
            <v>0</v>
          </cell>
          <cell r="M6196">
            <v>0</v>
          </cell>
          <cell r="O6196">
            <v>0</v>
          </cell>
          <cell r="P6196">
            <v>0</v>
          </cell>
        </row>
        <row r="6197">
          <cell r="C6197" t="str">
            <v>060BGO9080</v>
          </cell>
          <cell r="D6197" t="str">
            <v>ENTR BR-457/GO-010</v>
          </cell>
          <cell r="E6197" t="str">
            <v>ENTR BR-153/GO-060</v>
          </cell>
          <cell r="F6197">
            <v>0</v>
          </cell>
          <cell r="G6197">
            <v>8.9</v>
          </cell>
          <cell r="H6197">
            <v>8.9</v>
          </cell>
          <cell r="I6197" t="str">
            <v>PLA</v>
          </cell>
          <cell r="J6197">
            <v>0</v>
          </cell>
          <cell r="L6197">
            <v>0</v>
          </cell>
          <cell r="M6197">
            <v>0</v>
          </cell>
          <cell r="O6197">
            <v>0</v>
          </cell>
          <cell r="P6197">
            <v>0</v>
          </cell>
        </row>
        <row r="6198">
          <cell r="C6198" t="str">
            <v>060BGO9090</v>
          </cell>
          <cell r="D6198" t="str">
            <v>ENTR BR-153/GO-060</v>
          </cell>
          <cell r="E6198" t="str">
            <v>ENTR GO-080 (ANEL VIÁRIO DE GOIÂNIA)</v>
          </cell>
          <cell r="F6198">
            <v>0</v>
          </cell>
          <cell r="G6198">
            <v>5</v>
          </cell>
          <cell r="H6198">
            <v>5</v>
          </cell>
          <cell r="I6198" t="str">
            <v>PLA</v>
          </cell>
          <cell r="J6198">
            <v>0</v>
          </cell>
          <cell r="L6198">
            <v>0</v>
          </cell>
          <cell r="M6198">
            <v>0</v>
          </cell>
          <cell r="O6198">
            <v>0</v>
          </cell>
          <cell r="P6198">
            <v>0</v>
          </cell>
        </row>
        <row r="6199">
          <cell r="C6199" t="str">
            <v>060BGO9100</v>
          </cell>
          <cell r="D6199" t="str">
            <v>ENTR GO-080</v>
          </cell>
          <cell r="E6199" t="str">
            <v>ENTR GO-462 (ANEL VIÁRIO DE GOIÂNIA)</v>
          </cell>
          <cell r="F6199">
            <v>0</v>
          </cell>
          <cell r="G6199">
            <v>3</v>
          </cell>
          <cell r="H6199">
            <v>3</v>
          </cell>
          <cell r="I6199" t="str">
            <v>PLA</v>
          </cell>
          <cell r="J6199">
            <v>0</v>
          </cell>
          <cell r="L6199">
            <v>0</v>
          </cell>
          <cell r="M6199">
            <v>0</v>
          </cell>
          <cell r="O6199">
            <v>0</v>
          </cell>
          <cell r="P6199">
            <v>0</v>
          </cell>
        </row>
        <row r="6200">
          <cell r="C6200" t="str">
            <v>060BGO9110</v>
          </cell>
          <cell r="D6200" t="str">
            <v>ENTR GO-462</v>
          </cell>
          <cell r="E6200" t="str">
            <v>ENTR GO-070 (ANEL VIÁRIO DE GOIÂNIA)</v>
          </cell>
          <cell r="F6200">
            <v>0</v>
          </cell>
          <cell r="G6200">
            <v>13.5</v>
          </cell>
          <cell r="H6200">
            <v>13.5</v>
          </cell>
          <cell r="I6200" t="str">
            <v>PLA</v>
          </cell>
          <cell r="J6200">
            <v>0</v>
          </cell>
          <cell r="L6200">
            <v>0</v>
          </cell>
          <cell r="M6200">
            <v>0</v>
          </cell>
          <cell r="O6200">
            <v>0</v>
          </cell>
          <cell r="P6200">
            <v>0</v>
          </cell>
        </row>
        <row r="6201">
          <cell r="C6201" t="str">
            <v>060BGO9150</v>
          </cell>
          <cell r="D6201" t="str">
            <v>ENTR BR-060 (AV PEDRO LUDOVICO) (KM 168,2)</v>
          </cell>
          <cell r="E6201" t="str">
            <v>FINAL PISTA DUPLA</v>
          </cell>
          <cell r="F6201">
            <v>0</v>
          </cell>
          <cell r="G6201">
            <v>0.4</v>
          </cell>
          <cell r="H6201">
            <v>0.4</v>
          </cell>
          <cell r="I6201" t="str">
            <v>DUP</v>
          </cell>
          <cell r="J6201" t="str">
            <v>*</v>
          </cell>
          <cell r="L6201">
            <v>0</v>
          </cell>
          <cell r="M6201">
            <v>0</v>
          </cell>
          <cell r="O6201">
            <v>0</v>
          </cell>
          <cell r="P6201">
            <v>0</v>
          </cell>
        </row>
        <row r="6202">
          <cell r="C6202" t="str">
            <v>060BGO9160</v>
          </cell>
          <cell r="D6202" t="str">
            <v>INÍCIO PISTA DUPLA</v>
          </cell>
          <cell r="E6202" t="str">
            <v>ENTR AV PEDRO LUDOVICO C/ AV CONSOLAÇÃO</v>
          </cell>
          <cell r="F6202">
            <v>0</v>
          </cell>
          <cell r="G6202">
            <v>0.2</v>
          </cell>
          <cell r="H6202">
            <v>0.2</v>
          </cell>
          <cell r="I6202" t="str">
            <v>PAV</v>
          </cell>
          <cell r="J6202" t="str">
            <v>*</v>
          </cell>
          <cell r="L6202">
            <v>0</v>
          </cell>
          <cell r="M6202">
            <v>0</v>
          </cell>
          <cell r="O6202">
            <v>0</v>
          </cell>
          <cell r="P6202">
            <v>0</v>
          </cell>
        </row>
        <row r="6203">
          <cell r="C6203" t="str">
            <v>060BGO9200</v>
          </cell>
          <cell r="D6203" t="str">
            <v>ENTR BR-060 (KM 380,1)</v>
          </cell>
          <cell r="E6203" t="str">
            <v>ENTR GO-174 (CONTORNO NORDESTE DE RIO VERDE)</v>
          </cell>
          <cell r="F6203">
            <v>0</v>
          </cell>
          <cell r="G6203">
            <v>4.4000000000000004</v>
          </cell>
          <cell r="H6203">
            <v>4.4000000000000004</v>
          </cell>
          <cell r="I6203" t="str">
            <v>PLA</v>
          </cell>
          <cell r="J6203">
            <v>0</v>
          </cell>
          <cell r="L6203">
            <v>0</v>
          </cell>
          <cell r="M6203">
            <v>0</v>
          </cell>
          <cell r="O6203">
            <v>0</v>
          </cell>
          <cell r="P6203">
            <v>0</v>
          </cell>
        </row>
        <row r="6204">
          <cell r="C6204" t="str">
            <v>060BGO9210</v>
          </cell>
          <cell r="D6204" t="str">
            <v>ENTR GO-174</v>
          </cell>
          <cell r="E6204" t="str">
            <v>ENTR. PROLONGAMENTO AV UNIVERSITÁRIA</v>
          </cell>
          <cell r="F6204">
            <v>0</v>
          </cell>
          <cell r="G6204">
            <v>6.3</v>
          </cell>
          <cell r="H6204">
            <v>6.3</v>
          </cell>
          <cell r="I6204" t="str">
            <v>PLA</v>
          </cell>
          <cell r="J6204">
            <v>0</v>
          </cell>
          <cell r="L6204">
            <v>0</v>
          </cell>
          <cell r="M6204">
            <v>0</v>
          </cell>
          <cell r="O6204">
            <v>0</v>
          </cell>
          <cell r="P6204">
            <v>0</v>
          </cell>
        </row>
        <row r="6205">
          <cell r="C6205" t="str">
            <v>060BGO9220</v>
          </cell>
          <cell r="D6205" t="str">
            <v>ENTR. PROLONGAMENTO AV UNIVERSITÁRIA</v>
          </cell>
          <cell r="E6205" t="str">
            <v>ENTR BR-060 (KM 392,0 (CONT NORDESTE DE RIO VERDE))</v>
          </cell>
          <cell r="F6205">
            <v>0</v>
          </cell>
          <cell r="G6205">
            <v>4.9000000000000004</v>
          </cell>
          <cell r="H6205">
            <v>4.9000000000000004</v>
          </cell>
          <cell r="I6205" t="str">
            <v>PLA</v>
          </cell>
          <cell r="J6205">
            <v>0</v>
          </cell>
          <cell r="L6205">
            <v>0</v>
          </cell>
          <cell r="M6205">
            <v>0</v>
          </cell>
          <cell r="O6205">
            <v>0</v>
          </cell>
          <cell r="P6205">
            <v>0</v>
          </cell>
        </row>
        <row r="6206">
          <cell r="J6206">
            <v>0</v>
          </cell>
        </row>
        <row r="6207">
          <cell r="C6207" t="str">
            <v>070BGO0070</v>
          </cell>
          <cell r="D6207" t="str">
            <v>DIV DF/GO</v>
          </cell>
          <cell r="E6207" t="str">
            <v>ENTR GO-547</v>
          </cell>
          <cell r="F6207">
            <v>0</v>
          </cell>
          <cell r="G6207">
            <v>4</v>
          </cell>
          <cell r="H6207">
            <v>4</v>
          </cell>
          <cell r="I6207" t="str">
            <v>PAV</v>
          </cell>
          <cell r="J6207" t="str">
            <v>*</v>
          </cell>
          <cell r="L6207">
            <v>0</v>
          </cell>
          <cell r="M6207">
            <v>0</v>
          </cell>
          <cell r="O6207">
            <v>0</v>
          </cell>
          <cell r="P6207">
            <v>0</v>
          </cell>
        </row>
        <row r="6208">
          <cell r="C6208" t="str">
            <v>070BGO0075</v>
          </cell>
          <cell r="D6208" t="str">
            <v>ENTR GO-547</v>
          </cell>
          <cell r="E6208" t="str">
            <v>ENTR BR-414(A)</v>
          </cell>
          <cell r="F6208">
            <v>4</v>
          </cell>
          <cell r="G6208">
            <v>63</v>
          </cell>
          <cell r="H6208">
            <v>59</v>
          </cell>
          <cell r="I6208" t="str">
            <v>PAV</v>
          </cell>
          <cell r="J6208" t="str">
            <v>*</v>
          </cell>
          <cell r="L6208">
            <v>0</v>
          </cell>
          <cell r="M6208">
            <v>0</v>
          </cell>
          <cell r="O6208">
            <v>0</v>
          </cell>
          <cell r="P6208">
            <v>0</v>
          </cell>
        </row>
        <row r="6209">
          <cell r="C6209" t="str">
            <v>070BGO0080</v>
          </cell>
          <cell r="D6209" t="str">
            <v>ENTR BR-414(A)</v>
          </cell>
          <cell r="E6209" t="str">
            <v>ENTR BR-414(B) (COCALZINHO DE GOIAS)</v>
          </cell>
          <cell r="F6209">
            <v>63</v>
          </cell>
          <cell r="G6209">
            <v>65</v>
          </cell>
          <cell r="H6209">
            <v>2</v>
          </cell>
          <cell r="I6209" t="str">
            <v>PAV</v>
          </cell>
          <cell r="J6209" t="str">
            <v>*</v>
          </cell>
          <cell r="K6209" t="str">
            <v>414BGO0120</v>
          </cell>
          <cell r="L6209">
            <v>0</v>
          </cell>
          <cell r="M6209">
            <v>0</v>
          </cell>
          <cell r="O6209">
            <v>0</v>
          </cell>
          <cell r="P6209">
            <v>0</v>
          </cell>
        </row>
        <row r="6210">
          <cell r="C6210" t="str">
            <v>070BGO0085</v>
          </cell>
          <cell r="D6210" t="str">
            <v>ENTR BR-414(B) (COCALZINHO DE GOIAS)</v>
          </cell>
          <cell r="E6210" t="str">
            <v>ENTR GO-338</v>
          </cell>
          <cell r="F6210">
            <v>65</v>
          </cell>
          <cell r="G6210">
            <v>96.5</v>
          </cell>
          <cell r="H6210">
            <v>31.5</v>
          </cell>
          <cell r="I6210" t="str">
            <v>EOP</v>
          </cell>
          <cell r="J6210">
            <v>0</v>
          </cell>
          <cell r="L6210">
            <v>0</v>
          </cell>
          <cell r="M6210">
            <v>0</v>
          </cell>
          <cell r="O6210">
            <v>0</v>
          </cell>
          <cell r="P6210">
            <v>0</v>
          </cell>
        </row>
        <row r="6211">
          <cell r="C6211" t="str">
            <v>070BGO0090</v>
          </cell>
          <cell r="D6211" t="str">
            <v>ENTR GO-338</v>
          </cell>
          <cell r="E6211" t="str">
            <v>ENTR BR-153</v>
          </cell>
          <cell r="F6211">
            <v>96.5</v>
          </cell>
          <cell r="G6211">
            <v>126.7</v>
          </cell>
          <cell r="H6211">
            <v>30.2</v>
          </cell>
          <cell r="I6211" t="str">
            <v>EOP</v>
          </cell>
          <cell r="J6211">
            <v>0</v>
          </cell>
          <cell r="L6211">
            <v>0</v>
          </cell>
          <cell r="M6211">
            <v>0</v>
          </cell>
          <cell r="O6211">
            <v>0</v>
          </cell>
          <cell r="P6211">
            <v>0</v>
          </cell>
        </row>
        <row r="6212">
          <cell r="C6212" t="str">
            <v>070BGO0110</v>
          </cell>
          <cell r="D6212" t="str">
            <v>ENTR BR-153</v>
          </cell>
          <cell r="E6212" t="str">
            <v>ENTR GO-154 (ITAGUARI)</v>
          </cell>
          <cell r="F6212">
            <v>126.7</v>
          </cell>
          <cell r="G6212">
            <v>165.4</v>
          </cell>
          <cell r="H6212">
            <v>38.700000000000003</v>
          </cell>
          <cell r="I6212" t="str">
            <v>EOP</v>
          </cell>
          <cell r="J6212">
            <v>0</v>
          </cell>
          <cell r="L6212">
            <v>0</v>
          </cell>
          <cell r="M6212">
            <v>0</v>
          </cell>
          <cell r="O6212">
            <v>0</v>
          </cell>
          <cell r="P6212">
            <v>0</v>
          </cell>
        </row>
        <row r="6213">
          <cell r="C6213" t="str">
            <v>070BGO0120</v>
          </cell>
          <cell r="D6213" t="str">
            <v>ENTR GO-154 (ITAGUARI)</v>
          </cell>
          <cell r="E6213" t="str">
            <v>ENTR GO-070(A)</v>
          </cell>
          <cell r="F6213">
            <v>165.4</v>
          </cell>
          <cell r="G6213">
            <v>187.4</v>
          </cell>
          <cell r="H6213">
            <v>22</v>
          </cell>
          <cell r="I6213" t="str">
            <v>PAV</v>
          </cell>
          <cell r="J6213" t="str">
            <v>*</v>
          </cell>
          <cell r="L6213">
            <v>0</v>
          </cell>
          <cell r="M6213">
            <v>0</v>
          </cell>
          <cell r="O6213">
            <v>0</v>
          </cell>
          <cell r="P6213">
            <v>0</v>
          </cell>
        </row>
        <row r="6214">
          <cell r="C6214" t="str">
            <v>070BGO0150</v>
          </cell>
          <cell r="D6214" t="str">
            <v>ENTR GO-070(A)</v>
          </cell>
          <cell r="E6214" t="str">
            <v>ENTR GO-156(A)/522 (ITABERAI)</v>
          </cell>
          <cell r="F6214">
            <v>187.4</v>
          </cell>
          <cell r="G6214">
            <v>190.4</v>
          </cell>
          <cell r="H6214">
            <v>3</v>
          </cell>
          <cell r="I6214" t="str">
            <v>PLA</v>
          </cell>
          <cell r="J6214">
            <v>0</v>
          </cell>
          <cell r="L6214">
            <v>0</v>
          </cell>
          <cell r="M6214">
            <v>0</v>
          </cell>
          <cell r="N6214" t="str">
            <v>GOT-070</v>
          </cell>
          <cell r="O6214" t="str">
            <v>DUP</v>
          </cell>
          <cell r="P6214">
            <v>0</v>
          </cell>
        </row>
        <row r="6215">
          <cell r="C6215" t="str">
            <v>070BGO0155</v>
          </cell>
          <cell r="D6215" t="str">
            <v>ENTR GO-156(A)/522 (ITABERAI)</v>
          </cell>
          <cell r="E6215" t="str">
            <v>ENTR GO-156(B)</v>
          </cell>
          <cell r="F6215">
            <v>190.4</v>
          </cell>
          <cell r="G6215">
            <v>193.4</v>
          </cell>
          <cell r="H6215">
            <v>3</v>
          </cell>
          <cell r="I6215" t="str">
            <v>PLA</v>
          </cell>
          <cell r="J6215">
            <v>0</v>
          </cell>
          <cell r="L6215">
            <v>0</v>
          </cell>
          <cell r="M6215">
            <v>0</v>
          </cell>
          <cell r="N6215" t="str">
            <v>GOT-070</v>
          </cell>
          <cell r="O6215" t="str">
            <v>PAV</v>
          </cell>
          <cell r="P6215">
            <v>0</v>
          </cell>
        </row>
        <row r="6216">
          <cell r="C6216" t="str">
            <v>070BGO0160</v>
          </cell>
          <cell r="D6216" t="str">
            <v>ENTR GO-156(B)</v>
          </cell>
          <cell r="E6216" t="str">
            <v>ENTR GO-164(A)</v>
          </cell>
          <cell r="F6216">
            <v>193.4</v>
          </cell>
          <cell r="G6216">
            <v>214.4</v>
          </cell>
          <cell r="H6216">
            <v>21</v>
          </cell>
          <cell r="I6216" t="str">
            <v>PLA</v>
          </cell>
          <cell r="J6216">
            <v>0</v>
          </cell>
          <cell r="L6216">
            <v>0</v>
          </cell>
          <cell r="M6216">
            <v>0</v>
          </cell>
          <cell r="N6216" t="str">
            <v>GOT-070</v>
          </cell>
          <cell r="O6216" t="str">
            <v>PAV</v>
          </cell>
          <cell r="P6216">
            <v>0</v>
          </cell>
        </row>
        <row r="6217">
          <cell r="C6217" t="str">
            <v>070BGO0170</v>
          </cell>
          <cell r="D6217" t="str">
            <v>ENTR GO-164(A)</v>
          </cell>
          <cell r="E6217" t="str">
            <v>ENTR GO-164(B)</v>
          </cell>
          <cell r="F6217">
            <v>214.4</v>
          </cell>
          <cell r="G6217">
            <v>228.4</v>
          </cell>
          <cell r="H6217">
            <v>14</v>
          </cell>
          <cell r="I6217" t="str">
            <v>PLA</v>
          </cell>
          <cell r="J6217">
            <v>0</v>
          </cell>
          <cell r="L6217">
            <v>0</v>
          </cell>
          <cell r="M6217">
            <v>0</v>
          </cell>
          <cell r="N6217" t="str">
            <v>GOT-070</v>
          </cell>
          <cell r="O6217" t="str">
            <v>PAV</v>
          </cell>
          <cell r="P6217">
            <v>0</v>
          </cell>
        </row>
        <row r="6218">
          <cell r="C6218" t="str">
            <v>070BGO0180</v>
          </cell>
          <cell r="D6218" t="str">
            <v>ENTR GO-164(B)</v>
          </cell>
          <cell r="E6218" t="str">
            <v>UVÁ</v>
          </cell>
          <cell r="F6218">
            <v>228.4</v>
          </cell>
          <cell r="G6218">
            <v>264.39999999999998</v>
          </cell>
          <cell r="H6218">
            <v>36</v>
          </cell>
          <cell r="I6218" t="str">
            <v>PLA</v>
          </cell>
          <cell r="J6218">
            <v>0</v>
          </cell>
          <cell r="L6218">
            <v>0</v>
          </cell>
          <cell r="M6218">
            <v>0</v>
          </cell>
          <cell r="N6218" t="str">
            <v>GOT-070</v>
          </cell>
          <cell r="O6218" t="str">
            <v>PAV</v>
          </cell>
          <cell r="P6218">
            <v>0</v>
          </cell>
        </row>
        <row r="6219">
          <cell r="C6219" t="str">
            <v>070BGO0190</v>
          </cell>
          <cell r="D6219" t="str">
            <v>UVÁ</v>
          </cell>
          <cell r="E6219" t="str">
            <v>ENTR GO-070(B)/432 (ITAPIRAPUA)</v>
          </cell>
          <cell r="F6219">
            <v>264.39999999999998</v>
          </cell>
          <cell r="G6219">
            <v>286.39999999999998</v>
          </cell>
          <cell r="H6219">
            <v>22</v>
          </cell>
          <cell r="I6219" t="str">
            <v>PLA</v>
          </cell>
          <cell r="J6219">
            <v>0</v>
          </cell>
          <cell r="L6219">
            <v>0</v>
          </cell>
          <cell r="M6219">
            <v>0</v>
          </cell>
          <cell r="N6219" t="str">
            <v>GOT-070</v>
          </cell>
          <cell r="O6219" t="str">
            <v>PAV</v>
          </cell>
          <cell r="P6219">
            <v>0</v>
          </cell>
        </row>
        <row r="6220">
          <cell r="C6220" t="str">
            <v>070BGO0210</v>
          </cell>
          <cell r="D6220" t="str">
            <v>ENTR GO-070(B)/432 (ITAPIRAPUA)</v>
          </cell>
          <cell r="E6220" t="str">
            <v>ENTR GO-324(A)</v>
          </cell>
          <cell r="F6220">
            <v>286.39999999999998</v>
          </cell>
          <cell r="G6220">
            <v>313.39999999999998</v>
          </cell>
          <cell r="H6220">
            <v>27</v>
          </cell>
          <cell r="I6220" t="str">
            <v>PAV</v>
          </cell>
          <cell r="J6220" t="str">
            <v>*</v>
          </cell>
          <cell r="L6220">
            <v>0</v>
          </cell>
          <cell r="M6220">
            <v>0</v>
          </cell>
          <cell r="O6220">
            <v>0</v>
          </cell>
          <cell r="P6220">
            <v>0</v>
          </cell>
        </row>
        <row r="6221">
          <cell r="C6221" t="str">
            <v>070BGO0220</v>
          </cell>
          <cell r="D6221" t="str">
            <v>ENTR GO-324(A)</v>
          </cell>
          <cell r="E6221" t="str">
            <v>ENTR GO-324(B) (JUSSARA)</v>
          </cell>
          <cell r="F6221">
            <v>313.39999999999998</v>
          </cell>
          <cell r="G6221">
            <v>315.39999999999998</v>
          </cell>
          <cell r="H6221">
            <v>2</v>
          </cell>
          <cell r="I6221" t="str">
            <v>PAV</v>
          </cell>
          <cell r="J6221" t="str">
            <v>*</v>
          </cell>
          <cell r="L6221">
            <v>0</v>
          </cell>
          <cell r="M6221">
            <v>0</v>
          </cell>
          <cell r="O6221">
            <v>0</v>
          </cell>
          <cell r="P6221">
            <v>0</v>
          </cell>
        </row>
        <row r="6222">
          <cell r="C6222" t="str">
            <v>070BGO0230</v>
          </cell>
          <cell r="D6222" t="str">
            <v>ENTR GO-324(B) (JUSSARA)</v>
          </cell>
          <cell r="E6222" t="str">
            <v>ENTR GO-173(A) (NOVA TRINDADE)</v>
          </cell>
          <cell r="F6222">
            <v>315.39999999999998</v>
          </cell>
          <cell r="G6222">
            <v>338.8</v>
          </cell>
          <cell r="H6222">
            <v>23.4</v>
          </cell>
          <cell r="I6222" t="str">
            <v>PAV</v>
          </cell>
          <cell r="J6222" t="str">
            <v>*</v>
          </cell>
          <cell r="L6222">
            <v>0</v>
          </cell>
          <cell r="M6222">
            <v>0</v>
          </cell>
          <cell r="O6222">
            <v>0</v>
          </cell>
          <cell r="P6222">
            <v>0</v>
          </cell>
        </row>
        <row r="6223">
          <cell r="C6223" t="str">
            <v>070BGO0250</v>
          </cell>
          <cell r="D6223" t="str">
            <v>ENTR GO-173(A) (NOVA TRINDADE)</v>
          </cell>
          <cell r="E6223" t="str">
            <v>ENTR GO-173(B) (CAMPO ALEGRE)</v>
          </cell>
          <cell r="F6223">
            <v>338.8</v>
          </cell>
          <cell r="G6223">
            <v>344.8</v>
          </cell>
          <cell r="H6223">
            <v>6</v>
          </cell>
          <cell r="I6223" t="str">
            <v>PAV</v>
          </cell>
          <cell r="J6223" t="str">
            <v>*</v>
          </cell>
          <cell r="L6223">
            <v>0</v>
          </cell>
          <cell r="M6223">
            <v>0</v>
          </cell>
          <cell r="O6223">
            <v>0</v>
          </cell>
          <cell r="P6223">
            <v>0</v>
          </cell>
        </row>
        <row r="6224">
          <cell r="C6224" t="str">
            <v>070BGO0255</v>
          </cell>
          <cell r="D6224" t="str">
            <v>ENTR GO-173(B) (CAMPO ALEGRE)</v>
          </cell>
          <cell r="E6224" t="str">
            <v>ENTR GO-174 (APARECIDA DO RIO CLARO)</v>
          </cell>
          <cell r="F6224">
            <v>344.8</v>
          </cell>
          <cell r="G6224">
            <v>372.8</v>
          </cell>
          <cell r="H6224">
            <v>28</v>
          </cell>
          <cell r="I6224" t="str">
            <v>PAV</v>
          </cell>
          <cell r="J6224" t="str">
            <v>*</v>
          </cell>
          <cell r="L6224">
            <v>0</v>
          </cell>
          <cell r="M6224">
            <v>0</v>
          </cell>
          <cell r="O6224">
            <v>0</v>
          </cell>
          <cell r="P6224">
            <v>0</v>
          </cell>
        </row>
        <row r="6225">
          <cell r="C6225" t="str">
            <v>070BGO0260</v>
          </cell>
          <cell r="D6225" t="str">
            <v>ENTR GO-174 (APARECIDA DO RIO CLARO)</v>
          </cell>
          <cell r="E6225" t="str">
            <v>ENTR GO-188</v>
          </cell>
          <cell r="F6225">
            <v>372.8</v>
          </cell>
          <cell r="G6225">
            <v>424.8</v>
          </cell>
          <cell r="H6225">
            <v>52</v>
          </cell>
          <cell r="I6225" t="str">
            <v>EOP</v>
          </cell>
          <cell r="J6225">
            <v>0</v>
          </cell>
          <cell r="L6225">
            <v>0</v>
          </cell>
          <cell r="M6225">
            <v>0</v>
          </cell>
          <cell r="O6225">
            <v>0</v>
          </cell>
          <cell r="P6225">
            <v>0</v>
          </cell>
        </row>
        <row r="6226">
          <cell r="C6226" t="str">
            <v>070BGO0265</v>
          </cell>
          <cell r="D6226" t="str">
            <v>ENTR GO-188</v>
          </cell>
          <cell r="E6226" t="str">
            <v>ENTR BR-158(A)</v>
          </cell>
          <cell r="F6226">
            <v>424.8</v>
          </cell>
          <cell r="G6226">
            <v>472</v>
          </cell>
          <cell r="H6226">
            <v>47.2</v>
          </cell>
          <cell r="I6226" t="str">
            <v>EOP</v>
          </cell>
          <cell r="J6226">
            <v>0</v>
          </cell>
          <cell r="L6226">
            <v>0</v>
          </cell>
          <cell r="M6226">
            <v>0</v>
          </cell>
          <cell r="O6226">
            <v>0</v>
          </cell>
          <cell r="P6226">
            <v>0</v>
          </cell>
        </row>
        <row r="6227">
          <cell r="C6227" t="str">
            <v>070BGO0270</v>
          </cell>
          <cell r="D6227" t="str">
            <v>ENTR BR-158(A)</v>
          </cell>
          <cell r="E6227" t="str">
            <v>INICIO DA DUPLICACAO</v>
          </cell>
          <cell r="F6227">
            <v>472</v>
          </cell>
          <cell r="G6227">
            <v>472.9</v>
          </cell>
          <cell r="H6227">
            <v>0.9</v>
          </cell>
          <cell r="I6227" t="str">
            <v>PAV</v>
          </cell>
          <cell r="J6227" t="str">
            <v>*</v>
          </cell>
          <cell r="K6227" t="str">
            <v>158BGO0305</v>
          </cell>
          <cell r="L6227">
            <v>0</v>
          </cell>
          <cell r="M6227">
            <v>0</v>
          </cell>
          <cell r="O6227">
            <v>0</v>
          </cell>
          <cell r="P6227">
            <v>0</v>
          </cell>
        </row>
        <row r="6228">
          <cell r="C6228" t="str">
            <v>070BGO0275</v>
          </cell>
          <cell r="D6228" t="str">
            <v>INICIO DA DUPLICACAO</v>
          </cell>
          <cell r="E6228" t="str">
            <v>ENTR BR-158(B) (DIV GO/MT) (ARAGARCAS)</v>
          </cell>
          <cell r="F6228">
            <v>472.9</v>
          </cell>
          <cell r="G6228">
            <v>475.5</v>
          </cell>
          <cell r="H6228">
            <v>2.6</v>
          </cell>
          <cell r="I6228" t="str">
            <v>DUP</v>
          </cell>
          <cell r="J6228" t="str">
            <v>*</v>
          </cell>
          <cell r="K6228" t="str">
            <v>158BGO0300</v>
          </cell>
          <cell r="L6228">
            <v>0</v>
          </cell>
          <cell r="M6228">
            <v>0</v>
          </cell>
          <cell r="O6228">
            <v>0</v>
          </cell>
          <cell r="P6228">
            <v>0</v>
          </cell>
        </row>
        <row r="6229">
          <cell r="J6229">
            <v>0</v>
          </cell>
        </row>
        <row r="6230">
          <cell r="C6230" t="str">
            <v>080BGO0090</v>
          </cell>
          <cell r="D6230" t="str">
            <v>ENTR BR-251(A) (DIV DF/GO)</v>
          </cell>
          <cell r="E6230" t="str">
            <v>ENTR BR-251(B)</v>
          </cell>
          <cell r="F6230">
            <v>0</v>
          </cell>
          <cell r="G6230">
            <v>5</v>
          </cell>
          <cell r="H6230">
            <v>5</v>
          </cell>
          <cell r="I6230" t="str">
            <v>PAV</v>
          </cell>
          <cell r="J6230" t="str">
            <v>*</v>
          </cell>
          <cell r="K6230" t="str">
            <v>251BGO0770</v>
          </cell>
          <cell r="L6230">
            <v>0</v>
          </cell>
          <cell r="M6230">
            <v>0</v>
          </cell>
          <cell r="O6230">
            <v>0</v>
          </cell>
          <cell r="P6230" t="str">
            <v>2003</v>
          </cell>
        </row>
        <row r="6231">
          <cell r="C6231" t="str">
            <v>080BGO0095</v>
          </cell>
          <cell r="D6231" t="str">
            <v>ENTR BR-251(B)</v>
          </cell>
          <cell r="E6231" t="str">
            <v>ENTR GO-230(A)/435 (PADRE BERNARDO)</v>
          </cell>
          <cell r="F6231">
            <v>5</v>
          </cell>
          <cell r="G6231">
            <v>43.5</v>
          </cell>
          <cell r="H6231">
            <v>38.5</v>
          </cell>
          <cell r="I6231" t="str">
            <v>PAV</v>
          </cell>
          <cell r="J6231" t="str">
            <v>*</v>
          </cell>
          <cell r="L6231">
            <v>0</v>
          </cell>
          <cell r="M6231">
            <v>0</v>
          </cell>
          <cell r="O6231">
            <v>0</v>
          </cell>
          <cell r="P6231" t="str">
            <v>2003</v>
          </cell>
        </row>
        <row r="6232">
          <cell r="C6232" t="str">
            <v>080BGO0110</v>
          </cell>
          <cell r="D6232" t="str">
            <v>ENTR GO-230(A)/435 (PADRE BERNARDO)</v>
          </cell>
          <cell r="E6232" t="str">
            <v>ENTR BR-414/GO-230(B) (DOIS IRMÃOS)</v>
          </cell>
          <cell r="F6232">
            <v>43.5</v>
          </cell>
          <cell r="G6232">
            <v>91.5</v>
          </cell>
          <cell r="H6232">
            <v>48</v>
          </cell>
          <cell r="I6232" t="str">
            <v>PAV</v>
          </cell>
          <cell r="J6232" t="str">
            <v>*</v>
          </cell>
          <cell r="L6232">
            <v>0</v>
          </cell>
          <cell r="M6232">
            <v>0</v>
          </cell>
          <cell r="O6232">
            <v>0</v>
          </cell>
          <cell r="P6232" t="str">
            <v>2003</v>
          </cell>
        </row>
        <row r="6233">
          <cell r="C6233" t="str">
            <v>080BGO0130</v>
          </cell>
          <cell r="D6233" t="str">
            <v>ENTR BR-414/GO-230(B) (DOIS IRMÃOS)</v>
          </cell>
          <cell r="E6233" t="str">
            <v>ENTR GO-080(A)</v>
          </cell>
          <cell r="F6233">
            <v>91.5</v>
          </cell>
          <cell r="G6233">
            <v>123.5</v>
          </cell>
          <cell r="H6233">
            <v>32</v>
          </cell>
          <cell r="I6233" t="str">
            <v>PAV</v>
          </cell>
          <cell r="J6233" t="str">
            <v>*</v>
          </cell>
          <cell r="L6233">
            <v>0</v>
          </cell>
          <cell r="M6233">
            <v>0</v>
          </cell>
          <cell r="O6233">
            <v>0</v>
          </cell>
          <cell r="P6233">
            <v>0</v>
          </cell>
        </row>
        <row r="6234">
          <cell r="C6234" t="str">
            <v>080BGO0135</v>
          </cell>
          <cell r="D6234" t="str">
            <v>ENTR GO-080(A)</v>
          </cell>
          <cell r="E6234" t="str">
            <v>ENTR GO-080(B) (BARRO ALTO)</v>
          </cell>
          <cell r="F6234">
            <v>123.5</v>
          </cell>
          <cell r="G6234">
            <v>128.5</v>
          </cell>
          <cell r="H6234">
            <v>5</v>
          </cell>
          <cell r="I6234" t="str">
            <v>PAV</v>
          </cell>
          <cell r="J6234" t="str">
            <v>*</v>
          </cell>
          <cell r="L6234">
            <v>0</v>
          </cell>
          <cell r="M6234">
            <v>0</v>
          </cell>
          <cell r="O6234">
            <v>0</v>
          </cell>
          <cell r="P6234">
            <v>0</v>
          </cell>
        </row>
        <row r="6235">
          <cell r="C6235" t="str">
            <v>080BGO0140</v>
          </cell>
          <cell r="D6235" t="str">
            <v>ENTR GO-080(B) (BARRO ALTO)</v>
          </cell>
          <cell r="E6235" t="str">
            <v>ENTR GO-438</v>
          </cell>
          <cell r="F6235">
            <v>128.5</v>
          </cell>
          <cell r="G6235">
            <v>148.5</v>
          </cell>
          <cell r="H6235">
            <v>20</v>
          </cell>
          <cell r="I6235" t="str">
            <v>PAV</v>
          </cell>
          <cell r="J6235" t="str">
            <v>*</v>
          </cell>
          <cell r="L6235">
            <v>0</v>
          </cell>
          <cell r="M6235">
            <v>0</v>
          </cell>
          <cell r="O6235">
            <v>0</v>
          </cell>
          <cell r="P6235">
            <v>0</v>
          </cell>
        </row>
        <row r="6236">
          <cell r="C6236" t="str">
            <v>080BGO0150</v>
          </cell>
          <cell r="D6236" t="str">
            <v>ENTR GO-438</v>
          </cell>
          <cell r="E6236" t="str">
            <v>ENTR BR-153(A)/GO-342(B)</v>
          </cell>
          <cell r="F6236">
            <v>148.5</v>
          </cell>
          <cell r="G6236">
            <v>176.5</v>
          </cell>
          <cell r="H6236">
            <v>28</v>
          </cell>
          <cell r="I6236" t="str">
            <v>PAV</v>
          </cell>
          <cell r="J6236" t="str">
            <v>*</v>
          </cell>
          <cell r="L6236">
            <v>0</v>
          </cell>
          <cell r="M6236">
            <v>0</v>
          </cell>
          <cell r="O6236">
            <v>0</v>
          </cell>
          <cell r="P6236">
            <v>0</v>
          </cell>
        </row>
        <row r="6237">
          <cell r="C6237" t="str">
            <v>080BGO0190</v>
          </cell>
          <cell r="D6237" t="str">
            <v>ENTR BR-153(A)/GO-342(B)</v>
          </cell>
          <cell r="E6237" t="str">
            <v>ENTR BR-153(B)/GO-237 (URUAÇÚ)</v>
          </cell>
          <cell r="F6237">
            <v>176.5</v>
          </cell>
          <cell r="G6237">
            <v>188</v>
          </cell>
          <cell r="H6237">
            <v>11.5</v>
          </cell>
          <cell r="I6237" t="str">
            <v>PAV</v>
          </cell>
          <cell r="J6237" t="str">
            <v>*</v>
          </cell>
          <cell r="K6237" t="str">
            <v>153BGO0412</v>
          </cell>
          <cell r="L6237">
            <v>0</v>
          </cell>
          <cell r="M6237">
            <v>0</v>
          </cell>
          <cell r="O6237">
            <v>0</v>
          </cell>
          <cell r="P6237">
            <v>0</v>
          </cell>
        </row>
        <row r="6238">
          <cell r="C6238" t="str">
            <v>080BGO0210</v>
          </cell>
          <cell r="D6238" t="str">
            <v>ENTR BR-153(B)/GO-237 (URUAÇÚ)</v>
          </cell>
          <cell r="E6238" t="str">
            <v>ENTR GO-347/428 (NOVA IGUAÇÚ DE GOIÁS)</v>
          </cell>
          <cell r="F6238">
            <v>188</v>
          </cell>
          <cell r="G6238">
            <v>218</v>
          </cell>
          <cell r="H6238">
            <v>30</v>
          </cell>
          <cell r="I6238" t="str">
            <v>PLA</v>
          </cell>
          <cell r="J6238">
            <v>0</v>
          </cell>
          <cell r="L6238">
            <v>0</v>
          </cell>
          <cell r="M6238">
            <v>0</v>
          </cell>
          <cell r="O6238">
            <v>0</v>
          </cell>
          <cell r="P6238">
            <v>0</v>
          </cell>
        </row>
        <row r="6239">
          <cell r="C6239" t="str">
            <v>080BGO0212</v>
          </cell>
          <cell r="D6239" t="str">
            <v>ENTR GO-347/428 (NOVA IGUAÇÚ DE GOIÁS)</v>
          </cell>
          <cell r="E6239" t="str">
            <v>ENTR GO-239</v>
          </cell>
          <cell r="F6239">
            <v>218</v>
          </cell>
          <cell r="G6239">
            <v>263</v>
          </cell>
          <cell r="H6239">
            <v>45</v>
          </cell>
          <cell r="I6239" t="str">
            <v>PLA</v>
          </cell>
          <cell r="J6239">
            <v>0</v>
          </cell>
          <cell r="L6239">
            <v>0</v>
          </cell>
          <cell r="M6239">
            <v>0</v>
          </cell>
          <cell r="O6239">
            <v>0</v>
          </cell>
          <cell r="P6239">
            <v>0</v>
          </cell>
        </row>
        <row r="6240">
          <cell r="C6240" t="str">
            <v>080BGO0230</v>
          </cell>
          <cell r="D6240" t="str">
            <v>ENTR GO-239</v>
          </cell>
          <cell r="E6240" t="str">
            <v>ENTR GO-154</v>
          </cell>
          <cell r="F6240">
            <v>263</v>
          </cell>
          <cell r="G6240">
            <v>273</v>
          </cell>
          <cell r="H6240">
            <v>10</v>
          </cell>
          <cell r="I6240" t="str">
            <v>PLA</v>
          </cell>
          <cell r="J6240">
            <v>0</v>
          </cell>
          <cell r="L6240">
            <v>0</v>
          </cell>
          <cell r="M6240">
            <v>0</v>
          </cell>
          <cell r="O6240">
            <v>0</v>
          </cell>
          <cell r="P6240">
            <v>0</v>
          </cell>
        </row>
        <row r="6241">
          <cell r="C6241" t="str">
            <v>080BGO0232</v>
          </cell>
          <cell r="D6241" t="str">
            <v>ENTR GO-154</v>
          </cell>
          <cell r="E6241" t="str">
            <v>ENTR GO-241(A)</v>
          </cell>
          <cell r="F6241">
            <v>273</v>
          </cell>
          <cell r="G6241">
            <v>316</v>
          </cell>
          <cell r="H6241">
            <v>43</v>
          </cell>
          <cell r="I6241" t="str">
            <v>PLA</v>
          </cell>
          <cell r="J6241">
            <v>0</v>
          </cell>
          <cell r="L6241">
            <v>0</v>
          </cell>
          <cell r="M6241">
            <v>0</v>
          </cell>
          <cell r="O6241">
            <v>0</v>
          </cell>
          <cell r="P6241">
            <v>0</v>
          </cell>
        </row>
        <row r="6242">
          <cell r="C6242" t="str">
            <v>080BGO0240</v>
          </cell>
          <cell r="D6242" t="str">
            <v>ENTR GO-241(A)</v>
          </cell>
          <cell r="E6242" t="str">
            <v>ENTR GO-164(A)/241(B)/244(A) (SÃO MIGUEL DO ARAGUAIA)</v>
          </cell>
          <cell r="F6242">
            <v>316</v>
          </cell>
          <cell r="G6242">
            <v>363</v>
          </cell>
          <cell r="H6242">
            <v>47</v>
          </cell>
          <cell r="I6242" t="str">
            <v>LEN</v>
          </cell>
          <cell r="J6242">
            <v>0</v>
          </cell>
          <cell r="L6242">
            <v>0</v>
          </cell>
          <cell r="M6242">
            <v>0</v>
          </cell>
          <cell r="O6242">
            <v>0</v>
          </cell>
          <cell r="P6242">
            <v>0</v>
          </cell>
        </row>
        <row r="6243">
          <cell r="C6243" t="str">
            <v>080BGO0245</v>
          </cell>
          <cell r="D6243" t="str">
            <v>ENTR GO-164(A)/241(B)/244(A) (SÃO MIGUEL DO ARAGUAIA)</v>
          </cell>
          <cell r="E6243" t="str">
            <v>ENTR GO-164(B)</v>
          </cell>
          <cell r="F6243">
            <v>363</v>
          </cell>
          <cell r="G6243">
            <v>365</v>
          </cell>
          <cell r="H6243">
            <v>2</v>
          </cell>
          <cell r="I6243" t="str">
            <v>PAV</v>
          </cell>
          <cell r="J6243" t="str">
            <v>*</v>
          </cell>
          <cell r="L6243">
            <v>0</v>
          </cell>
          <cell r="M6243">
            <v>0</v>
          </cell>
          <cell r="O6243">
            <v>0</v>
          </cell>
          <cell r="P6243">
            <v>0</v>
          </cell>
        </row>
        <row r="6244">
          <cell r="C6244" t="str">
            <v>080BGO0250</v>
          </cell>
          <cell r="D6244" t="str">
            <v>ENTR GO-164(B)</v>
          </cell>
          <cell r="E6244" t="str">
            <v>ENTR GO-244(B) (DIV GO/MT) (LUIZ ALVES)</v>
          </cell>
          <cell r="F6244">
            <v>365</v>
          </cell>
          <cell r="G6244">
            <v>411</v>
          </cell>
          <cell r="H6244">
            <v>46</v>
          </cell>
          <cell r="I6244" t="str">
            <v>IMP</v>
          </cell>
          <cell r="J6244">
            <v>0</v>
          </cell>
          <cell r="L6244">
            <v>0</v>
          </cell>
          <cell r="M6244">
            <v>0</v>
          </cell>
          <cell r="O6244">
            <v>0</v>
          </cell>
          <cell r="P6244">
            <v>0</v>
          </cell>
        </row>
        <row r="6245">
          <cell r="J6245">
            <v>0</v>
          </cell>
        </row>
        <row r="6246">
          <cell r="C6246" t="str">
            <v>153BGO0312</v>
          </cell>
          <cell r="D6246" t="str">
            <v>DIV TO/GO</v>
          </cell>
          <cell r="E6246" t="str">
            <v>ENTR GO-448 (P/NOVO PLANALTO)</v>
          </cell>
          <cell r="F6246">
            <v>0</v>
          </cell>
          <cell r="G6246">
            <v>31.7</v>
          </cell>
          <cell r="H6246">
            <v>31.7</v>
          </cell>
          <cell r="I6246" t="str">
            <v>PAV</v>
          </cell>
          <cell r="J6246" t="str">
            <v>*</v>
          </cell>
          <cell r="L6246">
            <v>0</v>
          </cell>
          <cell r="M6246">
            <v>0</v>
          </cell>
          <cell r="O6246">
            <v>0</v>
          </cell>
          <cell r="P6246">
            <v>0</v>
          </cell>
        </row>
        <row r="6247">
          <cell r="C6247" t="str">
            <v>153BGO0330</v>
          </cell>
          <cell r="D6247" t="str">
            <v>ENTR GO-448 (P/NOVO PLANALTO)</v>
          </cell>
          <cell r="E6247" t="str">
            <v>ENTR GO-353(A) (BARREIRO)</v>
          </cell>
          <cell r="F6247">
            <v>31.7</v>
          </cell>
          <cell r="G6247">
            <v>55.5</v>
          </cell>
          <cell r="H6247">
            <v>23.8</v>
          </cell>
          <cell r="I6247" t="str">
            <v>PAV</v>
          </cell>
          <cell r="J6247" t="str">
            <v>*</v>
          </cell>
          <cell r="L6247">
            <v>0</v>
          </cell>
          <cell r="M6247">
            <v>0</v>
          </cell>
          <cell r="O6247">
            <v>0</v>
          </cell>
          <cell r="P6247">
            <v>0</v>
          </cell>
        </row>
        <row r="6248">
          <cell r="C6248" t="str">
            <v>153BGO0340</v>
          </cell>
          <cell r="D6248" t="str">
            <v>ENTR GO-353(A) (BARREIRO)</v>
          </cell>
          <cell r="E6248" t="str">
            <v>ENTR BR-414(A)/GO-151/244/353(B) (PORANGATU)</v>
          </cell>
          <cell r="F6248">
            <v>55.5</v>
          </cell>
          <cell r="G6248">
            <v>68.5</v>
          </cell>
          <cell r="H6248">
            <v>13</v>
          </cell>
          <cell r="I6248" t="str">
            <v>PAV</v>
          </cell>
          <cell r="J6248" t="str">
            <v>*</v>
          </cell>
          <cell r="L6248">
            <v>0</v>
          </cell>
          <cell r="M6248">
            <v>0</v>
          </cell>
          <cell r="O6248">
            <v>0</v>
          </cell>
          <cell r="P6248">
            <v>0</v>
          </cell>
        </row>
        <row r="6249">
          <cell r="C6249" t="str">
            <v>153BGO0350</v>
          </cell>
          <cell r="D6249" t="str">
            <v>ENTR BR-414(A)/GO-151/244/353(B) (PORANGATU)</v>
          </cell>
          <cell r="E6249" t="str">
            <v>ENTR BR-414(B)/GO-241(A) (STA TEREZA DE GOIAS)</v>
          </cell>
          <cell r="F6249">
            <v>68.5</v>
          </cell>
          <cell r="G6249">
            <v>107.1</v>
          </cell>
          <cell r="H6249">
            <v>38.6</v>
          </cell>
          <cell r="I6249" t="str">
            <v>PAV</v>
          </cell>
          <cell r="J6249" t="str">
            <v>*</v>
          </cell>
          <cell r="K6249" t="str">
            <v>414BGO0010</v>
          </cell>
          <cell r="L6249">
            <v>0</v>
          </cell>
          <cell r="M6249">
            <v>0</v>
          </cell>
          <cell r="O6249">
            <v>0</v>
          </cell>
          <cell r="P6249">
            <v>0</v>
          </cell>
        </row>
        <row r="6250">
          <cell r="C6250" t="str">
            <v>153BGO0370</v>
          </cell>
          <cell r="D6250" t="str">
            <v>ENTR BR-414(B)/GO-241(A) (STA TEREZA DE GOIAS)</v>
          </cell>
          <cell r="E6250" t="str">
            <v>ENTR GO-241(B) (ESTRELA DO NORTE)</v>
          </cell>
          <cell r="F6250">
            <v>107.1</v>
          </cell>
          <cell r="G6250">
            <v>124.4</v>
          </cell>
          <cell r="H6250">
            <v>17.3</v>
          </cell>
          <cell r="I6250" t="str">
            <v>PAV</v>
          </cell>
          <cell r="J6250" t="str">
            <v>*</v>
          </cell>
          <cell r="L6250">
            <v>0</v>
          </cell>
          <cell r="M6250">
            <v>0</v>
          </cell>
          <cell r="O6250">
            <v>0</v>
          </cell>
          <cell r="P6250">
            <v>0</v>
          </cell>
        </row>
        <row r="6251">
          <cell r="C6251" t="str">
            <v>153BGO0390</v>
          </cell>
          <cell r="D6251" t="str">
            <v>ENTR GO-241(B) (ESTRELA DO NORTE)</v>
          </cell>
          <cell r="E6251" t="str">
            <v>ENTR GO-239 (P/MARA ROSA)</v>
          </cell>
          <cell r="F6251">
            <v>124.4</v>
          </cell>
          <cell r="G6251">
            <v>141.80000000000001</v>
          </cell>
          <cell r="H6251">
            <v>17.399999999999999</v>
          </cell>
          <cell r="I6251" t="str">
            <v>PAV</v>
          </cell>
          <cell r="J6251" t="str">
            <v>*</v>
          </cell>
          <cell r="L6251">
            <v>0</v>
          </cell>
          <cell r="M6251">
            <v>0</v>
          </cell>
          <cell r="O6251">
            <v>0</v>
          </cell>
          <cell r="P6251">
            <v>0</v>
          </cell>
        </row>
        <row r="6252">
          <cell r="C6252" t="str">
            <v>153BGO0392</v>
          </cell>
          <cell r="D6252" t="str">
            <v>ENTR GO-239 (P/MARA ROSA)</v>
          </cell>
          <cell r="E6252" t="str">
            <v>ENTR GO-428 (CAMPINORTE)</v>
          </cell>
          <cell r="F6252">
            <v>141.80000000000001</v>
          </cell>
          <cell r="G6252">
            <v>176</v>
          </cell>
          <cell r="H6252">
            <v>34.200000000000003</v>
          </cell>
          <cell r="I6252" t="str">
            <v>PAV</v>
          </cell>
          <cell r="J6252" t="str">
            <v>*</v>
          </cell>
          <cell r="L6252">
            <v>0</v>
          </cell>
          <cell r="M6252">
            <v>0</v>
          </cell>
          <cell r="O6252">
            <v>0</v>
          </cell>
          <cell r="P6252">
            <v>0</v>
          </cell>
        </row>
        <row r="6253">
          <cell r="C6253" t="str">
            <v>153BGO0410</v>
          </cell>
          <cell r="D6253" t="str">
            <v>ENTR GO-428 (CAMPINORTE)</v>
          </cell>
          <cell r="E6253" t="str">
            <v>ENTR BR-080(A)/GO-237 (URUAÇU)</v>
          </cell>
          <cell r="F6253">
            <v>176</v>
          </cell>
          <cell r="G6253">
            <v>200.9</v>
          </cell>
          <cell r="H6253">
            <v>24.9</v>
          </cell>
          <cell r="I6253" t="str">
            <v>PAV</v>
          </cell>
          <cell r="J6253" t="str">
            <v>*</v>
          </cell>
          <cell r="L6253">
            <v>0</v>
          </cell>
          <cell r="M6253">
            <v>0</v>
          </cell>
          <cell r="O6253">
            <v>0</v>
          </cell>
          <cell r="P6253">
            <v>0</v>
          </cell>
        </row>
        <row r="6254">
          <cell r="C6254" t="str">
            <v>153BGO0412</v>
          </cell>
          <cell r="D6254" t="str">
            <v>ENTR BR-080(A)/GO-237 (URUAÇU)</v>
          </cell>
          <cell r="E6254" t="str">
            <v>ENTR BR-080(B)/GO-342</v>
          </cell>
          <cell r="F6254">
            <v>200.9</v>
          </cell>
          <cell r="G6254">
            <v>212.4</v>
          </cell>
          <cell r="H6254">
            <v>11.5</v>
          </cell>
          <cell r="I6254" t="str">
            <v>PAV</v>
          </cell>
          <cell r="J6254">
            <v>0</v>
          </cell>
          <cell r="K6254" t="str">
            <v>080BGO0190</v>
          </cell>
          <cell r="L6254">
            <v>0</v>
          </cell>
          <cell r="M6254">
            <v>0</v>
          </cell>
          <cell r="O6254">
            <v>0</v>
          </cell>
          <cell r="P6254">
            <v>0</v>
          </cell>
        </row>
        <row r="6255">
          <cell r="C6255" t="str">
            <v>153BGO0430</v>
          </cell>
          <cell r="D6255" t="str">
            <v>ENTR BR-080(B)/GO-342</v>
          </cell>
          <cell r="E6255" t="str">
            <v>ENTR GO-338 (SAO LUIZ DO NORTE)</v>
          </cell>
          <cell r="F6255">
            <v>212.4</v>
          </cell>
          <cell r="G6255">
            <v>242.5</v>
          </cell>
          <cell r="H6255">
            <v>30.1</v>
          </cell>
          <cell r="I6255" t="str">
            <v>PAV</v>
          </cell>
          <cell r="J6255" t="str">
            <v>*</v>
          </cell>
          <cell r="L6255">
            <v>0</v>
          </cell>
          <cell r="M6255">
            <v>0</v>
          </cell>
          <cell r="O6255">
            <v>0</v>
          </cell>
          <cell r="P6255">
            <v>0</v>
          </cell>
        </row>
        <row r="6256">
          <cell r="C6256" t="str">
            <v>153BGO0450</v>
          </cell>
          <cell r="D6256" t="str">
            <v>ENTR GO-338 (SAO LUIZ DO NORTE)</v>
          </cell>
          <cell r="E6256" t="str">
            <v>ENTR GO-336 (P/ITAPACI)</v>
          </cell>
          <cell r="F6256">
            <v>242.5</v>
          </cell>
          <cell r="G6256">
            <v>275</v>
          </cell>
          <cell r="H6256">
            <v>32.5</v>
          </cell>
          <cell r="I6256" t="str">
            <v>PAV</v>
          </cell>
          <cell r="J6256" t="str">
            <v>*</v>
          </cell>
          <cell r="L6256">
            <v>0</v>
          </cell>
          <cell r="M6256">
            <v>0</v>
          </cell>
          <cell r="O6256">
            <v>0</v>
          </cell>
          <cell r="P6256">
            <v>0</v>
          </cell>
        </row>
        <row r="6257">
          <cell r="C6257" t="str">
            <v>153BGO0452</v>
          </cell>
          <cell r="D6257" t="str">
            <v>ENTR GO-336 (P/ITAPACI)</v>
          </cell>
          <cell r="E6257" t="str">
            <v>ENTR GO-434 (JARDIM PAULISTA)</v>
          </cell>
          <cell r="F6257">
            <v>275</v>
          </cell>
          <cell r="G6257">
            <v>284.60000000000002</v>
          </cell>
          <cell r="H6257">
            <v>9.6</v>
          </cell>
          <cell r="I6257" t="str">
            <v>PAV</v>
          </cell>
          <cell r="J6257" t="str">
            <v>*</v>
          </cell>
          <cell r="L6257">
            <v>0</v>
          </cell>
          <cell r="M6257">
            <v>0</v>
          </cell>
          <cell r="O6257">
            <v>0</v>
          </cell>
          <cell r="P6257">
            <v>0</v>
          </cell>
        </row>
        <row r="6258">
          <cell r="C6258" t="str">
            <v>153BGO0470</v>
          </cell>
          <cell r="D6258" t="str">
            <v>ENTR GO-434 (JARDIM PAULISTA)</v>
          </cell>
          <cell r="E6258" t="str">
            <v>ENTR GO-483 (RIALCEMA)</v>
          </cell>
          <cell r="F6258">
            <v>284.60000000000002</v>
          </cell>
          <cell r="G6258">
            <v>287.60000000000002</v>
          </cell>
          <cell r="H6258">
            <v>3</v>
          </cell>
          <cell r="I6258" t="str">
            <v>PAV</v>
          </cell>
          <cell r="J6258" t="str">
            <v>*</v>
          </cell>
          <cell r="L6258">
            <v>0</v>
          </cell>
          <cell r="M6258">
            <v>0</v>
          </cell>
          <cell r="O6258">
            <v>0</v>
          </cell>
          <cell r="P6258">
            <v>0</v>
          </cell>
        </row>
        <row r="6259">
          <cell r="C6259" t="str">
            <v>153BGO0471</v>
          </cell>
          <cell r="D6259" t="str">
            <v>ENTR GO-483 (RIALCEMA)</v>
          </cell>
          <cell r="E6259" t="str">
            <v>ENTR BR-251 (ACESSO SUL RIALMA)</v>
          </cell>
          <cell r="F6259">
            <v>287.60000000000002</v>
          </cell>
          <cell r="G6259">
            <v>304</v>
          </cell>
          <cell r="H6259">
            <v>16.399999999999999</v>
          </cell>
          <cell r="I6259" t="str">
            <v>PAV</v>
          </cell>
          <cell r="J6259" t="str">
            <v>*</v>
          </cell>
          <cell r="L6259">
            <v>0</v>
          </cell>
          <cell r="M6259">
            <v>0</v>
          </cell>
          <cell r="O6259">
            <v>0</v>
          </cell>
          <cell r="P6259">
            <v>0</v>
          </cell>
        </row>
        <row r="6260">
          <cell r="C6260" t="str">
            <v>153BGO0472</v>
          </cell>
          <cell r="D6260" t="str">
            <v>ENTR BR-251 (ACESSO SUL RIALMA)</v>
          </cell>
          <cell r="E6260" t="str">
            <v>ENTR GO-230(A) (RIANAPOLIS)</v>
          </cell>
          <cell r="F6260">
            <v>304</v>
          </cell>
          <cell r="G6260">
            <v>319.5</v>
          </cell>
          <cell r="H6260">
            <v>15.5</v>
          </cell>
          <cell r="I6260" t="str">
            <v>PAV</v>
          </cell>
          <cell r="J6260" t="str">
            <v>*</v>
          </cell>
          <cell r="L6260">
            <v>0</v>
          </cell>
          <cell r="M6260">
            <v>0</v>
          </cell>
          <cell r="O6260">
            <v>0</v>
          </cell>
          <cell r="P6260">
            <v>0</v>
          </cell>
        </row>
        <row r="6261">
          <cell r="C6261" t="str">
            <v>153BGO0474</v>
          </cell>
          <cell r="D6261" t="str">
            <v>ENTR GO-230(A) (RIANAPOLIS)</v>
          </cell>
          <cell r="E6261" t="str">
            <v>ENTR GO-230(B) (P/URUANA)</v>
          </cell>
          <cell r="F6261">
            <v>319.5</v>
          </cell>
          <cell r="G6261">
            <v>321.8</v>
          </cell>
          <cell r="H6261">
            <v>2.2999999999999998</v>
          </cell>
          <cell r="I6261" t="str">
            <v>PAV</v>
          </cell>
          <cell r="J6261" t="str">
            <v>*</v>
          </cell>
          <cell r="L6261">
            <v>0</v>
          </cell>
          <cell r="M6261">
            <v>0</v>
          </cell>
          <cell r="O6261">
            <v>0</v>
          </cell>
          <cell r="P6261">
            <v>0</v>
          </cell>
        </row>
        <row r="6262">
          <cell r="C6262" t="str">
            <v>153BGO0490</v>
          </cell>
          <cell r="D6262" t="str">
            <v>ENTR GO-230(B) (P/URUANA)</v>
          </cell>
          <cell r="E6262" t="str">
            <v>ENTR GO-080(A)</v>
          </cell>
          <cell r="F6262">
            <v>321.8</v>
          </cell>
          <cell r="G6262">
            <v>357.2</v>
          </cell>
          <cell r="H6262">
            <v>35.4</v>
          </cell>
          <cell r="I6262" t="str">
            <v>PAV</v>
          </cell>
          <cell r="J6262" t="str">
            <v>*</v>
          </cell>
          <cell r="L6262">
            <v>0</v>
          </cell>
          <cell r="M6262">
            <v>0</v>
          </cell>
          <cell r="O6262">
            <v>0</v>
          </cell>
          <cell r="P6262">
            <v>0</v>
          </cell>
        </row>
        <row r="6263">
          <cell r="C6263" t="str">
            <v>153BGO0495</v>
          </cell>
          <cell r="D6263" t="str">
            <v>ENTR GO-080(A)</v>
          </cell>
          <cell r="E6263" t="str">
            <v>ENTR GO-427 (JARAGUA)</v>
          </cell>
          <cell r="F6263">
            <v>357.2</v>
          </cell>
          <cell r="G6263">
            <v>361.2</v>
          </cell>
          <cell r="H6263">
            <v>4</v>
          </cell>
          <cell r="I6263" t="str">
            <v>PAV</v>
          </cell>
          <cell r="J6263" t="str">
            <v>*</v>
          </cell>
          <cell r="L6263">
            <v>0</v>
          </cell>
          <cell r="M6263">
            <v>0</v>
          </cell>
          <cell r="O6263">
            <v>0</v>
          </cell>
          <cell r="P6263">
            <v>0</v>
          </cell>
        </row>
        <row r="6264">
          <cell r="C6264" t="str">
            <v>153BGO0510</v>
          </cell>
          <cell r="D6264" t="str">
            <v>ENTR GO-427 (JARAGUA)</v>
          </cell>
          <cell r="E6264" t="str">
            <v>ENTR BR-070</v>
          </cell>
          <cell r="F6264">
            <v>361.2</v>
          </cell>
          <cell r="G6264">
            <v>369.5</v>
          </cell>
          <cell r="H6264">
            <v>8.3000000000000007</v>
          </cell>
          <cell r="I6264" t="str">
            <v>PAV</v>
          </cell>
          <cell r="J6264" t="str">
            <v>*</v>
          </cell>
          <cell r="L6264">
            <v>0</v>
          </cell>
          <cell r="M6264">
            <v>0</v>
          </cell>
          <cell r="O6264">
            <v>0</v>
          </cell>
          <cell r="P6264">
            <v>0</v>
          </cell>
        </row>
        <row r="6265">
          <cell r="C6265" t="str">
            <v>153BGO0530</v>
          </cell>
          <cell r="D6265" t="str">
            <v>ENTR BR-070</v>
          </cell>
          <cell r="E6265" t="str">
            <v>ENTR GO-080(B) (P/SAO FRANCISCO)</v>
          </cell>
          <cell r="F6265">
            <v>369.5</v>
          </cell>
          <cell r="G6265">
            <v>377.1</v>
          </cell>
          <cell r="H6265">
            <v>7.6</v>
          </cell>
          <cell r="I6265" t="str">
            <v>PAV</v>
          </cell>
          <cell r="J6265" t="str">
            <v>*</v>
          </cell>
          <cell r="L6265">
            <v>0</v>
          </cell>
          <cell r="M6265">
            <v>0</v>
          </cell>
          <cell r="O6265">
            <v>0</v>
          </cell>
          <cell r="P6265">
            <v>0</v>
          </cell>
        </row>
        <row r="6266">
          <cell r="C6266" t="str">
            <v>153BGO0550</v>
          </cell>
          <cell r="D6266" t="str">
            <v>ENTR GO-080(B) (P/SAO FRANCISCO)</v>
          </cell>
          <cell r="E6266" t="str">
            <v>ENTR GO-431 (P/PIRENOPOLIS)</v>
          </cell>
          <cell r="F6266">
            <v>377.1</v>
          </cell>
          <cell r="G6266">
            <v>401.9</v>
          </cell>
          <cell r="H6266">
            <v>24.8</v>
          </cell>
          <cell r="I6266" t="str">
            <v>PAV</v>
          </cell>
          <cell r="J6266" t="str">
            <v>*</v>
          </cell>
          <cell r="L6266">
            <v>0</v>
          </cell>
          <cell r="M6266">
            <v>0</v>
          </cell>
          <cell r="O6266">
            <v>0</v>
          </cell>
          <cell r="P6266">
            <v>0</v>
          </cell>
        </row>
        <row r="6267">
          <cell r="C6267" t="str">
            <v>153BGO0552</v>
          </cell>
          <cell r="D6267" t="str">
            <v>ENTR GO-431 (P/PIRENOPOLIS)</v>
          </cell>
          <cell r="E6267" t="str">
            <v>ENTR GO-433</v>
          </cell>
          <cell r="F6267">
            <v>401.9</v>
          </cell>
          <cell r="G6267">
            <v>420.9</v>
          </cell>
          <cell r="H6267">
            <v>19</v>
          </cell>
          <cell r="I6267" t="str">
            <v>PAV</v>
          </cell>
          <cell r="J6267" t="str">
            <v>*</v>
          </cell>
          <cell r="L6267">
            <v>0</v>
          </cell>
          <cell r="M6267">
            <v>0</v>
          </cell>
          <cell r="O6267">
            <v>0</v>
          </cell>
          <cell r="P6267">
            <v>0</v>
          </cell>
        </row>
        <row r="6268">
          <cell r="C6268" t="str">
            <v>153BGO0560</v>
          </cell>
          <cell r="D6268" t="str">
            <v>ENTR GO-433</v>
          </cell>
          <cell r="E6268" t="str">
            <v>ENTR BR-414/GO-222/330(A) (ANÁPOLIS)</v>
          </cell>
          <cell r="F6268">
            <v>420.9</v>
          </cell>
          <cell r="G6268">
            <v>435.4</v>
          </cell>
          <cell r="H6268">
            <v>14.5</v>
          </cell>
          <cell r="I6268" t="str">
            <v>PAV</v>
          </cell>
          <cell r="J6268" t="str">
            <v>*</v>
          </cell>
          <cell r="L6268">
            <v>0</v>
          </cell>
          <cell r="M6268">
            <v>0</v>
          </cell>
          <cell r="O6268">
            <v>0</v>
          </cell>
          <cell r="P6268">
            <v>0</v>
          </cell>
        </row>
        <row r="6269">
          <cell r="C6269" t="str">
            <v>153BGO0570</v>
          </cell>
          <cell r="D6269" t="str">
            <v>ENTR BR-414/GO-222/330(A) (ANÁPOLIS)</v>
          </cell>
          <cell r="E6269" t="str">
            <v>ENTR BR-060(A)</v>
          </cell>
          <cell r="F6269">
            <v>435.4</v>
          </cell>
          <cell r="G6269">
            <v>444.1</v>
          </cell>
          <cell r="H6269">
            <v>8.6999999999999993</v>
          </cell>
          <cell r="I6269" t="str">
            <v>PAV</v>
          </cell>
          <cell r="J6269" t="str">
            <v>*</v>
          </cell>
          <cell r="L6269">
            <v>0</v>
          </cell>
          <cell r="M6269">
            <v>0</v>
          </cell>
          <cell r="O6269">
            <v>0</v>
          </cell>
          <cell r="P6269">
            <v>0</v>
          </cell>
        </row>
        <row r="6270">
          <cell r="C6270" t="str">
            <v>153BGO0574</v>
          </cell>
          <cell r="D6270" t="str">
            <v>ENTR BR-060(A)</v>
          </cell>
          <cell r="E6270" t="str">
            <v>ENTR GO-330 (P/ANÁPOLIS/DAIA)</v>
          </cell>
          <cell r="F6270">
            <v>444.1</v>
          </cell>
          <cell r="G6270">
            <v>450</v>
          </cell>
          <cell r="H6270">
            <v>5.9</v>
          </cell>
          <cell r="I6270" t="str">
            <v>DUP</v>
          </cell>
          <cell r="J6270">
            <v>0</v>
          </cell>
          <cell r="K6270" t="str">
            <v>060BGO0114</v>
          </cell>
          <cell r="L6270">
            <v>0</v>
          </cell>
          <cell r="M6270">
            <v>0</v>
          </cell>
          <cell r="O6270">
            <v>0</v>
          </cell>
          <cell r="P6270">
            <v>0</v>
          </cell>
        </row>
        <row r="6271">
          <cell r="C6271" t="str">
            <v>153BGO0576</v>
          </cell>
          <cell r="D6271" t="str">
            <v>ENTR GO-330 (P/ANÁPOLIS/DAIA)</v>
          </cell>
          <cell r="E6271" t="str">
            <v>ENTR GO-415 (P/GOIANÁPOLIS)</v>
          </cell>
          <cell r="F6271">
            <v>450</v>
          </cell>
          <cell r="G6271">
            <v>459.2</v>
          </cell>
          <cell r="H6271">
            <v>9.1999999999999993</v>
          </cell>
          <cell r="I6271" t="str">
            <v>DUP</v>
          </cell>
          <cell r="J6271">
            <v>0</v>
          </cell>
          <cell r="K6271" t="str">
            <v>060BGO0116</v>
          </cell>
          <cell r="L6271">
            <v>0</v>
          </cell>
          <cell r="M6271">
            <v>0</v>
          </cell>
          <cell r="O6271">
            <v>0</v>
          </cell>
          <cell r="P6271">
            <v>0</v>
          </cell>
        </row>
        <row r="6272">
          <cell r="C6272" t="str">
            <v>153BGO0578</v>
          </cell>
          <cell r="D6272" t="str">
            <v>ENTR GO-415 (P/GOIANÁPOLIS)</v>
          </cell>
          <cell r="E6272" t="str">
            <v>ENTR BR-060(B) (GOIÂNIA)</v>
          </cell>
          <cell r="F6272">
            <v>459.2</v>
          </cell>
          <cell r="G6272">
            <v>490</v>
          </cell>
          <cell r="H6272">
            <v>30.8</v>
          </cell>
          <cell r="I6272" t="str">
            <v>DUP</v>
          </cell>
          <cell r="J6272">
            <v>0</v>
          </cell>
          <cell r="K6272" t="str">
            <v>060BGO0118</v>
          </cell>
          <cell r="L6272">
            <v>0</v>
          </cell>
          <cell r="M6272">
            <v>0</v>
          </cell>
          <cell r="O6272">
            <v>0</v>
          </cell>
          <cell r="P6272">
            <v>0</v>
          </cell>
        </row>
        <row r="6273">
          <cell r="C6273" t="str">
            <v>153BGO0590</v>
          </cell>
          <cell r="D6273" t="str">
            <v>ENTR BR-060(B) (GOIÂNIA)</v>
          </cell>
          <cell r="E6273" t="str">
            <v>ENTR BR-457 (GOIÂNIA)</v>
          </cell>
          <cell r="F6273">
            <v>490</v>
          </cell>
          <cell r="G6273">
            <v>496.3</v>
          </cell>
          <cell r="H6273">
            <v>6.3</v>
          </cell>
          <cell r="I6273" t="str">
            <v>DUP</v>
          </cell>
          <cell r="J6273" t="str">
            <v>*</v>
          </cell>
          <cell r="L6273">
            <v>0</v>
          </cell>
          <cell r="M6273">
            <v>0</v>
          </cell>
          <cell r="O6273">
            <v>0</v>
          </cell>
          <cell r="P6273">
            <v>0</v>
          </cell>
        </row>
        <row r="6274">
          <cell r="C6274" t="str">
            <v>153BGO0592</v>
          </cell>
          <cell r="D6274" t="str">
            <v>ENTR BR-457 (GOIÂNIA)</v>
          </cell>
          <cell r="E6274" t="str">
            <v>ENTR BR-352 (GOIÂNIA)</v>
          </cell>
          <cell r="F6274">
            <v>496.3</v>
          </cell>
          <cell r="G6274">
            <v>500.9</v>
          </cell>
          <cell r="H6274">
            <v>4.5999999999999996</v>
          </cell>
          <cell r="I6274" t="str">
            <v>DUP</v>
          </cell>
          <cell r="J6274" t="str">
            <v>*</v>
          </cell>
          <cell r="L6274">
            <v>0</v>
          </cell>
          <cell r="M6274">
            <v>0</v>
          </cell>
          <cell r="O6274">
            <v>0</v>
          </cell>
          <cell r="P6274">
            <v>0</v>
          </cell>
        </row>
        <row r="6275">
          <cell r="C6275" t="str">
            <v>153BGO0610</v>
          </cell>
          <cell r="D6275" t="str">
            <v>ENTR BR-352 (GOIÂNIA)</v>
          </cell>
          <cell r="E6275" t="str">
            <v>ACESSO SUL GOIÂNIA</v>
          </cell>
          <cell r="F6275">
            <v>500.9</v>
          </cell>
          <cell r="G6275">
            <v>503.4</v>
          </cell>
          <cell r="H6275">
            <v>2.5</v>
          </cell>
          <cell r="I6275" t="str">
            <v>DUP</v>
          </cell>
          <cell r="J6275" t="str">
            <v>*</v>
          </cell>
          <cell r="L6275">
            <v>0</v>
          </cell>
          <cell r="M6275">
            <v>0</v>
          </cell>
          <cell r="O6275">
            <v>0</v>
          </cell>
          <cell r="P6275">
            <v>0</v>
          </cell>
        </row>
        <row r="6276">
          <cell r="C6276" t="str">
            <v>153BGO0612</v>
          </cell>
          <cell r="D6276" t="str">
            <v>ACESSO SUL GOIÂNIA</v>
          </cell>
          <cell r="E6276" t="str">
            <v>APARECIDA DE GOIÂNIA</v>
          </cell>
          <cell r="F6276">
            <v>503.4</v>
          </cell>
          <cell r="G6276">
            <v>516.6</v>
          </cell>
          <cell r="H6276">
            <v>13.2</v>
          </cell>
          <cell r="I6276" t="str">
            <v>DUP</v>
          </cell>
          <cell r="J6276" t="str">
            <v>*</v>
          </cell>
          <cell r="L6276">
            <v>0</v>
          </cell>
          <cell r="M6276">
            <v>0</v>
          </cell>
          <cell r="O6276">
            <v>0</v>
          </cell>
          <cell r="P6276">
            <v>0</v>
          </cell>
        </row>
        <row r="6277">
          <cell r="C6277" t="str">
            <v>153BGO0620</v>
          </cell>
          <cell r="D6277" t="str">
            <v>APARECIDA DE GOIÂNIA</v>
          </cell>
          <cell r="E6277" t="str">
            <v>ENTR GO-319</v>
          </cell>
          <cell r="F6277">
            <v>516.6</v>
          </cell>
          <cell r="G6277">
            <v>521.6</v>
          </cell>
          <cell r="H6277">
            <v>5</v>
          </cell>
          <cell r="I6277" t="str">
            <v>DUP</v>
          </cell>
          <cell r="J6277" t="str">
            <v>*</v>
          </cell>
          <cell r="L6277">
            <v>0</v>
          </cell>
          <cell r="M6277">
            <v>0</v>
          </cell>
          <cell r="O6277">
            <v>0</v>
          </cell>
          <cell r="P6277">
            <v>0</v>
          </cell>
        </row>
        <row r="6278">
          <cell r="C6278" t="str">
            <v>153BGO0625</v>
          </cell>
          <cell r="D6278" t="str">
            <v>ENTR GO-319</v>
          </cell>
          <cell r="E6278" t="str">
            <v>ENTR GO-219(A)</v>
          </cell>
          <cell r="F6278">
            <v>521.6</v>
          </cell>
          <cell r="G6278">
            <v>529</v>
          </cell>
          <cell r="H6278">
            <v>7.4</v>
          </cell>
          <cell r="I6278" t="str">
            <v>DUP</v>
          </cell>
          <cell r="J6278" t="str">
            <v>*</v>
          </cell>
          <cell r="L6278">
            <v>0</v>
          </cell>
          <cell r="M6278">
            <v>0</v>
          </cell>
          <cell r="O6278">
            <v>0</v>
          </cell>
          <cell r="P6278">
            <v>0</v>
          </cell>
        </row>
        <row r="6279">
          <cell r="C6279" t="str">
            <v>153BGO0627</v>
          </cell>
          <cell r="D6279" t="str">
            <v>ENTR GO-219(A)</v>
          </cell>
          <cell r="E6279" t="str">
            <v>ENTR GO-219(B) (HIDROLÂNDIA)</v>
          </cell>
          <cell r="F6279">
            <v>529</v>
          </cell>
          <cell r="G6279">
            <v>531</v>
          </cell>
          <cell r="H6279">
            <v>2</v>
          </cell>
          <cell r="I6279" t="str">
            <v>EOD</v>
          </cell>
          <cell r="J6279" t="str">
            <v>*</v>
          </cell>
          <cell r="L6279">
            <v>0</v>
          </cell>
          <cell r="M6279">
            <v>0</v>
          </cell>
          <cell r="O6279">
            <v>0</v>
          </cell>
          <cell r="P6279">
            <v>0</v>
          </cell>
        </row>
        <row r="6280">
          <cell r="C6280" t="str">
            <v>153BGO0628</v>
          </cell>
          <cell r="D6280" t="str">
            <v>ENTR GO-219(B) (HIDROLÂNDIA)</v>
          </cell>
          <cell r="E6280" t="str">
            <v>INÍCIO PISTA DUPLA</v>
          </cell>
          <cell r="F6280">
            <v>531</v>
          </cell>
          <cell r="G6280">
            <v>532</v>
          </cell>
          <cell r="H6280">
            <v>1</v>
          </cell>
          <cell r="I6280" t="str">
            <v>EOD</v>
          </cell>
          <cell r="J6280" t="str">
            <v>*</v>
          </cell>
          <cell r="L6280">
            <v>0</v>
          </cell>
          <cell r="M6280">
            <v>0</v>
          </cell>
          <cell r="O6280">
            <v>0</v>
          </cell>
          <cell r="P6280">
            <v>0</v>
          </cell>
        </row>
        <row r="6281">
          <cell r="C6281" t="str">
            <v>153BGO0630</v>
          </cell>
          <cell r="D6281" t="str">
            <v>INÍCIO PISTA DUPLA</v>
          </cell>
          <cell r="E6281" t="str">
            <v>ENTR GO-217(A) (PIRACANJUBA)</v>
          </cell>
          <cell r="F6281">
            <v>532</v>
          </cell>
          <cell r="G6281">
            <v>555.20000000000005</v>
          </cell>
          <cell r="H6281">
            <v>23.2</v>
          </cell>
          <cell r="I6281" t="str">
            <v>DUP</v>
          </cell>
          <cell r="J6281" t="str">
            <v>*</v>
          </cell>
          <cell r="L6281">
            <v>0</v>
          </cell>
          <cell r="M6281">
            <v>0</v>
          </cell>
          <cell r="O6281">
            <v>0</v>
          </cell>
          <cell r="P6281">
            <v>0</v>
          </cell>
        </row>
        <row r="6282">
          <cell r="C6282" t="str">
            <v>153BGO0632</v>
          </cell>
          <cell r="D6282" t="str">
            <v>ENTR GO-217(A) (PIRACANJUBA)</v>
          </cell>
          <cell r="E6282" t="str">
            <v>ENTR GO-217(B) (PROFESSOR JAMIL)</v>
          </cell>
          <cell r="F6282">
            <v>555.20000000000005</v>
          </cell>
          <cell r="G6282">
            <v>565</v>
          </cell>
          <cell r="H6282">
            <v>9.8000000000000007</v>
          </cell>
          <cell r="I6282" t="str">
            <v>EOD</v>
          </cell>
          <cell r="J6282" t="str">
            <v>*</v>
          </cell>
          <cell r="L6282">
            <v>0</v>
          </cell>
          <cell r="M6282">
            <v>0</v>
          </cell>
          <cell r="O6282">
            <v>0</v>
          </cell>
          <cell r="P6282">
            <v>0</v>
          </cell>
        </row>
        <row r="6283">
          <cell r="C6283" t="str">
            <v>153BGO0650</v>
          </cell>
          <cell r="D6283" t="str">
            <v>ENTR GO-217(B) (PROFESSOR JAMIL)</v>
          </cell>
          <cell r="E6283" t="str">
            <v>ENTR GO-470</v>
          </cell>
          <cell r="F6283">
            <v>565</v>
          </cell>
          <cell r="G6283">
            <v>581.9</v>
          </cell>
          <cell r="H6283">
            <v>16.899999999999999</v>
          </cell>
          <cell r="I6283" t="str">
            <v>EOD</v>
          </cell>
          <cell r="J6283" t="str">
            <v>*</v>
          </cell>
          <cell r="L6283">
            <v>0</v>
          </cell>
          <cell r="M6283">
            <v>0</v>
          </cell>
          <cell r="O6283">
            <v>0</v>
          </cell>
          <cell r="P6283">
            <v>0</v>
          </cell>
        </row>
        <row r="6284">
          <cell r="C6284" t="str">
            <v>153BGO0655</v>
          </cell>
          <cell r="D6284" t="str">
            <v>ENTR GO-470</v>
          </cell>
          <cell r="E6284" t="str">
            <v>ENTR GO-215</v>
          </cell>
          <cell r="F6284">
            <v>581.9</v>
          </cell>
          <cell r="G6284">
            <v>597.9</v>
          </cell>
          <cell r="H6284">
            <v>16</v>
          </cell>
          <cell r="I6284" t="str">
            <v>EOD</v>
          </cell>
          <cell r="J6284" t="str">
            <v>*</v>
          </cell>
          <cell r="L6284">
            <v>0</v>
          </cell>
          <cell r="M6284">
            <v>0</v>
          </cell>
          <cell r="O6284">
            <v>0</v>
          </cell>
          <cell r="P6284">
            <v>0</v>
          </cell>
        </row>
        <row r="6285">
          <cell r="C6285" t="str">
            <v>153BGO0670</v>
          </cell>
          <cell r="D6285" t="str">
            <v>ENTR GO-215</v>
          </cell>
          <cell r="E6285" t="str">
            <v>ENTR BR-490/GO-213(A) (P/MORRINHOS)</v>
          </cell>
          <cell r="F6285">
            <v>597.9</v>
          </cell>
          <cell r="G6285">
            <v>621.6</v>
          </cell>
          <cell r="H6285">
            <v>23.7</v>
          </cell>
          <cell r="I6285" t="str">
            <v>EOD</v>
          </cell>
          <cell r="J6285" t="str">
            <v>*</v>
          </cell>
          <cell r="L6285">
            <v>0</v>
          </cell>
          <cell r="M6285">
            <v>0</v>
          </cell>
          <cell r="O6285">
            <v>0</v>
          </cell>
          <cell r="P6285">
            <v>0</v>
          </cell>
        </row>
        <row r="6286">
          <cell r="C6286" t="str">
            <v>153BGO0690</v>
          </cell>
          <cell r="D6286" t="str">
            <v>ENTR BR-490/GO-213(A) (P/MORRINHOS)</v>
          </cell>
          <cell r="E6286" t="str">
            <v>ENTR GO-213(B)</v>
          </cell>
          <cell r="F6286">
            <v>621.6</v>
          </cell>
          <cell r="G6286">
            <v>633</v>
          </cell>
          <cell r="H6286">
            <v>11.4</v>
          </cell>
          <cell r="I6286" t="str">
            <v>EOD</v>
          </cell>
          <cell r="J6286" t="str">
            <v>*</v>
          </cell>
          <cell r="L6286">
            <v>0</v>
          </cell>
          <cell r="M6286">
            <v>0</v>
          </cell>
          <cell r="O6286">
            <v>0</v>
          </cell>
          <cell r="P6286">
            <v>0</v>
          </cell>
        </row>
        <row r="6287">
          <cell r="C6287" t="str">
            <v>153BGO0710</v>
          </cell>
          <cell r="D6287" t="str">
            <v>ENTR GO-213(B)</v>
          </cell>
          <cell r="E6287" t="str">
            <v>ENTR GO-419</v>
          </cell>
          <cell r="F6287">
            <v>633</v>
          </cell>
          <cell r="G6287">
            <v>637</v>
          </cell>
          <cell r="H6287">
            <v>4</v>
          </cell>
          <cell r="I6287" t="str">
            <v>EOD</v>
          </cell>
          <cell r="J6287" t="str">
            <v>*</v>
          </cell>
          <cell r="L6287">
            <v>0</v>
          </cell>
          <cell r="M6287">
            <v>0</v>
          </cell>
          <cell r="O6287">
            <v>0</v>
          </cell>
          <cell r="P6287">
            <v>0</v>
          </cell>
        </row>
        <row r="6288">
          <cell r="C6288" t="str">
            <v>153BGO0711</v>
          </cell>
          <cell r="D6288" t="str">
            <v>ENTR GO-419</v>
          </cell>
          <cell r="E6288" t="str">
            <v>ENTR GO-320 (P/GOIATUBA)</v>
          </cell>
          <cell r="F6288">
            <v>637</v>
          </cell>
          <cell r="G6288">
            <v>660.1</v>
          </cell>
          <cell r="H6288">
            <v>23.1</v>
          </cell>
          <cell r="I6288" t="str">
            <v>EOD</v>
          </cell>
          <cell r="J6288" t="str">
            <v>*</v>
          </cell>
          <cell r="L6288">
            <v>0</v>
          </cell>
          <cell r="M6288">
            <v>0</v>
          </cell>
          <cell r="O6288">
            <v>0</v>
          </cell>
          <cell r="P6288">
            <v>0</v>
          </cell>
        </row>
        <row r="6289">
          <cell r="C6289" t="str">
            <v>153BGO0712</v>
          </cell>
          <cell r="D6289" t="str">
            <v>ENTR GO-320 (P/GOIATUBA)</v>
          </cell>
          <cell r="E6289" t="str">
            <v>ENTR GO-210(A)</v>
          </cell>
          <cell r="F6289">
            <v>660.1</v>
          </cell>
          <cell r="G6289">
            <v>667.1</v>
          </cell>
          <cell r="H6289">
            <v>7</v>
          </cell>
          <cell r="I6289" t="str">
            <v>DUP</v>
          </cell>
          <cell r="J6289" t="str">
            <v>*</v>
          </cell>
          <cell r="L6289">
            <v>0</v>
          </cell>
          <cell r="M6289">
            <v>0</v>
          </cell>
          <cell r="O6289">
            <v>0</v>
          </cell>
          <cell r="P6289">
            <v>0</v>
          </cell>
        </row>
        <row r="6290">
          <cell r="C6290" t="str">
            <v>153BGO0730</v>
          </cell>
          <cell r="D6290" t="str">
            <v>ENTR GO-210(A)</v>
          </cell>
          <cell r="E6290" t="str">
            <v>ENTR GO-210(B) (P/PANAMÁ)</v>
          </cell>
          <cell r="F6290">
            <v>667.1</v>
          </cell>
          <cell r="G6290">
            <v>675.5</v>
          </cell>
          <cell r="H6290">
            <v>8.4</v>
          </cell>
          <cell r="I6290" t="str">
            <v>DUP</v>
          </cell>
          <cell r="J6290" t="str">
            <v>*</v>
          </cell>
          <cell r="L6290">
            <v>0</v>
          </cell>
          <cell r="M6290">
            <v>0</v>
          </cell>
          <cell r="O6290">
            <v>0</v>
          </cell>
          <cell r="P6290">
            <v>0</v>
          </cell>
        </row>
        <row r="6291">
          <cell r="C6291" t="str">
            <v>153BGO0750</v>
          </cell>
          <cell r="D6291" t="str">
            <v>ENTR GO-210(B) (P/PANAMÁ)</v>
          </cell>
          <cell r="E6291" t="str">
            <v>ENTR BR-154/452(A)/483</v>
          </cell>
          <cell r="F6291">
            <v>675.5</v>
          </cell>
          <cell r="G6291">
            <v>696.8</v>
          </cell>
          <cell r="H6291">
            <v>21.3</v>
          </cell>
          <cell r="I6291" t="str">
            <v>DUP</v>
          </cell>
          <cell r="J6291" t="str">
            <v>*</v>
          </cell>
          <cell r="L6291">
            <v>0</v>
          </cell>
          <cell r="M6291">
            <v>0</v>
          </cell>
          <cell r="O6291">
            <v>0</v>
          </cell>
          <cell r="P6291">
            <v>0</v>
          </cell>
        </row>
        <row r="6292">
          <cell r="C6292" t="str">
            <v>153BGO0770</v>
          </cell>
          <cell r="D6292" t="str">
            <v>ENTR BR-154/452(A)/483</v>
          </cell>
          <cell r="E6292" t="str">
            <v>ENTR BR-452(B) (DIV GO/MG) (ITUMBIARA)</v>
          </cell>
          <cell r="F6292">
            <v>696.8</v>
          </cell>
          <cell r="G6292">
            <v>703.8</v>
          </cell>
          <cell r="H6292">
            <v>7</v>
          </cell>
          <cell r="I6292" t="str">
            <v>DUP</v>
          </cell>
          <cell r="J6292" t="str">
            <v>*</v>
          </cell>
          <cell r="K6292" t="str">
            <v>452BGO0090</v>
          </cell>
          <cell r="L6292">
            <v>0</v>
          </cell>
          <cell r="M6292">
            <v>0</v>
          </cell>
          <cell r="O6292">
            <v>0</v>
          </cell>
          <cell r="P6292">
            <v>0</v>
          </cell>
        </row>
        <row r="6293">
          <cell r="J6293">
            <v>0</v>
          </cell>
        </row>
        <row r="6294">
          <cell r="C6294" t="str">
            <v>154BGO0020</v>
          </cell>
          <cell r="D6294" t="str">
            <v>ENTR BR-153/452(A)/483(A)/GO-419(A)</v>
          </cell>
          <cell r="E6294" t="str">
            <v>ENTR GO-206(A)/419(B)</v>
          </cell>
          <cell r="F6294">
            <v>0</v>
          </cell>
          <cell r="G6294">
            <v>9</v>
          </cell>
          <cell r="H6294">
            <v>9</v>
          </cell>
          <cell r="I6294" t="str">
            <v>PAV</v>
          </cell>
          <cell r="J6294" t="str">
            <v>*</v>
          </cell>
          <cell r="K6294" t="str">
            <v>452BGO0070</v>
          </cell>
          <cell r="L6294" t="str">
            <v>483BGO0030</v>
          </cell>
          <cell r="M6294">
            <v>0</v>
          </cell>
          <cell r="O6294">
            <v>0</v>
          </cell>
          <cell r="P6294" t="str">
            <v>2003</v>
          </cell>
        </row>
        <row r="6295">
          <cell r="C6295" t="str">
            <v>154BGO0025</v>
          </cell>
          <cell r="D6295" t="str">
            <v>ENTR GO-206(A)/419(B)</v>
          </cell>
          <cell r="E6295" t="str">
            <v>ENTR BR-452(B)</v>
          </cell>
          <cell r="F6295">
            <v>9</v>
          </cell>
          <cell r="G6295">
            <v>15.5</v>
          </cell>
          <cell r="H6295">
            <v>6.5</v>
          </cell>
          <cell r="I6295" t="str">
            <v>PAV</v>
          </cell>
          <cell r="J6295" t="str">
            <v>*</v>
          </cell>
          <cell r="K6295" t="str">
            <v>452BGO0060</v>
          </cell>
          <cell r="L6295" t="str">
            <v>483BGO0035</v>
          </cell>
          <cell r="M6295">
            <v>0</v>
          </cell>
          <cell r="O6295">
            <v>0</v>
          </cell>
          <cell r="P6295" t="str">
            <v>2005</v>
          </cell>
        </row>
        <row r="6296">
          <cell r="C6296" t="str">
            <v>154BGO0030</v>
          </cell>
          <cell r="D6296" t="str">
            <v>ENTR BR-452(B)</v>
          </cell>
          <cell r="E6296" t="str">
            <v>ENTR BR-483(B)/GO-206(B) (DIV GO/MG) (CACHOEIRA DOURADA)</v>
          </cell>
          <cell r="F6296">
            <v>15.5</v>
          </cell>
          <cell r="G6296">
            <v>35.5</v>
          </cell>
          <cell r="H6296">
            <v>20</v>
          </cell>
          <cell r="I6296" t="str">
            <v>PLA</v>
          </cell>
          <cell r="J6296">
            <v>0</v>
          </cell>
          <cell r="K6296" t="str">
            <v>483BGO0040</v>
          </cell>
          <cell r="L6296">
            <v>0</v>
          </cell>
          <cell r="M6296">
            <v>0</v>
          </cell>
          <cell r="N6296" t="str">
            <v xml:space="preserve">GO-206 </v>
          </cell>
          <cell r="O6296" t="str">
            <v>PAV</v>
          </cell>
          <cell r="P6296">
            <v>0</v>
          </cell>
        </row>
        <row r="6297">
          <cell r="J6297">
            <v>0</v>
          </cell>
        </row>
        <row r="6298">
          <cell r="C6298" t="str">
            <v>158BGO0300</v>
          </cell>
          <cell r="D6298" t="str">
            <v>ENTR BR-070(A) (DIV MT/GO) (ARAGARÇAS)</v>
          </cell>
          <cell r="E6298" t="str">
            <v>FIM DUPLICAÇÃO</v>
          </cell>
          <cell r="F6298">
            <v>0</v>
          </cell>
          <cell r="G6298">
            <v>2.6</v>
          </cell>
          <cell r="H6298">
            <v>2.6</v>
          </cell>
          <cell r="I6298" t="str">
            <v>DUP</v>
          </cell>
          <cell r="J6298">
            <v>0</v>
          </cell>
          <cell r="K6298" t="str">
            <v>070BGO0275</v>
          </cell>
          <cell r="L6298">
            <v>0</v>
          </cell>
          <cell r="M6298">
            <v>0</v>
          </cell>
          <cell r="O6298">
            <v>0</v>
          </cell>
          <cell r="P6298">
            <v>0</v>
          </cell>
        </row>
        <row r="6299">
          <cell r="C6299" t="str">
            <v>158BGO0305</v>
          </cell>
          <cell r="D6299" t="str">
            <v>FIM DUPLICAÇÃO</v>
          </cell>
          <cell r="E6299" t="str">
            <v>ENTR BR-070(B)</v>
          </cell>
          <cell r="F6299">
            <v>2.6</v>
          </cell>
          <cell r="G6299">
            <v>3.5</v>
          </cell>
          <cell r="H6299">
            <v>0.9</v>
          </cell>
          <cell r="I6299" t="str">
            <v>PAV</v>
          </cell>
          <cell r="J6299">
            <v>0</v>
          </cell>
          <cell r="K6299" t="str">
            <v>070BGO0270</v>
          </cell>
          <cell r="L6299">
            <v>0</v>
          </cell>
          <cell r="M6299">
            <v>0</v>
          </cell>
          <cell r="O6299">
            <v>0</v>
          </cell>
          <cell r="P6299">
            <v>0</v>
          </cell>
        </row>
        <row r="6300">
          <cell r="C6300" t="str">
            <v>158BGO0310</v>
          </cell>
          <cell r="D6300" t="str">
            <v>ENTR BR-070(B)</v>
          </cell>
          <cell r="E6300" t="str">
            <v>ENTR GO-421 (BOM JARDIM DE GOIÁS)</v>
          </cell>
          <cell r="F6300">
            <v>3.5</v>
          </cell>
          <cell r="G6300">
            <v>39.5</v>
          </cell>
          <cell r="H6300">
            <v>36</v>
          </cell>
          <cell r="I6300" t="str">
            <v>PAV</v>
          </cell>
          <cell r="J6300" t="str">
            <v>*</v>
          </cell>
          <cell r="L6300">
            <v>0</v>
          </cell>
          <cell r="M6300">
            <v>0</v>
          </cell>
          <cell r="O6300">
            <v>0</v>
          </cell>
          <cell r="P6300">
            <v>0</v>
          </cell>
        </row>
        <row r="6301">
          <cell r="C6301" t="str">
            <v>158BGO0320</v>
          </cell>
          <cell r="D6301" t="str">
            <v>ENTR GO-421 (BOM JARDIM DE GOIÁS)</v>
          </cell>
          <cell r="E6301" t="str">
            <v>ENTR GO-060(A)/188(A) (PIRANHAS)</v>
          </cell>
          <cell r="F6301">
            <v>39.5</v>
          </cell>
          <cell r="G6301">
            <v>90</v>
          </cell>
          <cell r="H6301">
            <v>50.5</v>
          </cell>
          <cell r="I6301" t="str">
            <v>PAV</v>
          </cell>
          <cell r="J6301" t="str">
            <v>*</v>
          </cell>
          <cell r="L6301">
            <v>0</v>
          </cell>
          <cell r="M6301">
            <v>0</v>
          </cell>
          <cell r="O6301">
            <v>0</v>
          </cell>
          <cell r="P6301">
            <v>0</v>
          </cell>
        </row>
        <row r="6302">
          <cell r="C6302" t="str">
            <v>158BGO0325</v>
          </cell>
          <cell r="D6302" t="str">
            <v>ENTR GO-060(A)/188(A) (PIRANHAS)</v>
          </cell>
          <cell r="E6302" t="str">
            <v>ENTR GO-188(B)</v>
          </cell>
          <cell r="F6302">
            <v>90</v>
          </cell>
          <cell r="G6302">
            <v>94</v>
          </cell>
          <cell r="H6302">
            <v>4</v>
          </cell>
          <cell r="I6302" t="str">
            <v>PAV</v>
          </cell>
          <cell r="J6302" t="str">
            <v>*</v>
          </cell>
          <cell r="L6302">
            <v>0</v>
          </cell>
          <cell r="M6302">
            <v>0</v>
          </cell>
          <cell r="O6302">
            <v>0</v>
          </cell>
          <cell r="P6302">
            <v>0</v>
          </cell>
        </row>
        <row r="6303">
          <cell r="C6303" t="str">
            <v>158BGO0330</v>
          </cell>
          <cell r="D6303" t="str">
            <v>ENTR GO-188(B)</v>
          </cell>
          <cell r="E6303" t="str">
            <v>ENTR GO-472</v>
          </cell>
          <cell r="F6303">
            <v>94</v>
          </cell>
          <cell r="G6303">
            <v>119.9</v>
          </cell>
          <cell r="H6303">
            <v>25.9</v>
          </cell>
          <cell r="I6303" t="str">
            <v>PAV</v>
          </cell>
          <cell r="J6303" t="str">
            <v>*</v>
          </cell>
          <cell r="L6303">
            <v>0</v>
          </cell>
          <cell r="M6303">
            <v>0</v>
          </cell>
          <cell r="O6303">
            <v>0</v>
          </cell>
          <cell r="P6303">
            <v>0</v>
          </cell>
        </row>
        <row r="6304">
          <cell r="C6304" t="str">
            <v>158BGO0335</v>
          </cell>
          <cell r="D6304" t="str">
            <v>ENTR GO-472</v>
          </cell>
          <cell r="E6304" t="str">
            <v>ENTR GO-221(A)</v>
          </cell>
          <cell r="F6304">
            <v>119.9</v>
          </cell>
          <cell r="G6304">
            <v>151.9</v>
          </cell>
          <cell r="H6304">
            <v>32</v>
          </cell>
          <cell r="I6304" t="str">
            <v>PAV</v>
          </cell>
          <cell r="J6304" t="str">
            <v>*</v>
          </cell>
          <cell r="L6304">
            <v>0</v>
          </cell>
          <cell r="M6304">
            <v>0</v>
          </cell>
          <cell r="O6304">
            <v>0</v>
          </cell>
          <cell r="P6304">
            <v>0</v>
          </cell>
        </row>
        <row r="6305">
          <cell r="C6305" t="str">
            <v>158BGO0340</v>
          </cell>
          <cell r="D6305" t="str">
            <v>ENTR GO-221(A)</v>
          </cell>
          <cell r="E6305" t="str">
            <v>ENTR GO-221(B) (P/DOVERLÂNDIA)</v>
          </cell>
          <cell r="F6305">
            <v>151.9</v>
          </cell>
          <cell r="G6305">
            <v>154</v>
          </cell>
          <cell r="H6305">
            <v>2.1</v>
          </cell>
          <cell r="I6305" t="str">
            <v>PAV</v>
          </cell>
          <cell r="J6305" t="str">
            <v>*</v>
          </cell>
          <cell r="L6305">
            <v>0</v>
          </cell>
          <cell r="M6305">
            <v>0</v>
          </cell>
          <cell r="O6305">
            <v>0</v>
          </cell>
          <cell r="P6305">
            <v>0</v>
          </cell>
        </row>
        <row r="6306">
          <cell r="C6306" t="str">
            <v>158BGO0345</v>
          </cell>
          <cell r="D6306" t="str">
            <v>ENTR GO-221(B) (P/DOVERLÂNDIA)</v>
          </cell>
          <cell r="E6306" t="str">
            <v>ACESSO CAIAPÔNIA</v>
          </cell>
          <cell r="F6306">
            <v>154</v>
          </cell>
          <cell r="G6306">
            <v>157</v>
          </cell>
          <cell r="H6306">
            <v>3</v>
          </cell>
          <cell r="I6306" t="str">
            <v>PAV</v>
          </cell>
          <cell r="J6306" t="str">
            <v>*</v>
          </cell>
          <cell r="L6306">
            <v>0</v>
          </cell>
          <cell r="M6306">
            <v>0</v>
          </cell>
          <cell r="O6306">
            <v>0</v>
          </cell>
          <cell r="P6306">
            <v>0</v>
          </cell>
        </row>
        <row r="6307">
          <cell r="C6307" t="str">
            <v>158BGO0348</v>
          </cell>
          <cell r="D6307" t="str">
            <v>ACESSO CAIAPÔNIA</v>
          </cell>
          <cell r="E6307" t="str">
            <v>ENTR GO-184</v>
          </cell>
          <cell r="F6307">
            <v>157</v>
          </cell>
          <cell r="G6307">
            <v>163.9</v>
          </cell>
          <cell r="H6307">
            <v>6.9</v>
          </cell>
          <cell r="I6307" t="str">
            <v>PAV</v>
          </cell>
          <cell r="J6307" t="str">
            <v>*</v>
          </cell>
          <cell r="L6307">
            <v>0</v>
          </cell>
          <cell r="M6307">
            <v>0</v>
          </cell>
          <cell r="O6307">
            <v>0</v>
          </cell>
          <cell r="P6307">
            <v>0</v>
          </cell>
        </row>
        <row r="6308">
          <cell r="C6308" t="str">
            <v>158BGO0350</v>
          </cell>
          <cell r="D6308" t="str">
            <v>ENTR GO-184</v>
          </cell>
          <cell r="E6308" t="str">
            <v>ENTR GO-341</v>
          </cell>
          <cell r="F6308">
            <v>163.9</v>
          </cell>
          <cell r="G6308">
            <v>186.9</v>
          </cell>
          <cell r="H6308">
            <v>23</v>
          </cell>
          <cell r="I6308" t="str">
            <v>PAV</v>
          </cell>
          <cell r="J6308" t="str">
            <v>*</v>
          </cell>
          <cell r="L6308">
            <v>0</v>
          </cell>
          <cell r="M6308">
            <v>0</v>
          </cell>
          <cell r="O6308">
            <v>0</v>
          </cell>
          <cell r="P6308">
            <v>0</v>
          </cell>
        </row>
        <row r="6309">
          <cell r="C6309" t="str">
            <v>158BGO0355</v>
          </cell>
          <cell r="D6309" t="str">
            <v>ENTR GO-341</v>
          </cell>
          <cell r="E6309" t="str">
            <v>ENTR GO-220(A)</v>
          </cell>
          <cell r="F6309">
            <v>186.9</v>
          </cell>
          <cell r="G6309">
            <v>203.1</v>
          </cell>
          <cell r="H6309">
            <v>16.2</v>
          </cell>
          <cell r="I6309" t="str">
            <v>PAV</v>
          </cell>
          <cell r="J6309" t="str">
            <v>*</v>
          </cell>
          <cell r="L6309">
            <v>0</v>
          </cell>
          <cell r="M6309">
            <v>0</v>
          </cell>
          <cell r="O6309">
            <v>0</v>
          </cell>
          <cell r="P6309">
            <v>0</v>
          </cell>
        </row>
        <row r="6310">
          <cell r="C6310" t="str">
            <v>158BGO0360</v>
          </cell>
          <cell r="D6310" t="str">
            <v>ENTR GO-220(A)</v>
          </cell>
          <cell r="E6310" t="str">
            <v>ENTR GO-220(B)</v>
          </cell>
          <cell r="F6310">
            <v>203.1</v>
          </cell>
          <cell r="G6310">
            <v>232</v>
          </cell>
          <cell r="H6310">
            <v>28.9</v>
          </cell>
          <cell r="I6310" t="str">
            <v>PAV</v>
          </cell>
          <cell r="J6310" t="str">
            <v>*</v>
          </cell>
          <cell r="L6310">
            <v>0</v>
          </cell>
          <cell r="M6310">
            <v>0</v>
          </cell>
          <cell r="O6310">
            <v>0</v>
          </cell>
          <cell r="P6310">
            <v>0</v>
          </cell>
        </row>
        <row r="6311">
          <cell r="C6311" t="str">
            <v>158BGO0370</v>
          </cell>
          <cell r="D6311" t="str">
            <v>ENTR GO-220(B)</v>
          </cell>
          <cell r="E6311" t="str">
            <v>INÍCIO PISTA DUPLA</v>
          </cell>
          <cell r="F6311">
            <v>232</v>
          </cell>
          <cell r="G6311">
            <v>263.3</v>
          </cell>
          <cell r="H6311">
            <v>31.3</v>
          </cell>
          <cell r="I6311" t="str">
            <v>PAV</v>
          </cell>
          <cell r="J6311" t="str">
            <v>*</v>
          </cell>
          <cell r="L6311">
            <v>0</v>
          </cell>
          <cell r="M6311">
            <v>0</v>
          </cell>
          <cell r="O6311">
            <v>0</v>
          </cell>
          <cell r="P6311">
            <v>0</v>
          </cell>
        </row>
        <row r="6312">
          <cell r="C6312" t="str">
            <v>158BGO0375</v>
          </cell>
          <cell r="D6312" t="str">
            <v>INÍCIO PISTA DUPLA</v>
          </cell>
          <cell r="E6312" t="str">
            <v>ENTR GO-050(A)/184(A) (JATAÍ)</v>
          </cell>
          <cell r="F6312">
            <v>263.3</v>
          </cell>
          <cell r="G6312">
            <v>269.39999999999998</v>
          </cell>
          <cell r="H6312">
            <v>6.1</v>
          </cell>
          <cell r="I6312" t="str">
            <v>DUP</v>
          </cell>
          <cell r="J6312" t="str">
            <v>*</v>
          </cell>
          <cell r="L6312">
            <v>0</v>
          </cell>
          <cell r="M6312">
            <v>0</v>
          </cell>
          <cell r="O6312">
            <v>0</v>
          </cell>
          <cell r="P6312">
            <v>0</v>
          </cell>
        </row>
        <row r="6313">
          <cell r="C6313" t="str">
            <v>158BGO0380</v>
          </cell>
          <cell r="D6313" t="str">
            <v>ENTR GO-050(A)/184(A) (JATAÍ)</v>
          </cell>
          <cell r="E6313" t="str">
            <v>FINAL  PISTA DUPLA</v>
          </cell>
          <cell r="F6313">
            <v>269.39999999999998</v>
          </cell>
          <cell r="G6313">
            <v>270.7</v>
          </cell>
          <cell r="H6313">
            <v>1.3</v>
          </cell>
          <cell r="I6313" t="str">
            <v>DUP</v>
          </cell>
          <cell r="J6313" t="str">
            <v>*</v>
          </cell>
          <cell r="L6313">
            <v>0</v>
          </cell>
          <cell r="M6313">
            <v>0</v>
          </cell>
          <cell r="O6313">
            <v>0</v>
          </cell>
          <cell r="P6313">
            <v>0</v>
          </cell>
        </row>
        <row r="6314">
          <cell r="C6314" t="str">
            <v>158BGO0385</v>
          </cell>
          <cell r="D6314" t="str">
            <v>FINAL  PISTA DUPLA</v>
          </cell>
          <cell r="E6314" t="str">
            <v>INÍCIO PISTA DUPLA</v>
          </cell>
          <cell r="F6314">
            <v>270.7</v>
          </cell>
          <cell r="G6314">
            <v>273.60000000000002</v>
          </cell>
          <cell r="H6314">
            <v>2.9</v>
          </cell>
          <cell r="I6314" t="str">
            <v>PAV</v>
          </cell>
          <cell r="J6314" t="str">
            <v>*</v>
          </cell>
          <cell r="L6314">
            <v>0</v>
          </cell>
          <cell r="M6314">
            <v>0</v>
          </cell>
          <cell r="O6314">
            <v>0</v>
          </cell>
          <cell r="P6314">
            <v>0</v>
          </cell>
        </row>
        <row r="6315">
          <cell r="C6315" t="str">
            <v>158BGO0388</v>
          </cell>
          <cell r="D6315" t="str">
            <v>INÍCIO PISTA DUPLA</v>
          </cell>
          <cell r="E6315" t="str">
            <v>ENTR BR-060(A)/364(A)</v>
          </cell>
          <cell r="F6315">
            <v>273.60000000000002</v>
          </cell>
          <cell r="G6315">
            <v>276.7</v>
          </cell>
          <cell r="H6315">
            <v>3.1</v>
          </cell>
          <cell r="I6315" t="str">
            <v>DUP</v>
          </cell>
          <cell r="J6315" t="str">
            <v>*</v>
          </cell>
          <cell r="L6315">
            <v>0</v>
          </cell>
          <cell r="M6315">
            <v>0</v>
          </cell>
          <cell r="O6315">
            <v>0</v>
          </cell>
          <cell r="P6315">
            <v>0</v>
          </cell>
        </row>
        <row r="6316">
          <cell r="C6316" t="str">
            <v>158BGO0390</v>
          </cell>
          <cell r="D6316" t="str">
            <v>ENTR BR-060(A)/364(A)</v>
          </cell>
          <cell r="E6316" t="str">
            <v>ENTR BR-364(B)</v>
          </cell>
          <cell r="F6316">
            <v>276.7</v>
          </cell>
          <cell r="G6316">
            <v>281.89999999999998</v>
          </cell>
          <cell r="H6316">
            <v>5.2</v>
          </cell>
          <cell r="I6316" t="str">
            <v>DUP</v>
          </cell>
          <cell r="J6316">
            <v>0</v>
          </cell>
          <cell r="K6316" t="str">
            <v>060BGO0292</v>
          </cell>
          <cell r="L6316" t="str">
            <v>364BGO0490</v>
          </cell>
          <cell r="M6316">
            <v>0</v>
          </cell>
          <cell r="O6316">
            <v>0</v>
          </cell>
          <cell r="P6316">
            <v>0</v>
          </cell>
        </row>
        <row r="6317">
          <cell r="C6317" t="str">
            <v>158BGO0392</v>
          </cell>
          <cell r="D6317" t="str">
            <v>ENTR BR-364(B)</v>
          </cell>
          <cell r="E6317" t="str">
            <v>ENTR GO-467</v>
          </cell>
          <cell r="F6317">
            <v>281.89999999999998</v>
          </cell>
          <cell r="G6317">
            <v>291.89999999999998</v>
          </cell>
          <cell r="H6317">
            <v>10</v>
          </cell>
          <cell r="I6317" t="str">
            <v>PLA</v>
          </cell>
          <cell r="J6317">
            <v>0</v>
          </cell>
          <cell r="K6317" t="str">
            <v>060BGO0310</v>
          </cell>
          <cell r="L6317">
            <v>0</v>
          </cell>
          <cell r="M6317">
            <v>0</v>
          </cell>
          <cell r="N6317" t="str">
            <v xml:space="preserve">GO-184 </v>
          </cell>
          <cell r="O6317" t="str">
            <v>PAV</v>
          </cell>
          <cell r="P6317">
            <v>0</v>
          </cell>
        </row>
        <row r="6318">
          <cell r="C6318" t="str">
            <v>158BGO0396</v>
          </cell>
          <cell r="D6318" t="str">
            <v>ENTR GO-467</v>
          </cell>
          <cell r="E6318" t="str">
            <v>ENTR BR-060(B)/GO-184(B) (ESTREITO)</v>
          </cell>
          <cell r="F6318">
            <v>291.89999999999998</v>
          </cell>
          <cell r="G6318">
            <v>303.89999999999998</v>
          </cell>
          <cell r="H6318">
            <v>12</v>
          </cell>
          <cell r="I6318" t="str">
            <v>PLA</v>
          </cell>
          <cell r="J6318">
            <v>0</v>
          </cell>
          <cell r="K6318" t="str">
            <v>060BGO0312</v>
          </cell>
          <cell r="L6318">
            <v>0</v>
          </cell>
          <cell r="M6318">
            <v>0</v>
          </cell>
          <cell r="N6318" t="str">
            <v xml:space="preserve">GO-184 </v>
          </cell>
          <cell r="O6318" t="str">
            <v>PAV</v>
          </cell>
          <cell r="P6318">
            <v>0</v>
          </cell>
        </row>
        <row r="6319">
          <cell r="C6319" t="str">
            <v>158BGO0400</v>
          </cell>
          <cell r="D6319" t="str">
            <v>ENTR BR-060(B)/GO-184(B) (ESTREITO)</v>
          </cell>
          <cell r="E6319" t="str">
            <v>ENTR GO-306</v>
          </cell>
          <cell r="F6319">
            <v>303.89999999999998</v>
          </cell>
          <cell r="G6319">
            <v>351.9</v>
          </cell>
          <cell r="H6319">
            <v>48</v>
          </cell>
          <cell r="I6319" t="str">
            <v>PLA</v>
          </cell>
          <cell r="J6319">
            <v>0</v>
          </cell>
          <cell r="L6319">
            <v>0</v>
          </cell>
          <cell r="M6319">
            <v>0</v>
          </cell>
          <cell r="O6319">
            <v>0</v>
          </cell>
          <cell r="P6319">
            <v>0</v>
          </cell>
        </row>
        <row r="6320">
          <cell r="C6320" t="str">
            <v>158BGO0402</v>
          </cell>
          <cell r="D6320" t="str">
            <v>ENTR GO-306</v>
          </cell>
          <cell r="E6320" t="str">
            <v>ENTR GO-206</v>
          </cell>
          <cell r="F6320">
            <v>351.9</v>
          </cell>
          <cell r="G6320">
            <v>372.9</v>
          </cell>
          <cell r="H6320">
            <v>21</v>
          </cell>
          <cell r="I6320" t="str">
            <v>PLA</v>
          </cell>
          <cell r="J6320">
            <v>0</v>
          </cell>
          <cell r="L6320">
            <v>0</v>
          </cell>
          <cell r="M6320">
            <v>0</v>
          </cell>
          <cell r="O6320">
            <v>0</v>
          </cell>
          <cell r="P6320">
            <v>0</v>
          </cell>
        </row>
        <row r="6321">
          <cell r="C6321" t="str">
            <v>158BGO0405</v>
          </cell>
          <cell r="D6321" t="str">
            <v>ENTR GO-206</v>
          </cell>
          <cell r="E6321" t="str">
            <v>ENTR GO-302/180 (P/ITAJÁ)</v>
          </cell>
          <cell r="F6321">
            <v>372.9</v>
          </cell>
          <cell r="G6321">
            <v>437.9</v>
          </cell>
          <cell r="H6321">
            <v>65</v>
          </cell>
          <cell r="I6321" t="str">
            <v>PLA</v>
          </cell>
          <cell r="J6321">
            <v>0</v>
          </cell>
          <cell r="L6321">
            <v>0</v>
          </cell>
          <cell r="M6321">
            <v>0</v>
          </cell>
          <cell r="O6321">
            <v>0</v>
          </cell>
          <cell r="P6321">
            <v>0</v>
          </cell>
        </row>
        <row r="6322">
          <cell r="C6322" t="str">
            <v>158BGO0410</v>
          </cell>
          <cell r="D6322" t="str">
            <v>ENTR GO-302/180 (P/ITAJÁ)</v>
          </cell>
          <cell r="E6322" t="str">
            <v>DIV GO/MS (P/CASSILÂNDIA)</v>
          </cell>
          <cell r="F6322">
            <v>437.9</v>
          </cell>
          <cell r="G6322">
            <v>438.9</v>
          </cell>
          <cell r="H6322">
            <v>1</v>
          </cell>
          <cell r="I6322" t="str">
            <v>PLA</v>
          </cell>
          <cell r="J6322">
            <v>0</v>
          </cell>
          <cell r="L6322">
            <v>0</v>
          </cell>
          <cell r="M6322">
            <v>0</v>
          </cell>
          <cell r="O6322">
            <v>0</v>
          </cell>
          <cell r="P6322">
            <v>0</v>
          </cell>
        </row>
        <row r="6323">
          <cell r="J6323">
            <v>0</v>
          </cell>
        </row>
        <row r="6324">
          <cell r="C6324" t="str">
            <v>251BGO0470</v>
          </cell>
          <cell r="D6324" t="str">
            <v>DIV MG/GO</v>
          </cell>
          <cell r="E6324" t="str">
            <v>ENTR GO-010(A)</v>
          </cell>
          <cell r="F6324">
            <v>0</v>
          </cell>
          <cell r="G6324">
            <v>12</v>
          </cell>
          <cell r="H6324">
            <v>12</v>
          </cell>
          <cell r="I6324" t="str">
            <v>PAV</v>
          </cell>
          <cell r="J6324" t="str">
            <v>*</v>
          </cell>
          <cell r="L6324">
            <v>0</v>
          </cell>
          <cell r="M6324">
            <v>0</v>
          </cell>
          <cell r="O6324">
            <v>0</v>
          </cell>
          <cell r="P6324">
            <v>0</v>
          </cell>
        </row>
        <row r="6325">
          <cell r="C6325" t="str">
            <v>251BGO0480</v>
          </cell>
          <cell r="D6325" t="str">
            <v>ENTR GO-010(A)</v>
          </cell>
          <cell r="E6325" t="str">
            <v>ENTR GO-010(B)</v>
          </cell>
          <cell r="F6325">
            <v>12</v>
          </cell>
          <cell r="G6325">
            <v>14</v>
          </cell>
          <cell r="H6325">
            <v>2</v>
          </cell>
          <cell r="I6325" t="str">
            <v>PAV</v>
          </cell>
          <cell r="J6325" t="str">
            <v>*</v>
          </cell>
          <cell r="L6325">
            <v>0</v>
          </cell>
          <cell r="M6325">
            <v>0</v>
          </cell>
          <cell r="O6325">
            <v>0</v>
          </cell>
          <cell r="P6325">
            <v>0</v>
          </cell>
        </row>
        <row r="6326">
          <cell r="C6326" t="str">
            <v>251BGO0625</v>
          </cell>
          <cell r="D6326" t="str">
            <v>ENTR GO-010(B)</v>
          </cell>
          <cell r="E6326" t="str">
            <v>DIV GO/DF</v>
          </cell>
          <cell r="F6326">
            <v>14</v>
          </cell>
          <cell r="G6326">
            <v>34</v>
          </cell>
          <cell r="H6326">
            <v>20</v>
          </cell>
          <cell r="I6326" t="str">
            <v>PAV</v>
          </cell>
          <cell r="J6326" t="str">
            <v>*</v>
          </cell>
          <cell r="L6326">
            <v>0</v>
          </cell>
          <cell r="M6326">
            <v>0</v>
          </cell>
          <cell r="O6326">
            <v>0</v>
          </cell>
          <cell r="P6326">
            <v>0</v>
          </cell>
        </row>
        <row r="6327">
          <cell r="C6327" t="str">
            <v>251BGO0770</v>
          </cell>
          <cell r="D6327" t="str">
            <v>DIV DF/GO</v>
          </cell>
          <cell r="E6327" t="str">
            <v>ENTR BR-080(B)</v>
          </cell>
          <cell r="F6327">
            <v>34</v>
          </cell>
          <cell r="G6327">
            <v>39</v>
          </cell>
          <cell r="H6327">
            <v>5</v>
          </cell>
          <cell r="I6327" t="str">
            <v>PAV</v>
          </cell>
          <cell r="J6327">
            <v>0</v>
          </cell>
          <cell r="K6327" t="str">
            <v>080BGO0090</v>
          </cell>
          <cell r="L6327">
            <v>0</v>
          </cell>
          <cell r="M6327">
            <v>0</v>
          </cell>
          <cell r="O6327">
            <v>0</v>
          </cell>
          <cell r="P6327" t="str">
            <v>2003</v>
          </cell>
        </row>
        <row r="6328">
          <cell r="C6328" t="str">
            <v>251BGO0780</v>
          </cell>
          <cell r="D6328" t="str">
            <v>ENTR BR-080(B)</v>
          </cell>
          <cell r="E6328" t="str">
            <v>ENTR GO-435(A)</v>
          </cell>
          <cell r="F6328">
            <v>39</v>
          </cell>
          <cell r="G6328">
            <v>78</v>
          </cell>
          <cell r="H6328">
            <v>39</v>
          </cell>
          <cell r="I6328" t="str">
            <v>PLA</v>
          </cell>
          <cell r="J6328">
            <v>0</v>
          </cell>
          <cell r="L6328">
            <v>0</v>
          </cell>
          <cell r="M6328">
            <v>0</v>
          </cell>
          <cell r="O6328">
            <v>0</v>
          </cell>
          <cell r="P6328">
            <v>0</v>
          </cell>
        </row>
        <row r="6329">
          <cell r="C6329" t="str">
            <v>251BGO0790</v>
          </cell>
          <cell r="D6329" t="str">
            <v>ENTR GO-435(A)</v>
          </cell>
          <cell r="E6329" t="str">
            <v>ENTR BR-414(A)/GO-435(B)</v>
          </cell>
          <cell r="F6329">
            <v>78</v>
          </cell>
          <cell r="G6329">
            <v>96</v>
          </cell>
          <cell r="H6329">
            <v>18</v>
          </cell>
          <cell r="I6329" t="str">
            <v>PLA</v>
          </cell>
          <cell r="J6329">
            <v>0</v>
          </cell>
          <cell r="L6329">
            <v>0</v>
          </cell>
          <cell r="M6329">
            <v>0</v>
          </cell>
          <cell r="N6329" t="str">
            <v xml:space="preserve">GO-435 </v>
          </cell>
          <cell r="O6329" t="str">
            <v>LEN</v>
          </cell>
          <cell r="P6329">
            <v>0</v>
          </cell>
        </row>
        <row r="6330">
          <cell r="C6330" t="str">
            <v>251BGO0792</v>
          </cell>
          <cell r="D6330" t="str">
            <v>ENTR BR-414(A)/GO-435(B)</v>
          </cell>
          <cell r="E6330" t="str">
            <v>ENTR BR-414(B)</v>
          </cell>
          <cell r="F6330">
            <v>96</v>
          </cell>
          <cell r="G6330">
            <v>107</v>
          </cell>
          <cell r="H6330">
            <v>11</v>
          </cell>
          <cell r="I6330" t="str">
            <v>EOP</v>
          </cell>
          <cell r="J6330">
            <v>0</v>
          </cell>
          <cell r="K6330" t="str">
            <v>414BGO0112</v>
          </cell>
          <cell r="L6330">
            <v>0</v>
          </cell>
          <cell r="M6330">
            <v>0</v>
          </cell>
          <cell r="O6330">
            <v>0</v>
          </cell>
          <cell r="P6330" t="str">
            <v>2004</v>
          </cell>
        </row>
        <row r="6331">
          <cell r="C6331" t="str">
            <v>251BGO0810</v>
          </cell>
          <cell r="D6331" t="str">
            <v>ENTR BR-414(B)</v>
          </cell>
          <cell r="E6331" t="str">
            <v>ENTR GO-473 (VILA PROPÍCIO)</v>
          </cell>
          <cell r="F6331">
            <v>107</v>
          </cell>
          <cell r="G6331">
            <v>141</v>
          </cell>
          <cell r="H6331">
            <v>34</v>
          </cell>
          <cell r="I6331" t="str">
            <v>LEN</v>
          </cell>
          <cell r="J6331">
            <v>0</v>
          </cell>
          <cell r="L6331">
            <v>0</v>
          </cell>
          <cell r="M6331">
            <v>0</v>
          </cell>
          <cell r="O6331">
            <v>0</v>
          </cell>
          <cell r="P6331" t="str">
            <v>2004</v>
          </cell>
        </row>
        <row r="6332">
          <cell r="C6332" t="str">
            <v>251BGO0811</v>
          </cell>
          <cell r="D6332" t="str">
            <v>ENTR GO-473 (VILA PROPÍCIO)</v>
          </cell>
          <cell r="E6332" t="str">
            <v>ENTR GO-230(A)</v>
          </cell>
          <cell r="F6332">
            <v>141</v>
          </cell>
          <cell r="G6332">
            <v>143</v>
          </cell>
          <cell r="H6332">
            <v>2</v>
          </cell>
          <cell r="I6332" t="str">
            <v>EOP</v>
          </cell>
          <cell r="J6332">
            <v>0</v>
          </cell>
          <cell r="L6332">
            <v>0</v>
          </cell>
          <cell r="M6332">
            <v>0</v>
          </cell>
          <cell r="O6332">
            <v>0</v>
          </cell>
          <cell r="P6332" t="str">
            <v>2004</v>
          </cell>
        </row>
        <row r="6333">
          <cell r="C6333" t="str">
            <v>251BGO0812</v>
          </cell>
          <cell r="D6333" t="str">
            <v>ENTR GO-230(A)</v>
          </cell>
          <cell r="E6333" t="str">
            <v>ENTR GO-080/338 (GOIANÉSIA)</v>
          </cell>
          <cell r="F6333">
            <v>143</v>
          </cell>
          <cell r="G6333">
            <v>174</v>
          </cell>
          <cell r="H6333">
            <v>31</v>
          </cell>
          <cell r="I6333" t="str">
            <v>PLA</v>
          </cell>
          <cell r="J6333">
            <v>0</v>
          </cell>
          <cell r="L6333">
            <v>0</v>
          </cell>
          <cell r="M6333">
            <v>0</v>
          </cell>
          <cell r="N6333" t="str">
            <v xml:space="preserve">GO-230 </v>
          </cell>
          <cell r="O6333" t="str">
            <v>PAV</v>
          </cell>
          <cell r="P6333">
            <v>0</v>
          </cell>
        </row>
        <row r="6334">
          <cell r="C6334" t="str">
            <v>251BGO0820</v>
          </cell>
          <cell r="D6334" t="str">
            <v>ENTR GO-080/338 (GOIANÉSIA)</v>
          </cell>
          <cell r="E6334" t="str">
            <v>ENTR GO-230(B)/480(A)</v>
          </cell>
          <cell r="F6334">
            <v>174</v>
          </cell>
          <cell r="G6334">
            <v>206</v>
          </cell>
          <cell r="H6334">
            <v>32</v>
          </cell>
          <cell r="I6334" t="str">
            <v>PLA</v>
          </cell>
          <cell r="J6334">
            <v>0</v>
          </cell>
          <cell r="L6334">
            <v>0</v>
          </cell>
          <cell r="M6334">
            <v>0</v>
          </cell>
          <cell r="N6334" t="str">
            <v xml:space="preserve">GO-230 </v>
          </cell>
          <cell r="O6334" t="str">
            <v>EOP</v>
          </cell>
          <cell r="P6334">
            <v>0</v>
          </cell>
        </row>
        <row r="6335">
          <cell r="C6335" t="str">
            <v>251BGO0825</v>
          </cell>
          <cell r="D6335" t="str">
            <v>ENTR GO-230(B)/480(A)</v>
          </cell>
          <cell r="E6335" t="str">
            <v>ENTR GO-483 (SANTA ISABEL)</v>
          </cell>
          <cell r="F6335">
            <v>206</v>
          </cell>
          <cell r="G6335">
            <v>215</v>
          </cell>
          <cell r="H6335">
            <v>9</v>
          </cell>
          <cell r="I6335" t="str">
            <v>PLA</v>
          </cell>
          <cell r="J6335">
            <v>0</v>
          </cell>
          <cell r="L6335">
            <v>0</v>
          </cell>
          <cell r="M6335">
            <v>0</v>
          </cell>
          <cell r="N6335" t="str">
            <v xml:space="preserve">GO-480 </v>
          </cell>
          <cell r="O6335" t="str">
            <v>LEN</v>
          </cell>
          <cell r="P6335">
            <v>0</v>
          </cell>
        </row>
        <row r="6336">
          <cell r="C6336" t="str">
            <v>251BGO0830</v>
          </cell>
          <cell r="D6336" t="str">
            <v>ENTR GO-483 (SANTA ISABEL)</v>
          </cell>
          <cell r="E6336" t="str">
            <v>ENTR BR-153/GO-480(B) (RIALMA)</v>
          </cell>
          <cell r="F6336">
            <v>215</v>
          </cell>
          <cell r="G6336">
            <v>236</v>
          </cell>
          <cell r="H6336">
            <v>21</v>
          </cell>
          <cell r="I6336" t="str">
            <v>PLA</v>
          </cell>
          <cell r="J6336">
            <v>0</v>
          </cell>
          <cell r="L6336">
            <v>0</v>
          </cell>
          <cell r="M6336">
            <v>0</v>
          </cell>
          <cell r="N6336" t="str">
            <v xml:space="preserve">GO-480 </v>
          </cell>
          <cell r="O6336" t="str">
            <v>PAV</v>
          </cell>
          <cell r="P6336">
            <v>0</v>
          </cell>
        </row>
        <row r="6337">
          <cell r="C6337" t="str">
            <v>251BGO0850</v>
          </cell>
          <cell r="D6337" t="str">
            <v>ENTR BR-153/GO-480(B) (RIALMA)</v>
          </cell>
          <cell r="E6337" t="str">
            <v>ENTR GO-154(A) (CERES)</v>
          </cell>
          <cell r="F6337">
            <v>236</v>
          </cell>
          <cell r="G6337">
            <v>241.1</v>
          </cell>
          <cell r="H6337">
            <v>5.0999999999999996</v>
          </cell>
          <cell r="I6337" t="str">
            <v>PLA</v>
          </cell>
          <cell r="J6337">
            <v>0</v>
          </cell>
          <cell r="L6337">
            <v>0</v>
          </cell>
          <cell r="M6337">
            <v>0</v>
          </cell>
          <cell r="N6337" t="str">
            <v>GOT-251</v>
          </cell>
          <cell r="O6337" t="str">
            <v>PAV</v>
          </cell>
          <cell r="P6337">
            <v>0</v>
          </cell>
        </row>
        <row r="6338">
          <cell r="C6338" t="str">
            <v>251BGO0870</v>
          </cell>
          <cell r="D6338" t="str">
            <v>ENTR GO-154(A) (CERES)</v>
          </cell>
          <cell r="E6338" t="str">
            <v>ENTR GO-154(B)/434(A)</v>
          </cell>
          <cell r="F6338">
            <v>241.1</v>
          </cell>
          <cell r="G6338">
            <v>259.10000000000002</v>
          </cell>
          <cell r="H6338">
            <v>18</v>
          </cell>
          <cell r="I6338" t="str">
            <v>PLA</v>
          </cell>
          <cell r="J6338">
            <v>0</v>
          </cell>
          <cell r="L6338">
            <v>0</v>
          </cell>
          <cell r="M6338">
            <v>0</v>
          </cell>
          <cell r="N6338" t="str">
            <v xml:space="preserve">GO-154 </v>
          </cell>
          <cell r="O6338" t="str">
            <v>LEN</v>
          </cell>
          <cell r="P6338">
            <v>0</v>
          </cell>
        </row>
        <row r="6339">
          <cell r="C6339" t="str">
            <v>251BGO0880</v>
          </cell>
          <cell r="D6339" t="str">
            <v>ENTR GO-154(B)/434(A)</v>
          </cell>
          <cell r="E6339" t="str">
            <v>ENTR GO-334 (RUBIATABA)</v>
          </cell>
          <cell r="F6339">
            <v>259.10000000000002</v>
          </cell>
          <cell r="G6339">
            <v>281.10000000000002</v>
          </cell>
          <cell r="H6339">
            <v>22</v>
          </cell>
          <cell r="I6339" t="str">
            <v>PLA</v>
          </cell>
          <cell r="J6339">
            <v>0</v>
          </cell>
          <cell r="L6339">
            <v>0</v>
          </cell>
          <cell r="M6339">
            <v>0</v>
          </cell>
          <cell r="N6339" t="str">
            <v xml:space="preserve">GO-434 </v>
          </cell>
          <cell r="O6339" t="str">
            <v>PAV</v>
          </cell>
          <cell r="P6339">
            <v>0</v>
          </cell>
        </row>
        <row r="6340">
          <cell r="C6340" t="str">
            <v>251BGO0890</v>
          </cell>
          <cell r="D6340" t="str">
            <v>ENTR GO-334 (RUBIATABA)</v>
          </cell>
          <cell r="E6340" t="str">
            <v>ENTR GO-156(A)/434(B) (VALDELÂNDIA)</v>
          </cell>
          <cell r="F6340">
            <v>281.10000000000002</v>
          </cell>
          <cell r="G6340">
            <v>307.10000000000002</v>
          </cell>
          <cell r="H6340">
            <v>26</v>
          </cell>
          <cell r="I6340" t="str">
            <v>PLA</v>
          </cell>
          <cell r="J6340">
            <v>0</v>
          </cell>
          <cell r="L6340">
            <v>0</v>
          </cell>
          <cell r="M6340">
            <v>0</v>
          </cell>
          <cell r="N6340" t="str">
            <v xml:space="preserve">GO-434 </v>
          </cell>
          <cell r="O6340" t="str">
            <v>LEN</v>
          </cell>
          <cell r="P6340">
            <v>0</v>
          </cell>
        </row>
        <row r="6341">
          <cell r="C6341" t="str">
            <v>251BGO0910</v>
          </cell>
          <cell r="D6341" t="str">
            <v>ENTR GO-156(A)/434(B) (VALDELÂNDIA)</v>
          </cell>
          <cell r="E6341" t="str">
            <v>ENTR GO-156(B)</v>
          </cell>
          <cell r="F6341">
            <v>307.10000000000002</v>
          </cell>
          <cell r="G6341">
            <v>313.10000000000002</v>
          </cell>
          <cell r="H6341">
            <v>6</v>
          </cell>
          <cell r="I6341" t="str">
            <v>PLA</v>
          </cell>
          <cell r="J6341">
            <v>0</v>
          </cell>
          <cell r="L6341">
            <v>0</v>
          </cell>
          <cell r="M6341">
            <v>0</v>
          </cell>
          <cell r="N6341" t="str">
            <v xml:space="preserve">GO-156 </v>
          </cell>
          <cell r="O6341" t="str">
            <v>LEN</v>
          </cell>
          <cell r="P6341">
            <v>0</v>
          </cell>
        </row>
        <row r="6342">
          <cell r="C6342" t="str">
            <v>251BGO0920</v>
          </cell>
          <cell r="D6342" t="str">
            <v>ENTR GO-156(B)</v>
          </cell>
          <cell r="E6342" t="str">
            <v>ENTR GO-164(A)</v>
          </cell>
          <cell r="F6342">
            <v>313.10000000000002</v>
          </cell>
          <cell r="G6342">
            <v>372.1</v>
          </cell>
          <cell r="H6342">
            <v>59</v>
          </cell>
          <cell r="I6342" t="str">
            <v>PLA</v>
          </cell>
          <cell r="J6342">
            <v>0</v>
          </cell>
          <cell r="L6342">
            <v>0</v>
          </cell>
          <cell r="M6342">
            <v>0</v>
          </cell>
          <cell r="N6342" t="str">
            <v>GOT-251</v>
          </cell>
          <cell r="O6342" t="str">
            <v>LEN</v>
          </cell>
          <cell r="P6342">
            <v>0</v>
          </cell>
        </row>
        <row r="6343">
          <cell r="C6343" t="str">
            <v>251BGO0922</v>
          </cell>
          <cell r="D6343" t="str">
            <v>ENTR GO-164(A)</v>
          </cell>
          <cell r="E6343" t="str">
            <v>ENTR GO-449</v>
          </cell>
          <cell r="F6343">
            <v>372.1</v>
          </cell>
          <cell r="G6343">
            <v>375.1</v>
          </cell>
          <cell r="H6343">
            <v>3</v>
          </cell>
          <cell r="I6343" t="str">
            <v>PLA</v>
          </cell>
          <cell r="J6343">
            <v>0</v>
          </cell>
          <cell r="L6343">
            <v>0</v>
          </cell>
          <cell r="M6343">
            <v>0</v>
          </cell>
          <cell r="N6343" t="str">
            <v xml:space="preserve">GO-164 </v>
          </cell>
          <cell r="O6343" t="str">
            <v>PAV</v>
          </cell>
          <cell r="P6343">
            <v>0</v>
          </cell>
        </row>
        <row r="6344">
          <cell r="C6344" t="str">
            <v>251BGO0924</v>
          </cell>
          <cell r="D6344" t="str">
            <v>ENTR GO-449</v>
          </cell>
          <cell r="E6344" t="str">
            <v>ENTR GO-164(B)/530(A) (ARAGUAPAZ)</v>
          </cell>
          <cell r="F6344">
            <v>375.1</v>
          </cell>
          <cell r="G6344">
            <v>396.1</v>
          </cell>
          <cell r="H6344">
            <v>21</v>
          </cell>
          <cell r="I6344" t="str">
            <v>PLA</v>
          </cell>
          <cell r="J6344">
            <v>0</v>
          </cell>
          <cell r="L6344">
            <v>0</v>
          </cell>
          <cell r="M6344">
            <v>0</v>
          </cell>
          <cell r="N6344" t="str">
            <v xml:space="preserve">GO-164 </v>
          </cell>
          <cell r="O6344" t="str">
            <v>PAV</v>
          </cell>
          <cell r="P6344">
            <v>0</v>
          </cell>
        </row>
        <row r="6345">
          <cell r="C6345" t="str">
            <v>251BGO0926</v>
          </cell>
          <cell r="D6345" t="str">
            <v>ENTR GO-164(B)/530(A) (ARAGUAPAZ)</v>
          </cell>
          <cell r="E6345" t="str">
            <v>ENTR GO-070/173(A)</v>
          </cell>
          <cell r="F6345">
            <v>396.1</v>
          </cell>
          <cell r="G6345">
            <v>444.1</v>
          </cell>
          <cell r="H6345">
            <v>48</v>
          </cell>
          <cell r="I6345" t="str">
            <v>PLA</v>
          </cell>
          <cell r="J6345">
            <v>0</v>
          </cell>
          <cell r="L6345">
            <v>0</v>
          </cell>
          <cell r="M6345">
            <v>0</v>
          </cell>
          <cell r="N6345" t="str">
            <v xml:space="preserve">GO-530 </v>
          </cell>
          <cell r="O6345" t="str">
            <v>PAV</v>
          </cell>
          <cell r="P6345" t="str">
            <v>2003</v>
          </cell>
        </row>
        <row r="6346">
          <cell r="C6346" t="str">
            <v>251BGO0930</v>
          </cell>
          <cell r="D6346" t="str">
            <v>ENTR GO-070/173(A)</v>
          </cell>
          <cell r="E6346" t="str">
            <v>ENTR GO-173(B)/530(B) (DIV GO/MT) (ARUANÃ)</v>
          </cell>
          <cell r="F6346">
            <v>444.1</v>
          </cell>
          <cell r="G6346">
            <v>452.1</v>
          </cell>
          <cell r="H6346">
            <v>8</v>
          </cell>
          <cell r="I6346" t="str">
            <v>PLA</v>
          </cell>
          <cell r="J6346">
            <v>0</v>
          </cell>
          <cell r="L6346">
            <v>0</v>
          </cell>
          <cell r="M6346">
            <v>0</v>
          </cell>
          <cell r="N6346" t="str">
            <v xml:space="preserve">GO-530 </v>
          </cell>
          <cell r="O6346" t="str">
            <v>PAV</v>
          </cell>
          <cell r="P6346" t="str">
            <v>2003</v>
          </cell>
        </row>
        <row r="6347">
          <cell r="J6347">
            <v>0</v>
          </cell>
        </row>
        <row r="6348">
          <cell r="C6348" t="str">
            <v>349BGO0510</v>
          </cell>
          <cell r="D6348" t="str">
            <v>ENTR BR-020(A) (DIV BA/GO)</v>
          </cell>
          <cell r="E6348" t="str">
            <v>ENTR BR-020(B)/GO-108 (P/POSSE)</v>
          </cell>
          <cell r="F6348">
            <v>0</v>
          </cell>
          <cell r="G6348">
            <v>22.8</v>
          </cell>
          <cell r="H6348">
            <v>22.8</v>
          </cell>
          <cell r="I6348" t="str">
            <v>PAV</v>
          </cell>
          <cell r="J6348">
            <v>0</v>
          </cell>
          <cell r="K6348" t="str">
            <v>020BGO0210</v>
          </cell>
          <cell r="L6348">
            <v>0</v>
          </cell>
          <cell r="M6348">
            <v>0</v>
          </cell>
          <cell r="O6348">
            <v>0</v>
          </cell>
          <cell r="P6348">
            <v>0</v>
          </cell>
        </row>
        <row r="6349">
          <cell r="J6349">
            <v>0</v>
          </cell>
        </row>
        <row r="6350">
          <cell r="C6350" t="str">
            <v>352BGO0010</v>
          </cell>
          <cell r="D6350" t="str">
            <v>ENTR BR-153/GO-020(A) (GOIÂNIA)</v>
          </cell>
          <cell r="E6350" t="str">
            <v>AUTÓDROMO INTERNACIONAL</v>
          </cell>
          <cell r="F6350">
            <v>0</v>
          </cell>
          <cell r="G6350">
            <v>11</v>
          </cell>
          <cell r="H6350">
            <v>11</v>
          </cell>
          <cell r="I6350" t="str">
            <v>PLA</v>
          </cell>
          <cell r="J6350">
            <v>0</v>
          </cell>
          <cell r="L6350">
            <v>0</v>
          </cell>
          <cell r="M6350">
            <v>0</v>
          </cell>
          <cell r="N6350" t="str">
            <v xml:space="preserve">GO-020 </v>
          </cell>
          <cell r="O6350" t="str">
            <v>DUP</v>
          </cell>
          <cell r="P6350">
            <v>0</v>
          </cell>
        </row>
        <row r="6351">
          <cell r="C6351" t="str">
            <v>352BGO0012</v>
          </cell>
          <cell r="D6351" t="str">
            <v>AUTÓDROMO INTERNACIONAL</v>
          </cell>
          <cell r="E6351" t="str">
            <v>ENTR GO-536</v>
          </cell>
          <cell r="F6351">
            <v>11</v>
          </cell>
          <cell r="G6351">
            <v>17</v>
          </cell>
          <cell r="H6351">
            <v>6</v>
          </cell>
          <cell r="I6351" t="str">
            <v>PLA</v>
          </cell>
          <cell r="J6351">
            <v>0</v>
          </cell>
          <cell r="L6351">
            <v>0</v>
          </cell>
          <cell r="M6351">
            <v>0</v>
          </cell>
          <cell r="N6351" t="str">
            <v xml:space="preserve">GO-020 </v>
          </cell>
          <cell r="O6351" t="str">
            <v>PAV</v>
          </cell>
          <cell r="P6351">
            <v>0</v>
          </cell>
        </row>
        <row r="6352">
          <cell r="C6352" t="str">
            <v>352BGO0015</v>
          </cell>
          <cell r="D6352" t="str">
            <v>ENTR GO-536</v>
          </cell>
          <cell r="E6352" t="str">
            <v>ENTR GO-414</v>
          </cell>
          <cell r="F6352">
            <v>17</v>
          </cell>
          <cell r="G6352">
            <v>34</v>
          </cell>
          <cell r="H6352">
            <v>17</v>
          </cell>
          <cell r="I6352" t="str">
            <v>PLA</v>
          </cell>
          <cell r="J6352">
            <v>0</v>
          </cell>
          <cell r="L6352">
            <v>0</v>
          </cell>
          <cell r="M6352">
            <v>0</v>
          </cell>
          <cell r="N6352" t="str">
            <v xml:space="preserve">GO-020 </v>
          </cell>
          <cell r="O6352" t="str">
            <v>PAV</v>
          </cell>
          <cell r="P6352">
            <v>0</v>
          </cell>
        </row>
        <row r="6353">
          <cell r="C6353" t="str">
            <v>352BGO0020</v>
          </cell>
          <cell r="D6353" t="str">
            <v>ENTR GO-414</v>
          </cell>
          <cell r="E6353" t="str">
            <v>ENTR GO-147/219 (BELA VISTA DE GOIÁS)</v>
          </cell>
          <cell r="F6353">
            <v>34</v>
          </cell>
          <cell r="G6353">
            <v>51</v>
          </cell>
          <cell r="H6353">
            <v>17</v>
          </cell>
          <cell r="I6353" t="str">
            <v>PLA</v>
          </cell>
          <cell r="J6353">
            <v>0</v>
          </cell>
          <cell r="L6353">
            <v>0</v>
          </cell>
          <cell r="M6353">
            <v>0</v>
          </cell>
          <cell r="N6353" t="str">
            <v xml:space="preserve">GO-020 </v>
          </cell>
          <cell r="O6353" t="str">
            <v>PAV</v>
          </cell>
          <cell r="P6353">
            <v>0</v>
          </cell>
        </row>
        <row r="6354">
          <cell r="C6354" t="str">
            <v>352BGO0025</v>
          </cell>
          <cell r="D6354" t="str">
            <v>ENTR GO-147/219 (BELA VISTA DE GOIÁS)</v>
          </cell>
          <cell r="E6354" t="str">
            <v>ENTR GO-147(B)</v>
          </cell>
          <cell r="F6354">
            <v>51</v>
          </cell>
          <cell r="G6354">
            <v>58</v>
          </cell>
          <cell r="H6354">
            <v>7</v>
          </cell>
          <cell r="I6354" t="str">
            <v>PLA</v>
          </cell>
          <cell r="J6354">
            <v>0</v>
          </cell>
          <cell r="L6354">
            <v>0</v>
          </cell>
          <cell r="M6354">
            <v>0</v>
          </cell>
          <cell r="N6354" t="str">
            <v xml:space="preserve">GO-020 </v>
          </cell>
          <cell r="O6354" t="str">
            <v>PAV</v>
          </cell>
          <cell r="P6354">
            <v>0</v>
          </cell>
        </row>
        <row r="6355">
          <cell r="C6355" t="str">
            <v>352BGO0030</v>
          </cell>
          <cell r="D6355" t="str">
            <v>ENTR GO-147(B)</v>
          </cell>
          <cell r="E6355" t="str">
            <v>ENTR GO-450</v>
          </cell>
          <cell r="F6355">
            <v>58</v>
          </cell>
          <cell r="G6355">
            <v>78</v>
          </cell>
          <cell r="H6355">
            <v>20</v>
          </cell>
          <cell r="I6355" t="str">
            <v>PLA</v>
          </cell>
          <cell r="J6355">
            <v>0</v>
          </cell>
          <cell r="L6355">
            <v>0</v>
          </cell>
          <cell r="M6355">
            <v>0</v>
          </cell>
          <cell r="N6355" t="str">
            <v xml:space="preserve">GO-020 </v>
          </cell>
          <cell r="O6355" t="str">
            <v>PAV</v>
          </cell>
          <cell r="P6355">
            <v>0</v>
          </cell>
        </row>
        <row r="6356">
          <cell r="C6356" t="str">
            <v>352BGO0040</v>
          </cell>
          <cell r="D6356" t="str">
            <v>ENTR GO-450</v>
          </cell>
          <cell r="E6356" t="str">
            <v>CRISTIANÓPOLIS</v>
          </cell>
          <cell r="F6356">
            <v>78</v>
          </cell>
          <cell r="G6356">
            <v>93</v>
          </cell>
          <cell r="H6356">
            <v>15</v>
          </cell>
          <cell r="I6356" t="str">
            <v>PLA</v>
          </cell>
          <cell r="J6356">
            <v>0</v>
          </cell>
          <cell r="L6356">
            <v>0</v>
          </cell>
          <cell r="M6356">
            <v>0</v>
          </cell>
          <cell r="N6356" t="str">
            <v xml:space="preserve">GO-020 </v>
          </cell>
          <cell r="O6356" t="str">
            <v>PAV</v>
          </cell>
          <cell r="P6356">
            <v>0</v>
          </cell>
        </row>
        <row r="6357">
          <cell r="C6357" t="str">
            <v>352BGO0045</v>
          </cell>
          <cell r="D6357" t="str">
            <v>CRISTIANÓPOLIS</v>
          </cell>
          <cell r="E6357" t="str">
            <v>ENTR GO-139(A)</v>
          </cell>
          <cell r="F6357">
            <v>93</v>
          </cell>
          <cell r="G6357">
            <v>94</v>
          </cell>
          <cell r="H6357">
            <v>1</v>
          </cell>
          <cell r="I6357" t="str">
            <v>PLA</v>
          </cell>
          <cell r="J6357">
            <v>0</v>
          </cell>
          <cell r="L6357">
            <v>0</v>
          </cell>
          <cell r="M6357">
            <v>0</v>
          </cell>
          <cell r="N6357" t="str">
            <v xml:space="preserve">GO-020 </v>
          </cell>
          <cell r="O6357" t="str">
            <v>PAV</v>
          </cell>
          <cell r="P6357">
            <v>0</v>
          </cell>
        </row>
        <row r="6358">
          <cell r="C6358" t="str">
            <v>352BGO0047</v>
          </cell>
          <cell r="D6358" t="str">
            <v>ENTR GO-139(A)</v>
          </cell>
          <cell r="E6358" t="str">
            <v>ENTR GO-139(B)</v>
          </cell>
          <cell r="F6358">
            <v>94</v>
          </cell>
          <cell r="G6358">
            <v>96</v>
          </cell>
          <cell r="H6358">
            <v>2</v>
          </cell>
          <cell r="I6358" t="str">
            <v>PLA</v>
          </cell>
          <cell r="J6358">
            <v>0</v>
          </cell>
          <cell r="L6358">
            <v>0</v>
          </cell>
          <cell r="M6358">
            <v>0</v>
          </cell>
          <cell r="N6358" t="str">
            <v xml:space="preserve">GO-020 </v>
          </cell>
          <cell r="O6358" t="str">
            <v>PAV</v>
          </cell>
          <cell r="P6358">
            <v>0</v>
          </cell>
        </row>
        <row r="6359">
          <cell r="C6359" t="str">
            <v>352BGO0050</v>
          </cell>
          <cell r="D6359" t="str">
            <v>ENTR GO-139(B)</v>
          </cell>
          <cell r="E6359" t="str">
            <v>ENTR GO-552 (P/ATO ANTÔNIO DA ESPERANÇA)</v>
          </cell>
          <cell r="F6359">
            <v>96</v>
          </cell>
          <cell r="G6359">
            <v>111</v>
          </cell>
          <cell r="H6359">
            <v>15</v>
          </cell>
          <cell r="I6359" t="str">
            <v>PLA</v>
          </cell>
          <cell r="J6359">
            <v>0</v>
          </cell>
          <cell r="L6359">
            <v>0</v>
          </cell>
          <cell r="M6359">
            <v>0</v>
          </cell>
          <cell r="N6359" t="str">
            <v xml:space="preserve">GO-020 </v>
          </cell>
          <cell r="O6359" t="str">
            <v>PAV</v>
          </cell>
          <cell r="P6359">
            <v>0</v>
          </cell>
        </row>
        <row r="6360">
          <cell r="C6360" t="str">
            <v>352BGO0053</v>
          </cell>
          <cell r="D6360" t="str">
            <v>ENTR GO-552 (P/ATO ANTÔNIO DA ESPERANÇA)</v>
          </cell>
          <cell r="E6360" t="str">
            <v>SANAT CRUZ DE GOIÁS</v>
          </cell>
          <cell r="F6360">
            <v>111</v>
          </cell>
          <cell r="G6360">
            <v>125</v>
          </cell>
          <cell r="H6360">
            <v>14</v>
          </cell>
          <cell r="I6360" t="str">
            <v>PLA</v>
          </cell>
          <cell r="J6360">
            <v>0</v>
          </cell>
          <cell r="L6360">
            <v>0</v>
          </cell>
          <cell r="M6360">
            <v>0</v>
          </cell>
          <cell r="N6360" t="str">
            <v xml:space="preserve">GO-020 </v>
          </cell>
          <cell r="O6360" t="str">
            <v>PAV</v>
          </cell>
          <cell r="P6360">
            <v>0</v>
          </cell>
        </row>
        <row r="6361">
          <cell r="C6361" t="str">
            <v>352BGO0055</v>
          </cell>
          <cell r="D6361" t="str">
            <v>SANAT CRUZ DE GOIÁS</v>
          </cell>
          <cell r="E6361" t="str">
            <v>PALMELO</v>
          </cell>
          <cell r="F6361">
            <v>125</v>
          </cell>
          <cell r="G6361">
            <v>132</v>
          </cell>
          <cell r="H6361">
            <v>7</v>
          </cell>
          <cell r="I6361" t="str">
            <v>PLA</v>
          </cell>
          <cell r="J6361">
            <v>0</v>
          </cell>
          <cell r="L6361">
            <v>0</v>
          </cell>
          <cell r="M6361">
            <v>0</v>
          </cell>
          <cell r="N6361" t="str">
            <v xml:space="preserve">GO-020 </v>
          </cell>
          <cell r="O6361" t="str">
            <v>PAV</v>
          </cell>
          <cell r="P6361">
            <v>0</v>
          </cell>
        </row>
        <row r="6362">
          <cell r="C6362" t="str">
            <v>352BGO0060</v>
          </cell>
          <cell r="D6362" t="str">
            <v>PALMELO</v>
          </cell>
          <cell r="E6362" t="str">
            <v>ENTR GO-330(A)/309 (PIRES DO RIO)</v>
          </cell>
          <cell r="F6362">
            <v>132</v>
          </cell>
          <cell r="G6362">
            <v>148</v>
          </cell>
          <cell r="H6362">
            <v>16</v>
          </cell>
          <cell r="I6362" t="str">
            <v>PLA</v>
          </cell>
          <cell r="J6362">
            <v>0</v>
          </cell>
          <cell r="L6362">
            <v>0</v>
          </cell>
          <cell r="M6362">
            <v>0</v>
          </cell>
          <cell r="N6362" t="str">
            <v xml:space="preserve">GO-020 </v>
          </cell>
          <cell r="O6362" t="str">
            <v>PAV</v>
          </cell>
          <cell r="P6362">
            <v>0</v>
          </cell>
        </row>
        <row r="6363">
          <cell r="C6363" t="str">
            <v>352BGO0065</v>
          </cell>
          <cell r="D6363" t="str">
            <v>ENTR GO-330(A)/309 (PIRES DO RIO)</v>
          </cell>
          <cell r="E6363" t="str">
            <v>ENTR GO-020(B)</v>
          </cell>
          <cell r="F6363">
            <v>148</v>
          </cell>
          <cell r="G6363">
            <v>157</v>
          </cell>
          <cell r="H6363">
            <v>9</v>
          </cell>
          <cell r="I6363" t="str">
            <v>PLA</v>
          </cell>
          <cell r="J6363">
            <v>0</v>
          </cell>
          <cell r="L6363">
            <v>0</v>
          </cell>
          <cell r="M6363">
            <v>0</v>
          </cell>
          <cell r="N6363" t="str">
            <v xml:space="preserve">GO-020 </v>
          </cell>
          <cell r="O6363" t="str">
            <v>PAV</v>
          </cell>
          <cell r="P6363">
            <v>0</v>
          </cell>
        </row>
        <row r="6364">
          <cell r="C6364" t="str">
            <v>352BGO0070</v>
          </cell>
          <cell r="D6364" t="str">
            <v>ENTR GO-020(B)</v>
          </cell>
          <cell r="E6364" t="str">
            <v>URUTAÍ</v>
          </cell>
          <cell r="F6364">
            <v>157</v>
          </cell>
          <cell r="G6364">
            <v>170</v>
          </cell>
          <cell r="H6364">
            <v>13</v>
          </cell>
          <cell r="I6364" t="str">
            <v>PLA</v>
          </cell>
          <cell r="J6364">
            <v>0</v>
          </cell>
          <cell r="L6364">
            <v>0</v>
          </cell>
          <cell r="M6364">
            <v>0</v>
          </cell>
          <cell r="N6364" t="str">
            <v xml:space="preserve">GO-330 </v>
          </cell>
          <cell r="O6364" t="str">
            <v>PAV</v>
          </cell>
          <cell r="P6364">
            <v>0</v>
          </cell>
        </row>
        <row r="6365">
          <cell r="C6365" t="str">
            <v>352BGO0080</v>
          </cell>
          <cell r="D6365" t="str">
            <v>URUTAÍ</v>
          </cell>
          <cell r="E6365" t="str">
            <v>ENTR BR-490/GO-213/307 (IPAMERI)</v>
          </cell>
          <cell r="F6365">
            <v>170</v>
          </cell>
          <cell r="G6365">
            <v>202</v>
          </cell>
          <cell r="H6365">
            <v>32</v>
          </cell>
          <cell r="I6365" t="str">
            <v>PLA</v>
          </cell>
          <cell r="J6365">
            <v>0</v>
          </cell>
          <cell r="L6365">
            <v>0</v>
          </cell>
          <cell r="M6365">
            <v>0</v>
          </cell>
          <cell r="N6365" t="str">
            <v xml:space="preserve">GO-330 </v>
          </cell>
          <cell r="O6365" t="str">
            <v>PAV</v>
          </cell>
          <cell r="P6365">
            <v>0</v>
          </cell>
        </row>
        <row r="6366">
          <cell r="C6366" t="str">
            <v>352BGO0085</v>
          </cell>
          <cell r="D6366" t="str">
            <v>ENTR BR-490/GO-213/307 (IPAMERI)</v>
          </cell>
          <cell r="E6366" t="str">
            <v>ENTR GO-305</v>
          </cell>
          <cell r="F6366">
            <v>202</v>
          </cell>
          <cell r="G6366">
            <v>246</v>
          </cell>
          <cell r="H6366">
            <v>44</v>
          </cell>
          <cell r="I6366" t="str">
            <v>PLA</v>
          </cell>
          <cell r="J6366">
            <v>0</v>
          </cell>
          <cell r="L6366">
            <v>0</v>
          </cell>
          <cell r="M6366">
            <v>0</v>
          </cell>
          <cell r="N6366" t="str">
            <v xml:space="preserve">GO-330 </v>
          </cell>
          <cell r="O6366" t="str">
            <v>PAV</v>
          </cell>
          <cell r="P6366">
            <v>0</v>
          </cell>
        </row>
        <row r="6367">
          <cell r="C6367" t="str">
            <v>352BGO0090</v>
          </cell>
          <cell r="D6367" t="str">
            <v>ENTR GO-305</v>
          </cell>
          <cell r="E6367" t="str">
            <v>ENTR BR-050(A)/GO-210/330(B) (CATALÃO)</v>
          </cell>
          <cell r="F6367">
            <v>246</v>
          </cell>
          <cell r="G6367">
            <v>264</v>
          </cell>
          <cell r="H6367">
            <v>18</v>
          </cell>
          <cell r="I6367" t="str">
            <v>PLA</v>
          </cell>
          <cell r="J6367">
            <v>0</v>
          </cell>
          <cell r="L6367">
            <v>0</v>
          </cell>
          <cell r="M6367">
            <v>0</v>
          </cell>
          <cell r="N6367" t="str">
            <v xml:space="preserve">GO-330 </v>
          </cell>
          <cell r="O6367" t="str">
            <v>PAV</v>
          </cell>
          <cell r="P6367">
            <v>0</v>
          </cell>
        </row>
        <row r="6368">
          <cell r="C6368" t="str">
            <v>352BGO0095</v>
          </cell>
          <cell r="D6368" t="str">
            <v>ENTR BR-050(A)/GO-210/330(B) (CATALÃO)</v>
          </cell>
          <cell r="E6368" t="str">
            <v>ENTR GO-504</v>
          </cell>
          <cell r="F6368">
            <v>264</v>
          </cell>
          <cell r="G6368">
            <v>274.39999999999998</v>
          </cell>
          <cell r="H6368">
            <v>10.4</v>
          </cell>
          <cell r="I6368" t="str">
            <v>PAV</v>
          </cell>
          <cell r="J6368">
            <v>0</v>
          </cell>
          <cell r="K6368" t="str">
            <v>050BGO0150</v>
          </cell>
          <cell r="L6368">
            <v>0</v>
          </cell>
          <cell r="M6368">
            <v>0</v>
          </cell>
          <cell r="O6368">
            <v>0</v>
          </cell>
          <cell r="P6368">
            <v>0</v>
          </cell>
        </row>
        <row r="6369">
          <cell r="C6369" t="str">
            <v>352BGO0100</v>
          </cell>
          <cell r="D6369" t="str">
            <v>ENTR GO-504</v>
          </cell>
          <cell r="E6369" t="str">
            <v>ENTR BR-050(B)</v>
          </cell>
          <cell r="F6369">
            <v>274.39999999999998</v>
          </cell>
          <cell r="G6369">
            <v>279.39999999999998</v>
          </cell>
          <cell r="H6369">
            <v>5</v>
          </cell>
          <cell r="I6369" t="str">
            <v>PAV</v>
          </cell>
          <cell r="J6369">
            <v>0</v>
          </cell>
          <cell r="K6369" t="str">
            <v>050BGO0140</v>
          </cell>
          <cell r="L6369">
            <v>0</v>
          </cell>
          <cell r="M6369">
            <v>0</v>
          </cell>
          <cell r="O6369">
            <v>0</v>
          </cell>
          <cell r="P6369">
            <v>0</v>
          </cell>
        </row>
        <row r="6370">
          <cell r="C6370" t="str">
            <v>352BGO0105</v>
          </cell>
          <cell r="D6370" t="str">
            <v>ENTR BR-050(B)</v>
          </cell>
          <cell r="E6370" t="str">
            <v>DAVINÓPOLIS</v>
          </cell>
          <cell r="F6370">
            <v>279.39999999999998</v>
          </cell>
          <cell r="G6370">
            <v>316.39999999999998</v>
          </cell>
          <cell r="H6370">
            <v>37</v>
          </cell>
          <cell r="I6370" t="str">
            <v>PLA</v>
          </cell>
          <cell r="J6370">
            <v>0</v>
          </cell>
          <cell r="L6370">
            <v>0</v>
          </cell>
          <cell r="M6370">
            <v>0</v>
          </cell>
          <cell r="N6370" t="str">
            <v xml:space="preserve">GO-210 </v>
          </cell>
          <cell r="O6370" t="str">
            <v>PAV</v>
          </cell>
          <cell r="P6370">
            <v>0</v>
          </cell>
        </row>
        <row r="6371">
          <cell r="C6371" t="str">
            <v>352BGO0110</v>
          </cell>
          <cell r="D6371" t="str">
            <v>DAVINÓPOLIS</v>
          </cell>
          <cell r="E6371" t="str">
            <v>DIV GO/MG</v>
          </cell>
          <cell r="F6371">
            <v>316.39999999999998</v>
          </cell>
          <cell r="G6371">
            <v>324.39999999999998</v>
          </cell>
          <cell r="H6371">
            <v>8</v>
          </cell>
          <cell r="I6371" t="str">
            <v>PLA</v>
          </cell>
          <cell r="J6371">
            <v>0</v>
          </cell>
          <cell r="L6371">
            <v>0</v>
          </cell>
          <cell r="M6371">
            <v>0</v>
          </cell>
          <cell r="O6371">
            <v>0</v>
          </cell>
          <cell r="P6371">
            <v>0</v>
          </cell>
        </row>
        <row r="6372">
          <cell r="J6372">
            <v>0</v>
          </cell>
        </row>
        <row r="6373">
          <cell r="C6373" t="str">
            <v>354BGO0010</v>
          </cell>
          <cell r="D6373" t="str">
            <v>ENTR BR-040/050/457 (CRISTALINA)</v>
          </cell>
          <cell r="E6373" t="str">
            <v>DIV GO/MG</v>
          </cell>
          <cell r="F6373">
            <v>0</v>
          </cell>
          <cell r="G6373">
            <v>62</v>
          </cell>
          <cell r="H6373">
            <v>62</v>
          </cell>
          <cell r="I6373" t="str">
            <v>PLA</v>
          </cell>
          <cell r="J6373">
            <v>0</v>
          </cell>
          <cell r="L6373">
            <v>0</v>
          </cell>
          <cell r="M6373">
            <v>0</v>
          </cell>
          <cell r="O6373">
            <v>0</v>
          </cell>
          <cell r="P6373">
            <v>0</v>
          </cell>
        </row>
        <row r="6374">
          <cell r="J6374">
            <v>0</v>
          </cell>
        </row>
        <row r="6375">
          <cell r="C6375" t="str">
            <v>359BGO0010</v>
          </cell>
          <cell r="D6375" t="str">
            <v>ENTR BR-364/GO-341(A) (MINEIROS)</v>
          </cell>
          <cell r="E6375" t="str">
            <v>ENTR GO-306</v>
          </cell>
          <cell r="F6375">
            <v>0</v>
          </cell>
          <cell r="G6375">
            <v>12</v>
          </cell>
          <cell r="H6375">
            <v>12</v>
          </cell>
          <cell r="I6375" t="str">
            <v>PLA</v>
          </cell>
          <cell r="J6375">
            <v>0</v>
          </cell>
          <cell r="L6375">
            <v>0</v>
          </cell>
          <cell r="M6375">
            <v>0</v>
          </cell>
          <cell r="N6375" t="str">
            <v xml:space="preserve">GO-341 </v>
          </cell>
          <cell r="O6375" t="str">
            <v>PAV</v>
          </cell>
          <cell r="P6375">
            <v>0</v>
          </cell>
        </row>
        <row r="6376">
          <cell r="C6376" t="str">
            <v>359BGO0015</v>
          </cell>
          <cell r="D6376" t="str">
            <v>ENTR GO-306</v>
          </cell>
          <cell r="E6376" t="str">
            <v>RIO BABILÔNIA</v>
          </cell>
          <cell r="F6376">
            <v>12</v>
          </cell>
          <cell r="G6376">
            <v>44</v>
          </cell>
          <cell r="H6376">
            <v>32</v>
          </cell>
          <cell r="I6376" t="str">
            <v>PLA</v>
          </cell>
          <cell r="J6376">
            <v>0</v>
          </cell>
          <cell r="L6376">
            <v>0</v>
          </cell>
          <cell r="M6376">
            <v>0</v>
          </cell>
          <cell r="N6376" t="str">
            <v xml:space="preserve">GO-341 </v>
          </cell>
          <cell r="O6376" t="str">
            <v>PAV</v>
          </cell>
          <cell r="P6376">
            <v>0</v>
          </cell>
        </row>
        <row r="6377">
          <cell r="C6377" t="str">
            <v>359BGO0020</v>
          </cell>
          <cell r="D6377" t="str">
            <v>RIO BABILÔNIA</v>
          </cell>
          <cell r="E6377" t="str">
            <v>ENTR GO-341(B) (DIV GO/MS)</v>
          </cell>
          <cell r="F6377">
            <v>44</v>
          </cell>
          <cell r="G6377">
            <v>114</v>
          </cell>
          <cell r="H6377">
            <v>70</v>
          </cell>
          <cell r="I6377" t="str">
            <v>PLA</v>
          </cell>
          <cell r="J6377">
            <v>0</v>
          </cell>
          <cell r="L6377">
            <v>0</v>
          </cell>
          <cell r="M6377">
            <v>0</v>
          </cell>
          <cell r="N6377" t="str">
            <v xml:space="preserve">GO-341 </v>
          </cell>
          <cell r="O6377" t="str">
            <v>PAV</v>
          </cell>
          <cell r="P6377">
            <v>0</v>
          </cell>
        </row>
        <row r="6378">
          <cell r="J6378">
            <v>0</v>
          </cell>
        </row>
        <row r="6379">
          <cell r="C6379" t="str">
            <v>364BGO0390</v>
          </cell>
          <cell r="D6379" t="str">
            <v>DIV MG/GO</v>
          </cell>
          <cell r="E6379" t="str">
            <v>SÃO SIMÃO</v>
          </cell>
          <cell r="F6379">
            <v>0</v>
          </cell>
          <cell r="G6379">
            <v>8</v>
          </cell>
          <cell r="H6379">
            <v>8</v>
          </cell>
          <cell r="I6379" t="str">
            <v>PAV</v>
          </cell>
          <cell r="J6379" t="str">
            <v>*</v>
          </cell>
          <cell r="L6379">
            <v>0</v>
          </cell>
          <cell r="M6379">
            <v>0</v>
          </cell>
          <cell r="O6379">
            <v>0</v>
          </cell>
          <cell r="P6379">
            <v>0</v>
          </cell>
        </row>
        <row r="6380">
          <cell r="C6380" t="str">
            <v>364BGO0392</v>
          </cell>
          <cell r="D6380" t="str">
            <v>SÃO SIMÃO</v>
          </cell>
          <cell r="E6380" t="str">
            <v>ENTR BR-483(A)/GO-164(A)</v>
          </cell>
          <cell r="F6380">
            <v>8</v>
          </cell>
          <cell r="G6380">
            <v>16</v>
          </cell>
          <cell r="H6380">
            <v>8</v>
          </cell>
          <cell r="I6380" t="str">
            <v>PAV</v>
          </cell>
          <cell r="J6380" t="str">
            <v>*</v>
          </cell>
          <cell r="L6380">
            <v>0</v>
          </cell>
          <cell r="M6380">
            <v>0</v>
          </cell>
          <cell r="O6380">
            <v>0</v>
          </cell>
          <cell r="P6380">
            <v>0</v>
          </cell>
        </row>
        <row r="6381">
          <cell r="C6381" t="str">
            <v>364BGO0395</v>
          </cell>
          <cell r="D6381" t="str">
            <v>ENTR BR-483(A)/GO-164(A)</v>
          </cell>
          <cell r="E6381" t="str">
            <v>ENTR BR-483(B)/GO-164(B) (PARANAIGUARA)</v>
          </cell>
          <cell r="F6381">
            <v>16</v>
          </cell>
          <cell r="G6381">
            <v>22</v>
          </cell>
          <cell r="H6381">
            <v>6</v>
          </cell>
          <cell r="I6381" t="str">
            <v>PAV</v>
          </cell>
          <cell r="J6381" t="str">
            <v>*</v>
          </cell>
          <cell r="K6381" t="str">
            <v>483BGO0075</v>
          </cell>
          <cell r="L6381">
            <v>0</v>
          </cell>
          <cell r="M6381">
            <v>0</v>
          </cell>
          <cell r="O6381">
            <v>0</v>
          </cell>
          <cell r="P6381">
            <v>0</v>
          </cell>
        </row>
        <row r="6382">
          <cell r="C6382" t="str">
            <v>364BGO0410</v>
          </cell>
          <cell r="D6382" t="str">
            <v>ENTR BR-483(B)/GO-164(B) (PARANAIGUARA)</v>
          </cell>
          <cell r="E6382" t="str">
            <v>ENTR GO-174(A) (CACHOEIRA ALTA)</v>
          </cell>
          <cell r="F6382">
            <v>22</v>
          </cell>
          <cell r="G6382">
            <v>57.6</v>
          </cell>
          <cell r="H6382">
            <v>35.6</v>
          </cell>
          <cell r="I6382" t="str">
            <v>PAV</v>
          </cell>
          <cell r="J6382" t="str">
            <v>*</v>
          </cell>
          <cell r="L6382">
            <v>0</v>
          </cell>
          <cell r="M6382">
            <v>0</v>
          </cell>
          <cell r="O6382">
            <v>0</v>
          </cell>
          <cell r="P6382">
            <v>0</v>
          </cell>
        </row>
        <row r="6383">
          <cell r="C6383" t="str">
            <v>364BGO0430</v>
          </cell>
          <cell r="D6383" t="str">
            <v>ENTR GO-174(A) (CACHOEIRA ALTA)</v>
          </cell>
          <cell r="E6383" t="str">
            <v>ENTR GO-174(B)</v>
          </cell>
          <cell r="F6383">
            <v>57.6</v>
          </cell>
          <cell r="G6383">
            <v>62.6</v>
          </cell>
          <cell r="H6383">
            <v>5</v>
          </cell>
          <cell r="I6383" t="str">
            <v>PAV</v>
          </cell>
          <cell r="J6383" t="str">
            <v>*</v>
          </cell>
          <cell r="L6383">
            <v>0</v>
          </cell>
          <cell r="M6383">
            <v>0</v>
          </cell>
          <cell r="O6383">
            <v>0</v>
          </cell>
          <cell r="P6383">
            <v>0</v>
          </cell>
        </row>
        <row r="6384">
          <cell r="C6384" t="str">
            <v>364BGO0440</v>
          </cell>
          <cell r="D6384" t="str">
            <v>ENTR GO-174(B)</v>
          </cell>
          <cell r="E6384" t="str">
            <v>ENTR GO-206 (P/CAÇU)</v>
          </cell>
          <cell r="F6384">
            <v>62.6</v>
          </cell>
          <cell r="G6384">
            <v>89.6</v>
          </cell>
          <cell r="H6384">
            <v>27</v>
          </cell>
          <cell r="I6384" t="str">
            <v>PAV</v>
          </cell>
          <cell r="J6384" t="str">
            <v>*</v>
          </cell>
          <cell r="L6384">
            <v>0</v>
          </cell>
          <cell r="M6384">
            <v>0</v>
          </cell>
          <cell r="O6384">
            <v>0</v>
          </cell>
          <cell r="P6384">
            <v>0</v>
          </cell>
        </row>
        <row r="6385">
          <cell r="C6385" t="str">
            <v>364BGO0450</v>
          </cell>
          <cell r="D6385" t="str">
            <v>ENTR GO-206 (P/CAÇU)</v>
          </cell>
          <cell r="E6385" t="str">
            <v>ENTR GO-174 (APARECIDA DO RIO DOCE)</v>
          </cell>
          <cell r="F6385">
            <v>89.6</v>
          </cell>
          <cell r="G6385">
            <v>113.5</v>
          </cell>
          <cell r="H6385">
            <v>23.9</v>
          </cell>
          <cell r="I6385" t="str">
            <v>PAV</v>
          </cell>
          <cell r="J6385" t="str">
            <v>*</v>
          </cell>
          <cell r="L6385">
            <v>0</v>
          </cell>
          <cell r="M6385">
            <v>0</v>
          </cell>
          <cell r="O6385">
            <v>0</v>
          </cell>
          <cell r="P6385">
            <v>0</v>
          </cell>
        </row>
        <row r="6386">
          <cell r="C6386" t="str">
            <v>364BGO0470</v>
          </cell>
          <cell r="D6386" t="str">
            <v>ENTR GO-174 (APARECIDA DO RIO DOCE)</v>
          </cell>
          <cell r="E6386" t="str">
            <v>ENTR GO-178</v>
          </cell>
          <cell r="F6386">
            <v>113.5</v>
          </cell>
          <cell r="G6386">
            <v>152.5</v>
          </cell>
          <cell r="H6386">
            <v>39</v>
          </cell>
          <cell r="I6386" t="str">
            <v>PAV</v>
          </cell>
          <cell r="J6386" t="str">
            <v>*</v>
          </cell>
          <cell r="L6386">
            <v>0</v>
          </cell>
          <cell r="M6386">
            <v>0</v>
          </cell>
          <cell r="O6386">
            <v>0</v>
          </cell>
          <cell r="P6386">
            <v>0</v>
          </cell>
        </row>
        <row r="6387">
          <cell r="C6387" t="str">
            <v>364BGO0475</v>
          </cell>
          <cell r="D6387" t="str">
            <v>ENTR GO-178</v>
          </cell>
          <cell r="E6387" t="str">
            <v>ENTR GO-180</v>
          </cell>
          <cell r="F6387">
            <v>152.5</v>
          </cell>
          <cell r="G6387">
            <v>174.8</v>
          </cell>
          <cell r="H6387">
            <v>22.3</v>
          </cell>
          <cell r="I6387" t="str">
            <v>PAV</v>
          </cell>
          <cell r="J6387" t="str">
            <v>*</v>
          </cell>
          <cell r="L6387">
            <v>0</v>
          </cell>
          <cell r="M6387">
            <v>0</v>
          </cell>
          <cell r="O6387">
            <v>0</v>
          </cell>
          <cell r="P6387">
            <v>0</v>
          </cell>
        </row>
        <row r="6388">
          <cell r="C6388" t="str">
            <v>364BGO0480</v>
          </cell>
          <cell r="D6388" t="str">
            <v>ENTR GO-180</v>
          </cell>
          <cell r="E6388" t="str">
            <v>ENTR BR-060(A)</v>
          </cell>
          <cell r="F6388">
            <v>174.8</v>
          </cell>
          <cell r="G6388">
            <v>193</v>
          </cell>
          <cell r="H6388">
            <v>18.2</v>
          </cell>
          <cell r="I6388" t="str">
            <v>PAV</v>
          </cell>
          <cell r="J6388" t="str">
            <v>*</v>
          </cell>
          <cell r="L6388">
            <v>0</v>
          </cell>
          <cell r="M6388">
            <v>0</v>
          </cell>
          <cell r="O6388">
            <v>0</v>
          </cell>
          <cell r="P6388">
            <v>0</v>
          </cell>
        </row>
        <row r="6389">
          <cell r="C6389" t="str">
            <v>364BGO0485</v>
          </cell>
          <cell r="D6389" t="str">
            <v>ENTR BR-060(A)</v>
          </cell>
          <cell r="E6389" t="str">
            <v>ENTR BR-158(A)/GO-050(A)/184(A) (P/JATAÍ)</v>
          </cell>
          <cell r="F6389">
            <v>193</v>
          </cell>
          <cell r="G6389">
            <v>196.1</v>
          </cell>
          <cell r="H6389">
            <v>3.1</v>
          </cell>
          <cell r="I6389" t="str">
            <v>DUP</v>
          </cell>
          <cell r="J6389">
            <v>0</v>
          </cell>
          <cell r="K6389" t="str">
            <v>060BGO0290</v>
          </cell>
          <cell r="L6389">
            <v>0</v>
          </cell>
          <cell r="M6389">
            <v>0</v>
          </cell>
          <cell r="O6389">
            <v>0</v>
          </cell>
          <cell r="P6389">
            <v>0</v>
          </cell>
        </row>
        <row r="6390">
          <cell r="C6390" t="str">
            <v>364BGO0490</v>
          </cell>
          <cell r="D6390" t="str">
            <v>ENTR BR-158(A)/GO-050(A)/184(A) (P/JATAÍ)</v>
          </cell>
          <cell r="E6390" t="str">
            <v>ENTR BR-060(B)/158(B)/GO-184(B) (P/ESTREITO)</v>
          </cell>
          <cell r="F6390">
            <v>196.1</v>
          </cell>
          <cell r="G6390">
            <v>201.3</v>
          </cell>
          <cell r="H6390">
            <v>5.2</v>
          </cell>
          <cell r="I6390" t="str">
            <v>DUP</v>
          </cell>
          <cell r="J6390">
            <v>0</v>
          </cell>
          <cell r="K6390" t="str">
            <v>060BGO0292</v>
          </cell>
          <cell r="L6390" t="str">
            <v>158BGO0390</v>
          </cell>
          <cell r="M6390">
            <v>0</v>
          </cell>
          <cell r="O6390">
            <v>0</v>
          </cell>
          <cell r="P6390">
            <v>0</v>
          </cell>
        </row>
        <row r="6391">
          <cell r="C6391" t="str">
            <v>364BGO0510</v>
          </cell>
          <cell r="D6391" t="str">
            <v>ENTR BR-060(B)/158(B)/GO-184(B) (P/ESTREITO)</v>
          </cell>
          <cell r="E6391" t="str">
            <v>ENTR GO-050(B)</v>
          </cell>
          <cell r="F6391">
            <v>201.3</v>
          </cell>
          <cell r="G6391">
            <v>235.3</v>
          </cell>
          <cell r="H6391">
            <v>34</v>
          </cell>
          <cell r="I6391" t="str">
            <v>PAV</v>
          </cell>
          <cell r="J6391" t="str">
            <v>*</v>
          </cell>
          <cell r="L6391">
            <v>0</v>
          </cell>
          <cell r="M6391">
            <v>0</v>
          </cell>
          <cell r="O6391">
            <v>0</v>
          </cell>
          <cell r="P6391">
            <v>0</v>
          </cell>
        </row>
        <row r="6392">
          <cell r="C6392" t="str">
            <v>364BGO0530</v>
          </cell>
          <cell r="D6392" t="str">
            <v>ENTR GO-050(B)</v>
          </cell>
          <cell r="E6392" t="str">
            <v>ENTR GO-516</v>
          </cell>
          <cell r="F6392">
            <v>235.3</v>
          </cell>
          <cell r="G6392">
            <v>259.39999999999998</v>
          </cell>
          <cell r="H6392">
            <v>24.1</v>
          </cell>
          <cell r="I6392" t="str">
            <v>PAV</v>
          </cell>
          <cell r="J6392" t="str">
            <v>*</v>
          </cell>
          <cell r="L6392">
            <v>0</v>
          </cell>
          <cell r="M6392">
            <v>0</v>
          </cell>
          <cell r="O6392">
            <v>0</v>
          </cell>
          <cell r="P6392">
            <v>0</v>
          </cell>
        </row>
        <row r="6393">
          <cell r="C6393" t="str">
            <v>364BGO0535</v>
          </cell>
          <cell r="D6393" t="str">
            <v>ENTR GO-516</v>
          </cell>
          <cell r="E6393" t="str">
            <v>ENTR BR-359/GO-341(A)</v>
          </cell>
          <cell r="F6393">
            <v>259.39999999999998</v>
          </cell>
          <cell r="G6393">
            <v>296</v>
          </cell>
          <cell r="H6393">
            <v>36.6</v>
          </cell>
          <cell r="I6393" t="str">
            <v>PAV</v>
          </cell>
          <cell r="J6393" t="str">
            <v>*</v>
          </cell>
          <cell r="L6393">
            <v>0</v>
          </cell>
          <cell r="M6393">
            <v>0</v>
          </cell>
          <cell r="O6393">
            <v>0</v>
          </cell>
          <cell r="P6393">
            <v>0</v>
          </cell>
        </row>
        <row r="6394">
          <cell r="C6394" t="str">
            <v>364BGO0540</v>
          </cell>
          <cell r="D6394" t="str">
            <v>ENTR BR-359/GO-341(A)</v>
          </cell>
          <cell r="E6394" t="str">
            <v>ENTR GO-551 (P/MINEIROS)</v>
          </cell>
          <cell r="F6394">
            <v>296</v>
          </cell>
          <cell r="G6394">
            <v>299</v>
          </cell>
          <cell r="H6394">
            <v>3</v>
          </cell>
          <cell r="I6394" t="str">
            <v>PAV</v>
          </cell>
          <cell r="J6394" t="str">
            <v>*</v>
          </cell>
          <cell r="L6394">
            <v>0</v>
          </cell>
          <cell r="M6394">
            <v>0</v>
          </cell>
          <cell r="O6394">
            <v>0</v>
          </cell>
          <cell r="P6394">
            <v>0</v>
          </cell>
        </row>
        <row r="6395">
          <cell r="C6395" t="str">
            <v>364BGO0545</v>
          </cell>
          <cell r="D6395" t="str">
            <v>ENTR GO-551 (P/MINEIROS)</v>
          </cell>
          <cell r="E6395" t="str">
            <v>ENTR GO-341(B)</v>
          </cell>
          <cell r="F6395">
            <v>299</v>
          </cell>
          <cell r="G6395">
            <v>310</v>
          </cell>
          <cell r="H6395">
            <v>11</v>
          </cell>
          <cell r="I6395" t="str">
            <v>PAV</v>
          </cell>
          <cell r="J6395" t="str">
            <v>*</v>
          </cell>
          <cell r="L6395">
            <v>0</v>
          </cell>
          <cell r="M6395">
            <v>0</v>
          </cell>
          <cell r="O6395">
            <v>0</v>
          </cell>
          <cell r="P6395">
            <v>0</v>
          </cell>
        </row>
        <row r="6396">
          <cell r="C6396" t="str">
            <v>364BGO0550</v>
          </cell>
          <cell r="D6396" t="str">
            <v>ENTR GO-341(B)</v>
          </cell>
          <cell r="E6396" t="str">
            <v>ENTR GO-194 (P/PORTELÂNDIA)</v>
          </cell>
          <cell r="F6396">
            <v>310</v>
          </cell>
          <cell r="G6396">
            <v>325.89999999999998</v>
          </cell>
          <cell r="H6396">
            <v>15.9</v>
          </cell>
          <cell r="I6396" t="str">
            <v>PAV</v>
          </cell>
          <cell r="J6396" t="str">
            <v>*</v>
          </cell>
          <cell r="L6396">
            <v>0</v>
          </cell>
          <cell r="M6396">
            <v>0</v>
          </cell>
          <cell r="O6396">
            <v>0</v>
          </cell>
          <cell r="P6396">
            <v>0</v>
          </cell>
        </row>
        <row r="6397">
          <cell r="C6397" t="str">
            <v>364BGO0570</v>
          </cell>
          <cell r="D6397" t="str">
            <v>ENTR GO-194 (P/PORTELÂNDIA)</v>
          </cell>
          <cell r="E6397" t="str">
            <v>INÍCIO PISTA DUPLA</v>
          </cell>
          <cell r="F6397">
            <v>325.89999999999998</v>
          </cell>
          <cell r="G6397">
            <v>385.5</v>
          </cell>
          <cell r="H6397">
            <v>59.6</v>
          </cell>
          <cell r="I6397" t="str">
            <v>PAV</v>
          </cell>
          <cell r="J6397" t="str">
            <v>*</v>
          </cell>
          <cell r="L6397">
            <v>0</v>
          </cell>
          <cell r="M6397">
            <v>0</v>
          </cell>
          <cell r="O6397">
            <v>0</v>
          </cell>
          <cell r="P6397">
            <v>0</v>
          </cell>
        </row>
        <row r="6398">
          <cell r="C6398" t="str">
            <v>364BGO0580</v>
          </cell>
          <cell r="D6398" t="str">
            <v>INÍCIO PISTA DUPLA</v>
          </cell>
          <cell r="E6398" t="str">
            <v>DIV GO/MT (SANTA RITA DO ARAGUAIA) *TRECHO URBANO*</v>
          </cell>
          <cell r="F6398">
            <v>385.5</v>
          </cell>
          <cell r="G6398">
            <v>388.1</v>
          </cell>
          <cell r="H6398">
            <v>2.6</v>
          </cell>
          <cell r="I6398" t="str">
            <v>DUP</v>
          </cell>
          <cell r="J6398" t="str">
            <v>*</v>
          </cell>
          <cell r="L6398">
            <v>0</v>
          </cell>
          <cell r="M6398">
            <v>0</v>
          </cell>
          <cell r="O6398">
            <v>0</v>
          </cell>
          <cell r="P6398">
            <v>0</v>
          </cell>
        </row>
        <row r="6399">
          <cell r="J6399">
            <v>0</v>
          </cell>
        </row>
        <row r="6400">
          <cell r="C6400" t="str">
            <v>414BGO0010</v>
          </cell>
          <cell r="D6400" t="str">
            <v>ENTR BR-153(A)/GO-244/151 (PORANGATU)</v>
          </cell>
          <cell r="E6400" t="str">
            <v>ENTR BR-153(B)/GO-241(A) (SANTA TEREZA DE GOIÁS)</v>
          </cell>
          <cell r="F6400">
            <v>0</v>
          </cell>
          <cell r="G6400">
            <v>38.6</v>
          </cell>
          <cell r="H6400">
            <v>38.6</v>
          </cell>
          <cell r="I6400" t="str">
            <v>PAV</v>
          </cell>
          <cell r="J6400">
            <v>0</v>
          </cell>
          <cell r="K6400" t="str">
            <v>153BGO0350</v>
          </cell>
          <cell r="L6400">
            <v>0</v>
          </cell>
          <cell r="M6400">
            <v>0</v>
          </cell>
          <cell r="O6400">
            <v>0</v>
          </cell>
          <cell r="P6400">
            <v>0</v>
          </cell>
        </row>
        <row r="6401">
          <cell r="C6401" t="str">
            <v>414BGO0030</v>
          </cell>
          <cell r="D6401" t="str">
            <v>ENTR BR-153(B)/GO-241(A) (SANTA TEREZA DE GOIÁS)</v>
          </cell>
          <cell r="E6401" t="str">
            <v>FORMOSO</v>
          </cell>
          <cell r="F6401">
            <v>38.6</v>
          </cell>
          <cell r="G6401">
            <v>56.6</v>
          </cell>
          <cell r="H6401">
            <v>18</v>
          </cell>
          <cell r="I6401" t="str">
            <v>PLA</v>
          </cell>
          <cell r="J6401">
            <v>0</v>
          </cell>
          <cell r="L6401">
            <v>0</v>
          </cell>
          <cell r="M6401">
            <v>0</v>
          </cell>
          <cell r="N6401" t="str">
            <v xml:space="preserve">GO-241 </v>
          </cell>
          <cell r="O6401" t="str">
            <v>PAV</v>
          </cell>
          <cell r="P6401">
            <v>0</v>
          </cell>
        </row>
        <row r="6402">
          <cell r="C6402" t="str">
            <v>414BGO0040</v>
          </cell>
          <cell r="D6402" t="str">
            <v>FORMOSO</v>
          </cell>
          <cell r="E6402" t="str">
            <v>ENTR GO-142</v>
          </cell>
          <cell r="F6402">
            <v>56.6</v>
          </cell>
          <cell r="G6402">
            <v>59.6</v>
          </cell>
          <cell r="H6402">
            <v>3</v>
          </cell>
          <cell r="I6402" t="str">
            <v>PLA</v>
          </cell>
          <cell r="J6402">
            <v>0</v>
          </cell>
          <cell r="L6402">
            <v>0</v>
          </cell>
          <cell r="M6402">
            <v>0</v>
          </cell>
          <cell r="N6402" t="str">
            <v xml:space="preserve">GO-241 </v>
          </cell>
          <cell r="O6402" t="str">
            <v>PAV</v>
          </cell>
          <cell r="P6402">
            <v>0</v>
          </cell>
        </row>
        <row r="6403">
          <cell r="C6403" t="str">
            <v>414BGO0050</v>
          </cell>
          <cell r="D6403" t="str">
            <v>ENTR GO-142</v>
          </cell>
          <cell r="E6403" t="str">
            <v>ENTR GO-241(B)/442 (CAMPINAÇU)</v>
          </cell>
          <cell r="F6403">
            <v>59.6</v>
          </cell>
          <cell r="G6403">
            <v>106.6</v>
          </cell>
          <cell r="H6403">
            <v>47</v>
          </cell>
          <cell r="I6403" t="str">
            <v>PLA</v>
          </cell>
          <cell r="J6403">
            <v>0</v>
          </cell>
          <cell r="L6403">
            <v>0</v>
          </cell>
          <cell r="M6403">
            <v>0</v>
          </cell>
          <cell r="N6403" t="str">
            <v xml:space="preserve">GO-241 </v>
          </cell>
          <cell r="O6403" t="str">
            <v>PAV</v>
          </cell>
          <cell r="P6403">
            <v>0</v>
          </cell>
        </row>
        <row r="6404">
          <cell r="C6404" t="str">
            <v>414BGO0070</v>
          </cell>
          <cell r="D6404" t="str">
            <v>ENTR GO-241(B)/442 (CAMPINAÇU)</v>
          </cell>
          <cell r="E6404" t="str">
            <v>ENTR GO-237(A) (NIQUELÂNDIA)</v>
          </cell>
          <cell r="F6404">
            <v>106.6</v>
          </cell>
          <cell r="G6404">
            <v>200.9</v>
          </cell>
          <cell r="H6404">
            <v>94.3</v>
          </cell>
          <cell r="I6404" t="str">
            <v>PLA</v>
          </cell>
          <cell r="J6404">
            <v>0</v>
          </cell>
          <cell r="L6404">
            <v>0</v>
          </cell>
          <cell r="M6404">
            <v>0</v>
          </cell>
          <cell r="O6404">
            <v>0</v>
          </cell>
          <cell r="P6404">
            <v>0</v>
          </cell>
        </row>
        <row r="6405">
          <cell r="C6405" t="str">
            <v>414BGO0080</v>
          </cell>
          <cell r="D6405" t="str">
            <v>ENTR GO-237(A) (NIQUELÂNDIA)</v>
          </cell>
          <cell r="E6405" t="str">
            <v>ENTR GO-237(B)</v>
          </cell>
          <cell r="F6405">
            <v>200.9</v>
          </cell>
          <cell r="G6405">
            <v>203.9</v>
          </cell>
          <cell r="H6405">
            <v>3</v>
          </cell>
          <cell r="I6405" t="str">
            <v>PAV</v>
          </cell>
          <cell r="J6405" t="str">
            <v>*</v>
          </cell>
          <cell r="L6405">
            <v>0</v>
          </cell>
          <cell r="M6405">
            <v>0</v>
          </cell>
          <cell r="O6405">
            <v>0</v>
          </cell>
          <cell r="P6405" t="str">
            <v>2004</v>
          </cell>
        </row>
        <row r="6406">
          <cell r="C6406" t="str">
            <v>414BGO0083</v>
          </cell>
          <cell r="D6406" t="str">
            <v>ENTR GO-237(B)</v>
          </cell>
          <cell r="E6406" t="str">
            <v>QUEBRA LINHA</v>
          </cell>
          <cell r="F6406">
            <v>203.9</v>
          </cell>
          <cell r="G6406">
            <v>267.89999999999998</v>
          </cell>
          <cell r="H6406">
            <v>64</v>
          </cell>
          <cell r="I6406" t="str">
            <v>PAV</v>
          </cell>
          <cell r="J6406" t="str">
            <v>*</v>
          </cell>
          <cell r="L6406">
            <v>0</v>
          </cell>
          <cell r="M6406">
            <v>0</v>
          </cell>
          <cell r="O6406">
            <v>0</v>
          </cell>
          <cell r="P6406" t="str">
            <v>2004</v>
          </cell>
        </row>
        <row r="6407">
          <cell r="C6407" t="str">
            <v>414BGO0090</v>
          </cell>
          <cell r="D6407" t="str">
            <v>QUEBRA LINHA</v>
          </cell>
          <cell r="E6407" t="str">
            <v>KM 274,4</v>
          </cell>
          <cell r="F6407">
            <v>267.89999999999998</v>
          </cell>
          <cell r="G6407">
            <v>274.39999999999998</v>
          </cell>
          <cell r="H6407">
            <v>6.5</v>
          </cell>
          <cell r="I6407" t="str">
            <v>PAV</v>
          </cell>
          <cell r="J6407" t="str">
            <v>*</v>
          </cell>
          <cell r="L6407">
            <v>0</v>
          </cell>
          <cell r="M6407">
            <v>0</v>
          </cell>
          <cell r="O6407">
            <v>0</v>
          </cell>
          <cell r="P6407" t="str">
            <v>2005</v>
          </cell>
        </row>
        <row r="6408">
          <cell r="C6408" t="str">
            <v>414BGO0100</v>
          </cell>
          <cell r="D6408" t="str">
            <v>KM 274,4</v>
          </cell>
          <cell r="E6408" t="str">
            <v>ENTR BR-080/GO-230(A)/324 (DOIS IRMAOS)</v>
          </cell>
          <cell r="F6408">
            <v>274.39999999999998</v>
          </cell>
          <cell r="G6408">
            <v>299.89999999999998</v>
          </cell>
          <cell r="H6408">
            <v>25.5</v>
          </cell>
          <cell r="I6408" t="str">
            <v>PAV</v>
          </cell>
          <cell r="J6408" t="str">
            <v>*</v>
          </cell>
          <cell r="L6408">
            <v>0</v>
          </cell>
          <cell r="M6408">
            <v>0</v>
          </cell>
          <cell r="O6408">
            <v>0</v>
          </cell>
          <cell r="P6408" t="str">
            <v>2006</v>
          </cell>
        </row>
        <row r="6409">
          <cell r="C6409" t="str">
            <v>414BGO0110</v>
          </cell>
          <cell r="D6409" t="str">
            <v>ENTR BR-080/GO-230(A)/324 (DOIS IRMAOS)</v>
          </cell>
          <cell r="E6409" t="str">
            <v>ENTR GO-230(B)</v>
          </cell>
          <cell r="F6409">
            <v>299.89999999999998</v>
          </cell>
          <cell r="G6409">
            <v>316.89999999999998</v>
          </cell>
          <cell r="H6409">
            <v>17</v>
          </cell>
          <cell r="I6409" t="str">
            <v>EOP</v>
          </cell>
          <cell r="J6409">
            <v>0</v>
          </cell>
          <cell r="L6409">
            <v>0</v>
          </cell>
          <cell r="M6409">
            <v>0</v>
          </cell>
          <cell r="O6409">
            <v>0</v>
          </cell>
          <cell r="P6409" t="str">
            <v>2006</v>
          </cell>
        </row>
        <row r="6410">
          <cell r="C6410" t="str">
            <v>414BGO0111</v>
          </cell>
          <cell r="D6410" t="str">
            <v>ENTR GO-230(B)</v>
          </cell>
          <cell r="E6410" t="str">
            <v>ENTR BR-251(A)</v>
          </cell>
          <cell r="F6410">
            <v>316.89999999999998</v>
          </cell>
          <cell r="G6410">
            <v>331.9</v>
          </cell>
          <cell r="H6410">
            <v>15</v>
          </cell>
          <cell r="I6410" t="str">
            <v>EOP</v>
          </cell>
          <cell r="J6410">
            <v>0</v>
          </cell>
          <cell r="L6410">
            <v>0</v>
          </cell>
          <cell r="M6410">
            <v>0</v>
          </cell>
          <cell r="O6410">
            <v>0</v>
          </cell>
          <cell r="P6410" t="str">
            <v>2004</v>
          </cell>
        </row>
        <row r="6411">
          <cell r="C6411" t="str">
            <v>414BGO0112</v>
          </cell>
          <cell r="D6411" t="str">
            <v>ENTR BR-251(A)</v>
          </cell>
          <cell r="E6411" t="str">
            <v>ENTR BR-251(B)/GO-435</v>
          </cell>
          <cell r="F6411">
            <v>331.9</v>
          </cell>
          <cell r="G6411">
            <v>342.9</v>
          </cell>
          <cell r="H6411">
            <v>11</v>
          </cell>
          <cell r="I6411" t="str">
            <v>EOP</v>
          </cell>
          <cell r="J6411">
            <v>0</v>
          </cell>
          <cell r="K6411" t="str">
            <v>251BGO0792</v>
          </cell>
          <cell r="L6411">
            <v>0</v>
          </cell>
          <cell r="M6411">
            <v>0</v>
          </cell>
          <cell r="O6411">
            <v>0</v>
          </cell>
          <cell r="P6411" t="str">
            <v>2004</v>
          </cell>
        </row>
        <row r="6412">
          <cell r="C6412" t="str">
            <v>414BGO0115</v>
          </cell>
          <cell r="D6412" t="str">
            <v>ENTR BR-251(B)/GO-435</v>
          </cell>
          <cell r="E6412" t="str">
            <v>ENTR BR-070(A)</v>
          </cell>
          <cell r="F6412">
            <v>342.9</v>
          </cell>
          <cell r="G6412">
            <v>369.9</v>
          </cell>
          <cell r="H6412">
            <v>27</v>
          </cell>
          <cell r="I6412" t="str">
            <v>EOP</v>
          </cell>
          <cell r="J6412">
            <v>0</v>
          </cell>
          <cell r="L6412">
            <v>0</v>
          </cell>
          <cell r="M6412">
            <v>0</v>
          </cell>
          <cell r="O6412">
            <v>0</v>
          </cell>
          <cell r="P6412" t="str">
            <v>2004</v>
          </cell>
        </row>
        <row r="6413">
          <cell r="C6413" t="str">
            <v>414BGO0120</v>
          </cell>
          <cell r="D6413" t="str">
            <v>ENTR BR-070(A)</v>
          </cell>
          <cell r="E6413" t="str">
            <v>ENTR BR-070(B) (COCALZINHO DE GOIÁS)</v>
          </cell>
          <cell r="F6413">
            <v>369.9</v>
          </cell>
          <cell r="G6413">
            <v>371.9</v>
          </cell>
          <cell r="H6413">
            <v>2</v>
          </cell>
          <cell r="I6413" t="str">
            <v>PAV</v>
          </cell>
          <cell r="J6413">
            <v>0</v>
          </cell>
          <cell r="K6413" t="str">
            <v>070BGO0080</v>
          </cell>
          <cell r="L6413">
            <v>0</v>
          </cell>
          <cell r="M6413">
            <v>0</v>
          </cell>
          <cell r="O6413">
            <v>0</v>
          </cell>
          <cell r="P6413">
            <v>0</v>
          </cell>
        </row>
        <row r="6414">
          <cell r="C6414" t="str">
            <v>414BGO0130</v>
          </cell>
          <cell r="D6414" t="str">
            <v>ENTR BR-070(B) (COCALZINHO DE GOIÁS)</v>
          </cell>
          <cell r="E6414" t="str">
            <v>ENTR GO-225 (CORUMBÁ DE GOIÁS)</v>
          </cell>
          <cell r="F6414">
            <v>371.9</v>
          </cell>
          <cell r="G6414">
            <v>394.3</v>
          </cell>
          <cell r="H6414">
            <v>22.4</v>
          </cell>
          <cell r="I6414" t="str">
            <v>PAV</v>
          </cell>
          <cell r="J6414" t="str">
            <v>*</v>
          </cell>
          <cell r="L6414">
            <v>0</v>
          </cell>
          <cell r="M6414">
            <v>0</v>
          </cell>
          <cell r="O6414">
            <v>0</v>
          </cell>
          <cell r="P6414" t="str">
            <v>2005</v>
          </cell>
        </row>
        <row r="6415">
          <cell r="C6415" t="str">
            <v>414BGO0132</v>
          </cell>
          <cell r="D6415" t="str">
            <v>ENTR GO-225 (CORUMBÁ DE GOIÁS)</v>
          </cell>
          <cell r="E6415" t="str">
            <v>ENTR GO-338 (PLANALMIRA)</v>
          </cell>
          <cell r="F6415">
            <v>394.3</v>
          </cell>
          <cell r="G6415">
            <v>411.6</v>
          </cell>
          <cell r="H6415">
            <v>17.3</v>
          </cell>
          <cell r="I6415" t="str">
            <v>PAV</v>
          </cell>
          <cell r="J6415" t="str">
            <v>*</v>
          </cell>
          <cell r="L6415">
            <v>0</v>
          </cell>
          <cell r="M6415">
            <v>0</v>
          </cell>
          <cell r="O6415">
            <v>0</v>
          </cell>
          <cell r="P6415" t="str">
            <v>2005</v>
          </cell>
        </row>
        <row r="6416">
          <cell r="C6416" t="str">
            <v>414BGO0134</v>
          </cell>
          <cell r="D6416" t="str">
            <v>ENTR GO-338 (PLANALMIRA)</v>
          </cell>
          <cell r="E6416" t="str">
            <v>ENTR BR-153/GO-222/330 (ANÁPOLIS)</v>
          </cell>
          <cell r="F6416">
            <v>411.6</v>
          </cell>
          <cell r="G6416">
            <v>441.7</v>
          </cell>
          <cell r="H6416">
            <v>30.1</v>
          </cell>
          <cell r="I6416" t="str">
            <v>PAV</v>
          </cell>
          <cell r="J6416" t="str">
            <v>*</v>
          </cell>
          <cell r="L6416">
            <v>0</v>
          </cell>
          <cell r="M6416">
            <v>0</v>
          </cell>
          <cell r="O6416">
            <v>0</v>
          </cell>
          <cell r="P6416" t="str">
            <v>2006</v>
          </cell>
        </row>
        <row r="6417">
          <cell r="J6417">
            <v>0</v>
          </cell>
        </row>
        <row r="6418">
          <cell r="C6418" t="str">
            <v>452BGO0010</v>
          </cell>
          <cell r="D6418" t="str">
            <v>ENTR BR-060/GO-174 (RIO VERDE)</v>
          </cell>
          <cell r="E6418" t="str">
            <v>ENTR GO-501 (P/OUROANA)</v>
          </cell>
          <cell r="F6418">
            <v>0</v>
          </cell>
          <cell r="G6418">
            <v>39</v>
          </cell>
          <cell r="H6418">
            <v>39</v>
          </cell>
          <cell r="I6418" t="str">
            <v>PAV</v>
          </cell>
          <cell r="J6418" t="str">
            <v>*</v>
          </cell>
          <cell r="L6418">
            <v>0</v>
          </cell>
          <cell r="M6418">
            <v>0</v>
          </cell>
          <cell r="O6418">
            <v>0</v>
          </cell>
          <cell r="P6418" t="str">
            <v>2006</v>
          </cell>
        </row>
        <row r="6419">
          <cell r="C6419" t="str">
            <v>452BGO0011</v>
          </cell>
          <cell r="D6419" t="str">
            <v>ENTR GO-501 (P/OUROANA)</v>
          </cell>
          <cell r="E6419" t="str">
            <v>ENTR GO-164(A) (P/SANTA HELENA)</v>
          </cell>
          <cell r="F6419">
            <v>39</v>
          </cell>
          <cell r="G6419">
            <v>40.9</v>
          </cell>
          <cell r="H6419">
            <v>1.9</v>
          </cell>
          <cell r="I6419" t="str">
            <v>PAV</v>
          </cell>
          <cell r="J6419" t="str">
            <v>*</v>
          </cell>
          <cell r="L6419">
            <v>0</v>
          </cell>
          <cell r="M6419">
            <v>0</v>
          </cell>
          <cell r="O6419">
            <v>0</v>
          </cell>
          <cell r="P6419" t="str">
            <v>2006</v>
          </cell>
        </row>
        <row r="6420">
          <cell r="C6420" t="str">
            <v>452BGO0012</v>
          </cell>
          <cell r="D6420" t="str">
            <v>ENTR GO-164(A) (P/SANTA HELENA)</v>
          </cell>
          <cell r="E6420" t="str">
            <v>ENTR GO-164(B) (P/QUIRINÓPOLIS)</v>
          </cell>
          <cell r="F6420">
            <v>40.9</v>
          </cell>
          <cell r="G6420">
            <v>47.8</v>
          </cell>
          <cell r="H6420">
            <v>6.9</v>
          </cell>
          <cell r="I6420" t="str">
            <v>PAV</v>
          </cell>
          <cell r="J6420" t="str">
            <v>*</v>
          </cell>
          <cell r="L6420">
            <v>0</v>
          </cell>
          <cell r="M6420">
            <v>0</v>
          </cell>
          <cell r="O6420">
            <v>0</v>
          </cell>
          <cell r="P6420" t="str">
            <v>2006</v>
          </cell>
        </row>
        <row r="6421">
          <cell r="C6421" t="str">
            <v>452BGO0030</v>
          </cell>
          <cell r="D6421" t="str">
            <v>ENTR GO-164(B) (P/QUIRINÓPOLIS)</v>
          </cell>
          <cell r="E6421" t="str">
            <v>ENTR GO-409 (P/MAURILÂNDIA)</v>
          </cell>
          <cell r="F6421">
            <v>47.8</v>
          </cell>
          <cell r="G6421">
            <v>65.099999999999994</v>
          </cell>
          <cell r="H6421">
            <v>17.3</v>
          </cell>
          <cell r="I6421" t="str">
            <v>PAV</v>
          </cell>
          <cell r="J6421" t="str">
            <v>*</v>
          </cell>
          <cell r="L6421">
            <v>0</v>
          </cell>
          <cell r="M6421">
            <v>0</v>
          </cell>
          <cell r="O6421">
            <v>0</v>
          </cell>
          <cell r="P6421" t="str">
            <v>2006</v>
          </cell>
        </row>
        <row r="6422">
          <cell r="C6422" t="str">
            <v>452BGO0032</v>
          </cell>
          <cell r="D6422" t="str">
            <v>ENTR GO-409 (P/MAURILÂNDIA)</v>
          </cell>
          <cell r="E6422" t="str">
            <v>ENTR GO-410</v>
          </cell>
          <cell r="F6422">
            <v>65.099999999999994</v>
          </cell>
          <cell r="G6422">
            <v>77.2</v>
          </cell>
          <cell r="H6422">
            <v>12.1</v>
          </cell>
          <cell r="I6422" t="str">
            <v>PAV</v>
          </cell>
          <cell r="J6422" t="str">
            <v>*</v>
          </cell>
          <cell r="L6422">
            <v>0</v>
          </cell>
          <cell r="M6422">
            <v>0</v>
          </cell>
          <cell r="O6422">
            <v>0</v>
          </cell>
          <cell r="P6422" t="str">
            <v>2006</v>
          </cell>
        </row>
        <row r="6423">
          <cell r="C6423" t="str">
            <v>452BGO0033</v>
          </cell>
          <cell r="D6423" t="str">
            <v>ENTR GO-410</v>
          </cell>
          <cell r="E6423" t="str">
            <v>ENTR GO-319(A) (P/CASTELÂNDIA)</v>
          </cell>
          <cell r="F6423">
            <v>77.2</v>
          </cell>
          <cell r="G6423">
            <v>79.2</v>
          </cell>
          <cell r="H6423">
            <v>2</v>
          </cell>
          <cell r="I6423" t="str">
            <v>PAV</v>
          </cell>
          <cell r="J6423" t="str">
            <v>*</v>
          </cell>
          <cell r="L6423">
            <v>0</v>
          </cell>
          <cell r="M6423">
            <v>0</v>
          </cell>
          <cell r="O6423">
            <v>0</v>
          </cell>
          <cell r="P6423" t="str">
            <v>2006</v>
          </cell>
        </row>
        <row r="6424">
          <cell r="C6424" t="str">
            <v>452BGO0034</v>
          </cell>
          <cell r="D6424" t="str">
            <v>ENTR GO-319(A) (P/CASTELÂNDIA)</v>
          </cell>
          <cell r="E6424" t="str">
            <v>ENTR GO-319(B)</v>
          </cell>
          <cell r="F6424">
            <v>79.2</v>
          </cell>
          <cell r="G6424">
            <v>83.4</v>
          </cell>
          <cell r="H6424">
            <v>4.2</v>
          </cell>
          <cell r="I6424" t="str">
            <v>PAV</v>
          </cell>
          <cell r="J6424" t="str">
            <v>*</v>
          </cell>
          <cell r="L6424">
            <v>0</v>
          </cell>
          <cell r="M6424">
            <v>0</v>
          </cell>
          <cell r="O6424">
            <v>0</v>
          </cell>
          <cell r="P6424" t="str">
            <v>2005</v>
          </cell>
        </row>
        <row r="6425">
          <cell r="C6425" t="str">
            <v>452BGO0036</v>
          </cell>
          <cell r="D6425" t="str">
            <v>ENTR GO-319(B)</v>
          </cell>
          <cell r="E6425" t="str">
            <v>BOM JESUS DE GOIÁS</v>
          </cell>
          <cell r="F6425">
            <v>83.4</v>
          </cell>
          <cell r="G6425">
            <v>130.4</v>
          </cell>
          <cell r="H6425">
            <v>47</v>
          </cell>
          <cell r="I6425" t="str">
            <v>PAV</v>
          </cell>
          <cell r="J6425" t="str">
            <v>*</v>
          </cell>
          <cell r="L6425">
            <v>0</v>
          </cell>
          <cell r="M6425">
            <v>0</v>
          </cell>
          <cell r="O6425">
            <v>0</v>
          </cell>
          <cell r="P6425" t="str">
            <v>2005</v>
          </cell>
        </row>
        <row r="6426">
          <cell r="C6426" t="str">
            <v>452BGO0040</v>
          </cell>
          <cell r="D6426" t="str">
            <v>BOM JESUS DE GOIÁS</v>
          </cell>
          <cell r="E6426" t="str">
            <v>ENTR GO-040</v>
          </cell>
          <cell r="F6426">
            <v>130.4</v>
          </cell>
          <cell r="G6426">
            <v>134.5</v>
          </cell>
          <cell r="H6426">
            <v>4.0999999999999996</v>
          </cell>
          <cell r="I6426" t="str">
            <v>PAV</v>
          </cell>
          <cell r="J6426" t="str">
            <v>*</v>
          </cell>
          <cell r="L6426">
            <v>0</v>
          </cell>
          <cell r="M6426">
            <v>0</v>
          </cell>
          <cell r="O6426">
            <v>0</v>
          </cell>
          <cell r="P6426" t="str">
            <v>2005</v>
          </cell>
        </row>
        <row r="6427">
          <cell r="C6427" t="str">
            <v>452BGO0050</v>
          </cell>
          <cell r="D6427" t="str">
            <v>ENTR GO-040</v>
          </cell>
          <cell r="E6427" t="str">
            <v>ENTR BR-154(A)/483(A)/GO-206(A) (P/CACHOEIRA DOURADA)</v>
          </cell>
          <cell r="F6427">
            <v>134.5</v>
          </cell>
          <cell r="G6427">
            <v>181.4</v>
          </cell>
          <cell r="H6427">
            <v>46.9</v>
          </cell>
          <cell r="I6427" t="str">
            <v>PAV</v>
          </cell>
          <cell r="J6427" t="str">
            <v>*</v>
          </cell>
          <cell r="L6427">
            <v>0</v>
          </cell>
          <cell r="M6427">
            <v>0</v>
          </cell>
          <cell r="O6427">
            <v>0</v>
          </cell>
          <cell r="P6427" t="str">
            <v>2005</v>
          </cell>
        </row>
        <row r="6428">
          <cell r="C6428" t="str">
            <v>452BGO0060</v>
          </cell>
          <cell r="D6428" t="str">
            <v>ENTR BR-154(A)/483(A)/GO-206(A) (P/CACHOEIRA DOURADA)</v>
          </cell>
          <cell r="E6428" t="str">
            <v>ENTR GO-206(B)</v>
          </cell>
          <cell r="F6428">
            <v>181.4</v>
          </cell>
          <cell r="G6428">
            <v>187.9</v>
          </cell>
          <cell r="H6428">
            <v>6.5</v>
          </cell>
          <cell r="I6428" t="str">
            <v>PAV</v>
          </cell>
          <cell r="J6428">
            <v>0</v>
          </cell>
          <cell r="K6428" t="str">
            <v>154BGO0025</v>
          </cell>
          <cell r="L6428" t="str">
            <v>483BGO0035</v>
          </cell>
          <cell r="M6428">
            <v>0</v>
          </cell>
          <cell r="O6428">
            <v>0</v>
          </cell>
          <cell r="P6428" t="str">
            <v>2005</v>
          </cell>
        </row>
        <row r="6429">
          <cell r="C6429" t="str">
            <v>452BGO0070</v>
          </cell>
          <cell r="D6429" t="str">
            <v>ENTR GO-206(B)</v>
          </cell>
          <cell r="E6429" t="str">
            <v>ENTR BR-153(A)/154(B)/483(B)</v>
          </cell>
          <cell r="F6429">
            <v>187.9</v>
          </cell>
          <cell r="G6429">
            <v>196.9</v>
          </cell>
          <cell r="H6429">
            <v>9</v>
          </cell>
          <cell r="I6429" t="str">
            <v>PAV</v>
          </cell>
          <cell r="J6429">
            <v>0</v>
          </cell>
          <cell r="K6429" t="str">
            <v>154BGO0020</v>
          </cell>
          <cell r="L6429" t="str">
            <v>483BGO0030</v>
          </cell>
          <cell r="M6429">
            <v>0</v>
          </cell>
          <cell r="O6429">
            <v>0</v>
          </cell>
          <cell r="P6429" t="str">
            <v>2003</v>
          </cell>
        </row>
        <row r="6430">
          <cell r="C6430" t="str">
            <v>452BGO0090</v>
          </cell>
          <cell r="D6430" t="str">
            <v>ENTR BR-153(A)/154(B)/483(B)</v>
          </cell>
          <cell r="E6430" t="str">
            <v>ENTR BR-153(B) (DIV GO/MG) (ITUMBIARA)</v>
          </cell>
          <cell r="F6430">
            <v>196.9</v>
          </cell>
          <cell r="G6430">
            <v>203.9</v>
          </cell>
          <cell r="H6430">
            <v>7</v>
          </cell>
          <cell r="I6430" t="str">
            <v>DUP</v>
          </cell>
          <cell r="J6430">
            <v>0</v>
          </cell>
          <cell r="K6430" t="str">
            <v>153BGO0770</v>
          </cell>
          <cell r="L6430">
            <v>0</v>
          </cell>
          <cell r="M6430">
            <v>0</v>
          </cell>
          <cell r="O6430">
            <v>0</v>
          </cell>
          <cell r="P6430">
            <v>0</v>
          </cell>
        </row>
        <row r="6431">
          <cell r="J6431">
            <v>0</v>
          </cell>
        </row>
        <row r="6432">
          <cell r="C6432" t="str">
            <v>457BGO0010</v>
          </cell>
          <cell r="D6432" t="str">
            <v>ENTR BR-040/050(A)/354/GO-309(A) (CRISTALINA)</v>
          </cell>
          <cell r="E6432" t="str">
            <v>ENTR GO-309(B)</v>
          </cell>
          <cell r="F6432">
            <v>0</v>
          </cell>
          <cell r="G6432">
            <v>11</v>
          </cell>
          <cell r="H6432">
            <v>11</v>
          </cell>
          <cell r="I6432" t="str">
            <v>PAV</v>
          </cell>
          <cell r="J6432">
            <v>0</v>
          </cell>
          <cell r="K6432" t="str">
            <v>050BGO0070</v>
          </cell>
          <cell r="L6432">
            <v>0</v>
          </cell>
          <cell r="M6432">
            <v>0</v>
          </cell>
          <cell r="O6432">
            <v>0</v>
          </cell>
          <cell r="P6432">
            <v>0</v>
          </cell>
        </row>
        <row r="6433">
          <cell r="C6433" t="str">
            <v>457BGO0012</v>
          </cell>
          <cell r="D6433" t="str">
            <v>ENTR GO-309(B)</v>
          </cell>
          <cell r="E6433" t="str">
            <v>ENTR GO-519 (DOMICIANO RIBEIRO)</v>
          </cell>
          <cell r="F6433">
            <v>11</v>
          </cell>
          <cell r="G6433">
            <v>23.5</v>
          </cell>
          <cell r="H6433">
            <v>12.5</v>
          </cell>
          <cell r="I6433" t="str">
            <v>PAV</v>
          </cell>
          <cell r="J6433">
            <v>0</v>
          </cell>
          <cell r="K6433" t="str">
            <v>050BGO0075</v>
          </cell>
          <cell r="L6433">
            <v>0</v>
          </cell>
          <cell r="M6433">
            <v>0</v>
          </cell>
          <cell r="O6433">
            <v>0</v>
          </cell>
          <cell r="P6433">
            <v>0</v>
          </cell>
        </row>
        <row r="6434">
          <cell r="C6434" t="str">
            <v>457BGO0013</v>
          </cell>
          <cell r="D6434" t="str">
            <v>ENTR GO-519 (DOMICIANO RIBEIRO)</v>
          </cell>
          <cell r="E6434" t="str">
            <v>ENTR BR-050(B)/GO-219(A)</v>
          </cell>
          <cell r="F6434">
            <v>23.5</v>
          </cell>
          <cell r="G6434">
            <v>29.5</v>
          </cell>
          <cell r="H6434">
            <v>6</v>
          </cell>
          <cell r="I6434" t="str">
            <v>PAV</v>
          </cell>
          <cell r="J6434">
            <v>0</v>
          </cell>
          <cell r="K6434" t="str">
            <v>050BGO0080</v>
          </cell>
          <cell r="L6434">
            <v>0</v>
          </cell>
          <cell r="M6434">
            <v>0</v>
          </cell>
          <cell r="O6434">
            <v>0</v>
          </cell>
          <cell r="P6434">
            <v>0</v>
          </cell>
        </row>
        <row r="6435">
          <cell r="C6435" t="str">
            <v>457BGO0015</v>
          </cell>
          <cell r="D6435" t="str">
            <v>ENTR BR-050(B)/GO-219(A)</v>
          </cell>
          <cell r="E6435" t="str">
            <v>RIO CORUMBÁ</v>
          </cell>
          <cell r="F6435">
            <v>29.5</v>
          </cell>
          <cell r="G6435">
            <v>63.5</v>
          </cell>
          <cell r="H6435">
            <v>34</v>
          </cell>
          <cell r="I6435" t="str">
            <v>PLA</v>
          </cell>
          <cell r="J6435">
            <v>0</v>
          </cell>
          <cell r="L6435">
            <v>0</v>
          </cell>
          <cell r="M6435">
            <v>0</v>
          </cell>
          <cell r="N6435" t="str">
            <v xml:space="preserve">GO-219 </v>
          </cell>
          <cell r="O6435" t="str">
            <v>LEN</v>
          </cell>
          <cell r="P6435">
            <v>0</v>
          </cell>
        </row>
        <row r="6436">
          <cell r="C6436" t="str">
            <v>457BGO0018</v>
          </cell>
          <cell r="D6436" t="str">
            <v>RIO CORUMBÁ</v>
          </cell>
          <cell r="E6436" t="str">
            <v>ENTR GO-309/404(A) (BURITIZINHO)</v>
          </cell>
          <cell r="F6436">
            <v>63.5</v>
          </cell>
          <cell r="G6436">
            <v>78.5</v>
          </cell>
          <cell r="H6436">
            <v>15</v>
          </cell>
          <cell r="I6436" t="str">
            <v>PLA</v>
          </cell>
          <cell r="J6436">
            <v>0</v>
          </cell>
          <cell r="L6436">
            <v>0</v>
          </cell>
          <cell r="M6436">
            <v>0</v>
          </cell>
          <cell r="N6436" t="str">
            <v xml:space="preserve">GO-219 </v>
          </cell>
          <cell r="O6436" t="str">
            <v>LEN</v>
          </cell>
          <cell r="P6436">
            <v>0</v>
          </cell>
        </row>
        <row r="6437">
          <cell r="C6437" t="str">
            <v>457BGO0020</v>
          </cell>
          <cell r="D6437" t="str">
            <v>ENTR GO-309/404(A) (BURITIZINHO)</v>
          </cell>
          <cell r="E6437" t="str">
            <v>ENTR GO-219(B)/404(B) (MANIRATUBA)</v>
          </cell>
          <cell r="F6437">
            <v>78.5</v>
          </cell>
          <cell r="G6437">
            <v>95.5</v>
          </cell>
          <cell r="H6437">
            <v>17</v>
          </cell>
          <cell r="I6437" t="str">
            <v>PLA</v>
          </cell>
          <cell r="J6437">
            <v>0</v>
          </cell>
          <cell r="L6437">
            <v>0</v>
          </cell>
          <cell r="M6437">
            <v>0</v>
          </cell>
          <cell r="N6437" t="str">
            <v xml:space="preserve">GO-219 </v>
          </cell>
          <cell r="O6437" t="str">
            <v>LEN</v>
          </cell>
          <cell r="P6437">
            <v>0</v>
          </cell>
        </row>
        <row r="6438">
          <cell r="C6438" t="str">
            <v>457BGO0025</v>
          </cell>
          <cell r="D6438" t="str">
            <v>ENTR GO-219(B)/404(B) (MANIRATUBA)</v>
          </cell>
          <cell r="E6438" t="str">
            <v>ENTR GO-330(A) (PONTE FUNDA)</v>
          </cell>
          <cell r="F6438">
            <v>95.5</v>
          </cell>
          <cell r="G6438">
            <v>141.5</v>
          </cell>
          <cell r="H6438">
            <v>46</v>
          </cell>
          <cell r="I6438" t="str">
            <v>PLA</v>
          </cell>
          <cell r="J6438">
            <v>0</v>
          </cell>
          <cell r="L6438">
            <v>0</v>
          </cell>
          <cell r="M6438">
            <v>0</v>
          </cell>
          <cell r="N6438" t="str">
            <v>GOT-457</v>
          </cell>
          <cell r="O6438" t="str">
            <v>LEN</v>
          </cell>
          <cell r="P6438">
            <v>0</v>
          </cell>
        </row>
        <row r="6439">
          <cell r="C6439" t="str">
            <v>457BGO0030</v>
          </cell>
          <cell r="D6439" t="str">
            <v>ENTR GO-330(A) (PONTE FUNDA)</v>
          </cell>
          <cell r="E6439" t="str">
            <v>ENTR GO-010(A)/139(A) (P/VIANÓPOLIS)</v>
          </cell>
          <cell r="F6439">
            <v>141.5</v>
          </cell>
          <cell r="G6439">
            <v>153.5</v>
          </cell>
          <cell r="H6439">
            <v>12</v>
          </cell>
          <cell r="I6439" t="str">
            <v>PLA</v>
          </cell>
          <cell r="J6439">
            <v>0</v>
          </cell>
          <cell r="L6439">
            <v>0</v>
          </cell>
          <cell r="M6439">
            <v>0</v>
          </cell>
          <cell r="N6439" t="str">
            <v xml:space="preserve">GO-330 </v>
          </cell>
          <cell r="O6439" t="str">
            <v>PAV</v>
          </cell>
          <cell r="P6439">
            <v>0</v>
          </cell>
        </row>
        <row r="6440">
          <cell r="C6440" t="str">
            <v>457BGO0050</v>
          </cell>
          <cell r="D6440" t="str">
            <v>ENTR GO-010(A)/139(A) (P/VIANÓPOLIS)</v>
          </cell>
          <cell r="E6440" t="str">
            <v>ENTR GO-139(B) (P/SILVÂNIA)</v>
          </cell>
          <cell r="F6440">
            <v>153.5</v>
          </cell>
          <cell r="G6440">
            <v>165.5</v>
          </cell>
          <cell r="H6440">
            <v>12</v>
          </cell>
          <cell r="I6440" t="str">
            <v>PLA</v>
          </cell>
          <cell r="J6440">
            <v>0</v>
          </cell>
          <cell r="L6440">
            <v>0</v>
          </cell>
          <cell r="M6440">
            <v>0</v>
          </cell>
          <cell r="N6440" t="str">
            <v xml:space="preserve">GO-010 </v>
          </cell>
          <cell r="O6440" t="str">
            <v>PAV</v>
          </cell>
          <cell r="P6440">
            <v>0</v>
          </cell>
        </row>
        <row r="6441">
          <cell r="C6441" t="str">
            <v>457BGO0060</v>
          </cell>
          <cell r="D6441" t="str">
            <v>ENTR GO-139(B) (P/SILVÂNIA)</v>
          </cell>
          <cell r="E6441" t="str">
            <v>ENTR GO-147</v>
          </cell>
          <cell r="F6441">
            <v>165.5</v>
          </cell>
          <cell r="G6441">
            <v>170.5</v>
          </cell>
          <cell r="H6441">
            <v>5</v>
          </cell>
          <cell r="I6441" t="str">
            <v>PLA</v>
          </cell>
          <cell r="J6441">
            <v>0</v>
          </cell>
          <cell r="L6441">
            <v>0</v>
          </cell>
          <cell r="M6441">
            <v>0</v>
          </cell>
          <cell r="N6441" t="str">
            <v xml:space="preserve">GO-010 </v>
          </cell>
          <cell r="O6441" t="str">
            <v>PAV</v>
          </cell>
          <cell r="P6441">
            <v>0</v>
          </cell>
        </row>
        <row r="6442">
          <cell r="C6442" t="str">
            <v>457BGO0070</v>
          </cell>
          <cell r="D6442" t="str">
            <v>ENTR GO-147</v>
          </cell>
          <cell r="E6442" t="str">
            <v>LEOPOLDO DE BULHÕES</v>
          </cell>
          <cell r="F6442">
            <v>170.5</v>
          </cell>
          <cell r="G6442">
            <v>181.5</v>
          </cell>
          <cell r="H6442">
            <v>11</v>
          </cell>
          <cell r="I6442" t="str">
            <v>PLA</v>
          </cell>
          <cell r="J6442">
            <v>0</v>
          </cell>
          <cell r="L6442">
            <v>0</v>
          </cell>
          <cell r="M6442">
            <v>0</v>
          </cell>
          <cell r="N6442" t="str">
            <v xml:space="preserve">GO-010 </v>
          </cell>
          <cell r="O6442" t="str">
            <v>PAV</v>
          </cell>
          <cell r="P6442">
            <v>0</v>
          </cell>
        </row>
        <row r="6443">
          <cell r="C6443" t="str">
            <v>457BGO0080</v>
          </cell>
          <cell r="D6443" t="str">
            <v>LEOPOLDO DE BULHÕES</v>
          </cell>
          <cell r="E6443" t="str">
            <v>ENTR GO-330(B)</v>
          </cell>
          <cell r="F6443">
            <v>181.5</v>
          </cell>
          <cell r="G6443">
            <v>186.5</v>
          </cell>
          <cell r="H6443">
            <v>5</v>
          </cell>
          <cell r="I6443" t="str">
            <v>PLA</v>
          </cell>
          <cell r="J6443">
            <v>0</v>
          </cell>
          <cell r="L6443">
            <v>0</v>
          </cell>
          <cell r="M6443">
            <v>0</v>
          </cell>
          <cell r="N6443" t="str">
            <v xml:space="preserve">GO-010 </v>
          </cell>
          <cell r="O6443" t="str">
            <v>PAV</v>
          </cell>
          <cell r="P6443">
            <v>0</v>
          </cell>
        </row>
        <row r="6444">
          <cell r="C6444" t="str">
            <v>457BGO0085</v>
          </cell>
          <cell r="D6444" t="str">
            <v>ENTR GO-330(B)</v>
          </cell>
          <cell r="E6444" t="str">
            <v>BONFINÓPOLIS</v>
          </cell>
          <cell r="F6444">
            <v>186.5</v>
          </cell>
          <cell r="G6444">
            <v>204.5</v>
          </cell>
          <cell r="H6444">
            <v>18</v>
          </cell>
          <cell r="I6444" t="str">
            <v>PLA</v>
          </cell>
          <cell r="J6444">
            <v>0</v>
          </cell>
          <cell r="L6444">
            <v>0</v>
          </cell>
          <cell r="M6444">
            <v>0</v>
          </cell>
          <cell r="N6444" t="str">
            <v xml:space="preserve">GO-010 </v>
          </cell>
          <cell r="O6444" t="str">
            <v>PAV</v>
          </cell>
          <cell r="P6444">
            <v>0</v>
          </cell>
        </row>
        <row r="6445">
          <cell r="C6445" t="str">
            <v>457BGO0090</v>
          </cell>
          <cell r="D6445" t="str">
            <v>BONFINÓPOLIS</v>
          </cell>
          <cell r="E6445" t="str">
            <v>ENTR GO-415</v>
          </cell>
          <cell r="F6445">
            <v>204.5</v>
          </cell>
          <cell r="G6445">
            <v>219.5</v>
          </cell>
          <cell r="H6445">
            <v>15</v>
          </cell>
          <cell r="I6445" t="str">
            <v>PLA</v>
          </cell>
          <cell r="J6445">
            <v>0</v>
          </cell>
          <cell r="L6445">
            <v>0</v>
          </cell>
          <cell r="M6445">
            <v>0</v>
          </cell>
          <cell r="N6445" t="str">
            <v xml:space="preserve">GO-010 </v>
          </cell>
          <cell r="O6445" t="str">
            <v>PAV</v>
          </cell>
          <cell r="P6445">
            <v>0</v>
          </cell>
        </row>
        <row r="6446">
          <cell r="C6446" t="str">
            <v>457BGO0095</v>
          </cell>
          <cell r="D6446" t="str">
            <v>ENTR GO-415</v>
          </cell>
          <cell r="E6446" t="str">
            <v>ENTR GO-537</v>
          </cell>
          <cell r="F6446">
            <v>219.5</v>
          </cell>
          <cell r="G6446">
            <v>229.5</v>
          </cell>
          <cell r="H6446">
            <v>10</v>
          </cell>
          <cell r="I6446" t="str">
            <v>PLA</v>
          </cell>
          <cell r="J6446">
            <v>0</v>
          </cell>
          <cell r="L6446">
            <v>0</v>
          </cell>
          <cell r="M6446">
            <v>0</v>
          </cell>
          <cell r="N6446" t="str">
            <v xml:space="preserve">GO-010 </v>
          </cell>
          <cell r="O6446" t="str">
            <v>PAV</v>
          </cell>
          <cell r="P6446">
            <v>0</v>
          </cell>
        </row>
        <row r="6447">
          <cell r="C6447" t="str">
            <v>457BGO0100</v>
          </cell>
          <cell r="D6447" t="str">
            <v>ENTR GO-537</v>
          </cell>
          <cell r="E6447" t="str">
            <v>ENTR BR-060/153/GO-010(B)/403 (GOIÂNIA)</v>
          </cell>
          <cell r="F6447">
            <v>229.5</v>
          </cell>
          <cell r="G6447">
            <v>235.5</v>
          </cell>
          <cell r="H6447">
            <v>6</v>
          </cell>
          <cell r="I6447" t="str">
            <v>PLA</v>
          </cell>
          <cell r="J6447">
            <v>0</v>
          </cell>
          <cell r="L6447">
            <v>0</v>
          </cell>
          <cell r="M6447">
            <v>0</v>
          </cell>
          <cell r="N6447" t="str">
            <v xml:space="preserve">GO-010 </v>
          </cell>
          <cell r="O6447" t="str">
            <v>PAV</v>
          </cell>
          <cell r="P6447">
            <v>0</v>
          </cell>
        </row>
        <row r="6448">
          <cell r="J6448">
            <v>0</v>
          </cell>
        </row>
        <row r="6449">
          <cell r="C6449" t="str">
            <v>479BGO0050</v>
          </cell>
          <cell r="D6449" t="str">
            <v>DIV MG/GO</v>
          </cell>
          <cell r="E6449" t="str">
            <v>ENTR GO-346 (CABECEIRAS) *TRECHO MUNICIPAL*</v>
          </cell>
          <cell r="F6449">
            <v>0</v>
          </cell>
          <cell r="G6449">
            <v>20.7</v>
          </cell>
          <cell r="H6449">
            <v>20.7</v>
          </cell>
          <cell r="I6449" t="str">
            <v>PLA</v>
          </cell>
          <cell r="J6449">
            <v>0</v>
          </cell>
          <cell r="L6449">
            <v>0</v>
          </cell>
          <cell r="M6449">
            <v>0</v>
          </cell>
          <cell r="N6449" t="str">
            <v>GOT-479</v>
          </cell>
          <cell r="O6449" t="str">
            <v>IMP</v>
          </cell>
          <cell r="P6449">
            <v>0</v>
          </cell>
        </row>
        <row r="6450">
          <cell r="C6450" t="str">
            <v>479BGO0070</v>
          </cell>
          <cell r="D6450" t="str">
            <v>ENTR GO-346 (CABECEIRAS)</v>
          </cell>
          <cell r="E6450" t="str">
            <v>DIV GO/DF *TRECHO MUNICIPAL*</v>
          </cell>
          <cell r="F6450">
            <v>20.7</v>
          </cell>
          <cell r="G6450">
            <v>66.599999999999994</v>
          </cell>
          <cell r="H6450">
            <v>45.9</v>
          </cell>
          <cell r="I6450" t="str">
            <v>PLA</v>
          </cell>
          <cell r="J6450">
            <v>0</v>
          </cell>
          <cell r="L6450">
            <v>0</v>
          </cell>
          <cell r="M6450">
            <v>0</v>
          </cell>
          <cell r="N6450" t="str">
            <v>GOT-479</v>
          </cell>
          <cell r="O6450" t="str">
            <v>IMP</v>
          </cell>
          <cell r="P6450">
            <v>0</v>
          </cell>
        </row>
        <row r="6451">
          <cell r="J6451">
            <v>0</v>
          </cell>
        </row>
        <row r="6452">
          <cell r="C6452" t="str">
            <v>483BGO0030</v>
          </cell>
          <cell r="D6452" t="str">
            <v>ENTR BR-153/154(A)/452(A)/GO-419(A)</v>
          </cell>
          <cell r="E6452" t="str">
            <v>ENTR GO-206(A)/419(B)</v>
          </cell>
          <cell r="F6452">
            <v>0</v>
          </cell>
          <cell r="G6452">
            <v>9</v>
          </cell>
          <cell r="H6452">
            <v>9</v>
          </cell>
          <cell r="I6452" t="str">
            <v>PAV</v>
          </cell>
          <cell r="J6452">
            <v>0</v>
          </cell>
          <cell r="K6452" t="str">
            <v>154BGO0020</v>
          </cell>
          <cell r="L6452" t="str">
            <v>452BGO0070</v>
          </cell>
          <cell r="M6452">
            <v>0</v>
          </cell>
          <cell r="O6452">
            <v>0</v>
          </cell>
          <cell r="P6452" t="str">
            <v>2003</v>
          </cell>
        </row>
        <row r="6453">
          <cell r="C6453" t="str">
            <v>483BGO0035</v>
          </cell>
          <cell r="D6453" t="str">
            <v>ENTR GO-206(A)/419(B)</v>
          </cell>
          <cell r="E6453" t="str">
            <v>ENTR BR-452(B)</v>
          </cell>
          <cell r="F6453">
            <v>9</v>
          </cell>
          <cell r="G6453">
            <v>15.5</v>
          </cell>
          <cell r="H6453">
            <v>6.5</v>
          </cell>
          <cell r="I6453" t="str">
            <v>PAV</v>
          </cell>
          <cell r="J6453">
            <v>0</v>
          </cell>
          <cell r="K6453" t="str">
            <v>154BGO0025</v>
          </cell>
          <cell r="L6453" t="str">
            <v>452BGO0060</v>
          </cell>
          <cell r="M6453">
            <v>0</v>
          </cell>
          <cell r="O6453">
            <v>0</v>
          </cell>
          <cell r="P6453" t="str">
            <v>2005</v>
          </cell>
        </row>
        <row r="6454">
          <cell r="C6454" t="str">
            <v>483BGO0040</v>
          </cell>
          <cell r="D6454" t="str">
            <v>ENTR BR-452(B)</v>
          </cell>
          <cell r="E6454" t="str">
            <v>ENTR BR-154(B) (CACHOEIRA DOURADA)</v>
          </cell>
          <cell r="F6454">
            <v>15.5</v>
          </cell>
          <cell r="G6454">
            <v>35.5</v>
          </cell>
          <cell r="H6454">
            <v>20</v>
          </cell>
          <cell r="I6454" t="str">
            <v>PLA</v>
          </cell>
          <cell r="J6454">
            <v>0</v>
          </cell>
          <cell r="K6454" t="str">
            <v>154BGO0030</v>
          </cell>
          <cell r="L6454">
            <v>0</v>
          </cell>
          <cell r="M6454">
            <v>0</v>
          </cell>
          <cell r="N6454" t="str">
            <v xml:space="preserve">GO-206 </v>
          </cell>
          <cell r="O6454" t="str">
            <v>PAV</v>
          </cell>
          <cell r="P6454">
            <v>0</v>
          </cell>
        </row>
        <row r="6455">
          <cell r="C6455" t="str">
            <v>483BGO0050</v>
          </cell>
          <cell r="D6455" t="str">
            <v>ENTR BR-154(B) (CACHOEIRA DOURADA)</v>
          </cell>
          <cell r="E6455" t="str">
            <v>ALMERINDONÓPOLIS</v>
          </cell>
          <cell r="F6455">
            <v>35.5</v>
          </cell>
          <cell r="G6455">
            <v>58.5</v>
          </cell>
          <cell r="H6455">
            <v>23</v>
          </cell>
          <cell r="I6455" t="str">
            <v>PLA</v>
          </cell>
          <cell r="J6455">
            <v>0</v>
          </cell>
          <cell r="L6455">
            <v>0</v>
          </cell>
          <cell r="M6455">
            <v>0</v>
          </cell>
          <cell r="N6455" t="str">
            <v xml:space="preserve">GO-206 </v>
          </cell>
          <cell r="O6455" t="str">
            <v>PAV</v>
          </cell>
          <cell r="P6455">
            <v>0</v>
          </cell>
        </row>
        <row r="6456">
          <cell r="C6456" t="str">
            <v>483BGO0055</v>
          </cell>
          <cell r="D6456" t="str">
            <v>ALMERINDONÓPOLIS</v>
          </cell>
          <cell r="E6456" t="str">
            <v>ENTR GO-040 (INACIOLÂNDIA)</v>
          </cell>
          <cell r="F6456">
            <v>58.5</v>
          </cell>
          <cell r="G6456">
            <v>89.5</v>
          </cell>
          <cell r="H6456">
            <v>31</v>
          </cell>
          <cell r="I6456" t="str">
            <v>PLA</v>
          </cell>
          <cell r="J6456">
            <v>0</v>
          </cell>
          <cell r="L6456">
            <v>0</v>
          </cell>
          <cell r="M6456">
            <v>0</v>
          </cell>
          <cell r="N6456" t="str">
            <v xml:space="preserve">GO-206 </v>
          </cell>
          <cell r="O6456" t="str">
            <v>PAV</v>
          </cell>
          <cell r="P6456">
            <v>0</v>
          </cell>
        </row>
        <row r="6457">
          <cell r="C6457" t="str">
            <v>483BGO0060</v>
          </cell>
          <cell r="D6457" t="str">
            <v>ENTR GO-040 (INACIOLÂNDIA)</v>
          </cell>
          <cell r="E6457" t="str">
            <v>GOUVERLÂNDIA</v>
          </cell>
          <cell r="F6457">
            <v>89.5</v>
          </cell>
          <cell r="G6457">
            <v>106.5</v>
          </cell>
          <cell r="H6457">
            <v>17</v>
          </cell>
          <cell r="I6457" t="str">
            <v>PLA</v>
          </cell>
          <cell r="J6457">
            <v>0</v>
          </cell>
          <cell r="L6457">
            <v>0</v>
          </cell>
          <cell r="M6457">
            <v>0</v>
          </cell>
          <cell r="N6457" t="str">
            <v xml:space="preserve">GO-206 </v>
          </cell>
          <cell r="O6457" t="str">
            <v>PAV</v>
          </cell>
          <cell r="P6457">
            <v>0</v>
          </cell>
        </row>
        <row r="6458">
          <cell r="C6458" t="str">
            <v>483BGO0065</v>
          </cell>
          <cell r="D6458" t="str">
            <v>GOUVERLÂNDIA</v>
          </cell>
          <cell r="E6458" t="str">
            <v>ENTR GO-164/206(B) (P/QUIRINÓPOLIS)</v>
          </cell>
          <cell r="F6458">
            <v>106.5</v>
          </cell>
          <cell r="G6458">
            <v>136.5</v>
          </cell>
          <cell r="H6458">
            <v>30</v>
          </cell>
          <cell r="I6458" t="str">
            <v>PLA</v>
          </cell>
          <cell r="J6458">
            <v>0</v>
          </cell>
          <cell r="L6458">
            <v>0</v>
          </cell>
          <cell r="M6458">
            <v>0</v>
          </cell>
          <cell r="N6458" t="str">
            <v xml:space="preserve">GO-206 </v>
          </cell>
          <cell r="O6458" t="str">
            <v>PAV</v>
          </cell>
          <cell r="P6458">
            <v>0</v>
          </cell>
        </row>
        <row r="6459">
          <cell r="C6459" t="str">
            <v>483BGO0070</v>
          </cell>
          <cell r="D6459" t="str">
            <v>ENTR GO-164/206(B) (P/QUIRINÓPOLIS)</v>
          </cell>
          <cell r="E6459" t="str">
            <v>ENTR BR-364(A) (PARANAIGUARA)</v>
          </cell>
          <cell r="F6459">
            <v>136.5</v>
          </cell>
          <cell r="G6459">
            <v>201.5</v>
          </cell>
          <cell r="H6459">
            <v>65</v>
          </cell>
          <cell r="I6459" t="str">
            <v>PLA</v>
          </cell>
          <cell r="J6459">
            <v>0</v>
          </cell>
          <cell r="L6459">
            <v>0</v>
          </cell>
          <cell r="M6459">
            <v>0</v>
          </cell>
          <cell r="N6459" t="str">
            <v xml:space="preserve">GO-164 </v>
          </cell>
          <cell r="O6459" t="str">
            <v>PAV</v>
          </cell>
          <cell r="P6459">
            <v>0</v>
          </cell>
        </row>
        <row r="6460">
          <cell r="C6460" t="str">
            <v>483BGO0075</v>
          </cell>
          <cell r="D6460" t="str">
            <v>ENTR BR-364(A) (PARANAIGUARA)</v>
          </cell>
          <cell r="E6460" t="str">
            <v>ENTR BR-364(B)</v>
          </cell>
          <cell r="F6460">
            <v>201.5</v>
          </cell>
          <cell r="G6460">
            <v>207.5</v>
          </cell>
          <cell r="H6460">
            <v>6</v>
          </cell>
          <cell r="I6460" t="str">
            <v>PAV</v>
          </cell>
          <cell r="J6460">
            <v>0</v>
          </cell>
          <cell r="K6460" t="str">
            <v>364BGO0395</v>
          </cell>
          <cell r="L6460">
            <v>0</v>
          </cell>
          <cell r="M6460">
            <v>0</v>
          </cell>
          <cell r="O6460">
            <v>0</v>
          </cell>
          <cell r="P6460">
            <v>0</v>
          </cell>
        </row>
        <row r="6461">
          <cell r="C6461" t="str">
            <v>483BGO0080</v>
          </cell>
          <cell r="D6461" t="str">
            <v>ENTR BR-364(B)</v>
          </cell>
          <cell r="E6461" t="str">
            <v>ITAGUAÇU</v>
          </cell>
          <cell r="F6461">
            <v>207.5</v>
          </cell>
          <cell r="G6461">
            <v>217.5</v>
          </cell>
          <cell r="H6461">
            <v>10</v>
          </cell>
          <cell r="I6461" t="str">
            <v>PLA</v>
          </cell>
          <cell r="J6461">
            <v>0</v>
          </cell>
          <cell r="L6461">
            <v>0</v>
          </cell>
          <cell r="M6461">
            <v>0</v>
          </cell>
          <cell r="N6461" t="str">
            <v xml:space="preserve">GO-164 </v>
          </cell>
          <cell r="O6461" t="str">
            <v>PAV</v>
          </cell>
          <cell r="P6461">
            <v>0</v>
          </cell>
        </row>
        <row r="6462">
          <cell r="C6462" t="str">
            <v>483BGO0090</v>
          </cell>
          <cell r="D6462" t="str">
            <v>ITAGUAÇU</v>
          </cell>
          <cell r="E6462" t="str">
            <v>ENTR GO-406</v>
          </cell>
          <cell r="F6462">
            <v>217.5</v>
          </cell>
          <cell r="G6462">
            <v>243.5</v>
          </cell>
          <cell r="H6462">
            <v>26</v>
          </cell>
          <cell r="I6462" t="str">
            <v>PLA</v>
          </cell>
          <cell r="J6462">
            <v>0</v>
          </cell>
          <cell r="L6462">
            <v>0</v>
          </cell>
          <cell r="M6462">
            <v>0</v>
          </cell>
          <cell r="N6462" t="str">
            <v xml:space="preserve">GO-164 </v>
          </cell>
          <cell r="O6462" t="str">
            <v>LEN</v>
          </cell>
          <cell r="P6462">
            <v>0</v>
          </cell>
        </row>
        <row r="6463">
          <cell r="C6463" t="str">
            <v>483BGO0091</v>
          </cell>
          <cell r="D6463" t="str">
            <v>ENTR GO-406</v>
          </cell>
          <cell r="E6463" t="str">
            <v>ENTR GO-302</v>
          </cell>
          <cell r="F6463">
            <v>243.5</v>
          </cell>
          <cell r="G6463">
            <v>277.5</v>
          </cell>
          <cell r="H6463">
            <v>34</v>
          </cell>
          <cell r="I6463" t="str">
            <v>PLA</v>
          </cell>
          <cell r="J6463">
            <v>0</v>
          </cell>
          <cell r="L6463">
            <v>0</v>
          </cell>
          <cell r="M6463">
            <v>0</v>
          </cell>
          <cell r="N6463" t="str">
            <v xml:space="preserve">GO-164 </v>
          </cell>
          <cell r="O6463" t="str">
            <v>LEN</v>
          </cell>
          <cell r="P6463">
            <v>0</v>
          </cell>
        </row>
        <row r="6464">
          <cell r="C6464" t="str">
            <v>483BGO0092</v>
          </cell>
          <cell r="D6464" t="str">
            <v>ENTR GO-302</v>
          </cell>
          <cell r="E6464" t="str">
            <v>ENTR GO-164(B) (DIV GO/MS) (RIO APORÉ)</v>
          </cell>
          <cell r="F6464">
            <v>277.5</v>
          </cell>
          <cell r="G6464">
            <v>281.5</v>
          </cell>
          <cell r="H6464">
            <v>4</v>
          </cell>
          <cell r="I6464" t="str">
            <v>PLA</v>
          </cell>
          <cell r="J6464">
            <v>0</v>
          </cell>
          <cell r="L6464">
            <v>0</v>
          </cell>
          <cell r="M6464">
            <v>0</v>
          </cell>
          <cell r="N6464" t="str">
            <v xml:space="preserve">GO-164 </v>
          </cell>
          <cell r="O6464" t="str">
            <v>LEN</v>
          </cell>
          <cell r="P6464">
            <v>0</v>
          </cell>
        </row>
        <row r="6465">
          <cell r="J6465">
            <v>0</v>
          </cell>
        </row>
        <row r="6466">
          <cell r="C6466" t="str">
            <v>490BGO0010</v>
          </cell>
          <cell r="D6466" t="str">
            <v>ENTR BR-050/GO-213(A) (CAMPO ALEGRE DE GOIÁS)</v>
          </cell>
          <cell r="E6466" t="str">
            <v>INICIO PAVIMENTAÇÃO</v>
          </cell>
          <cell r="F6466">
            <v>0</v>
          </cell>
          <cell r="G6466">
            <v>41</v>
          </cell>
          <cell r="H6466">
            <v>41</v>
          </cell>
          <cell r="I6466" t="str">
            <v>PLA</v>
          </cell>
          <cell r="J6466">
            <v>0</v>
          </cell>
          <cell r="L6466">
            <v>0</v>
          </cell>
          <cell r="M6466">
            <v>0</v>
          </cell>
          <cell r="N6466" t="str">
            <v xml:space="preserve">GO-213 </v>
          </cell>
          <cell r="O6466" t="str">
            <v>EOP</v>
          </cell>
          <cell r="P6466">
            <v>0</v>
          </cell>
        </row>
        <row r="6467">
          <cell r="C6467" t="str">
            <v>490BGO0020</v>
          </cell>
          <cell r="D6467" t="str">
            <v>INICIO PAVIMENTAÇÃO</v>
          </cell>
          <cell r="E6467" t="str">
            <v>ENTR BR-352/GO-330/307(A) (IPAMERI)</v>
          </cell>
          <cell r="F6467">
            <v>41</v>
          </cell>
          <cell r="G6467">
            <v>57</v>
          </cell>
          <cell r="H6467">
            <v>16</v>
          </cell>
          <cell r="I6467" t="str">
            <v>PLA</v>
          </cell>
          <cell r="J6467">
            <v>0</v>
          </cell>
          <cell r="L6467">
            <v>0</v>
          </cell>
          <cell r="M6467">
            <v>0</v>
          </cell>
          <cell r="N6467" t="str">
            <v xml:space="preserve">GO-213 </v>
          </cell>
          <cell r="O6467" t="str">
            <v>PAV</v>
          </cell>
          <cell r="P6467">
            <v>0</v>
          </cell>
        </row>
        <row r="6468">
          <cell r="C6468" t="str">
            <v>490BGO0030</v>
          </cell>
          <cell r="D6468" t="str">
            <v>ENTR BR-352/GO-330/307(A) (IPAMERI)</v>
          </cell>
          <cell r="E6468" t="str">
            <v>ENTR GO-307(B)</v>
          </cell>
          <cell r="F6468">
            <v>57</v>
          </cell>
          <cell r="G6468">
            <v>64</v>
          </cell>
          <cell r="H6468">
            <v>7</v>
          </cell>
          <cell r="I6468" t="str">
            <v>PLA</v>
          </cell>
          <cell r="J6468">
            <v>0</v>
          </cell>
          <cell r="L6468">
            <v>0</v>
          </cell>
          <cell r="M6468">
            <v>0</v>
          </cell>
          <cell r="N6468" t="str">
            <v xml:space="preserve">GO-213 </v>
          </cell>
          <cell r="O6468" t="str">
            <v>PAV</v>
          </cell>
          <cell r="P6468">
            <v>0</v>
          </cell>
        </row>
        <row r="6469">
          <cell r="C6469" t="str">
            <v>490BGO0032</v>
          </cell>
          <cell r="D6469" t="str">
            <v>ENTR GO-307(B)</v>
          </cell>
          <cell r="E6469" t="str">
            <v>RIO CORUMBÁ</v>
          </cell>
          <cell r="F6469">
            <v>64</v>
          </cell>
          <cell r="G6469">
            <v>100</v>
          </cell>
          <cell r="H6469">
            <v>36</v>
          </cell>
          <cell r="I6469" t="str">
            <v>PLA</v>
          </cell>
          <cell r="J6469">
            <v>0</v>
          </cell>
          <cell r="L6469">
            <v>0</v>
          </cell>
          <cell r="M6469">
            <v>0</v>
          </cell>
          <cell r="N6469" t="str">
            <v xml:space="preserve">GO-213 </v>
          </cell>
          <cell r="O6469" t="str">
            <v>PAV</v>
          </cell>
          <cell r="P6469">
            <v>0</v>
          </cell>
        </row>
        <row r="6470">
          <cell r="C6470" t="str">
            <v>490BGO0050</v>
          </cell>
          <cell r="D6470" t="str">
            <v>RIO CORUMBÁ</v>
          </cell>
          <cell r="E6470" t="str">
            <v>ENTR GO-540</v>
          </cell>
          <cell r="F6470">
            <v>100</v>
          </cell>
          <cell r="G6470">
            <v>113</v>
          </cell>
          <cell r="H6470">
            <v>13</v>
          </cell>
          <cell r="I6470" t="str">
            <v>PLA</v>
          </cell>
          <cell r="J6470">
            <v>0</v>
          </cell>
          <cell r="L6470">
            <v>0</v>
          </cell>
          <cell r="M6470">
            <v>0</v>
          </cell>
          <cell r="N6470" t="str">
            <v xml:space="preserve">GO-213 </v>
          </cell>
          <cell r="O6470" t="str">
            <v>PAV</v>
          </cell>
          <cell r="P6470">
            <v>0</v>
          </cell>
        </row>
        <row r="6471">
          <cell r="C6471" t="str">
            <v>490BGO0060</v>
          </cell>
          <cell r="D6471" t="str">
            <v>ENTR GO-540</v>
          </cell>
          <cell r="E6471" t="str">
            <v>ENTR GO-309(A) (CALDAS NOVAS)</v>
          </cell>
          <cell r="F6471">
            <v>113</v>
          </cell>
          <cell r="G6471">
            <v>116</v>
          </cell>
          <cell r="H6471">
            <v>3</v>
          </cell>
          <cell r="I6471" t="str">
            <v>PLA</v>
          </cell>
          <cell r="J6471">
            <v>0</v>
          </cell>
          <cell r="L6471">
            <v>0</v>
          </cell>
          <cell r="M6471">
            <v>0</v>
          </cell>
          <cell r="N6471" t="str">
            <v xml:space="preserve">GO-213 </v>
          </cell>
          <cell r="O6471" t="str">
            <v>PAV</v>
          </cell>
          <cell r="P6471">
            <v>0</v>
          </cell>
        </row>
        <row r="6472">
          <cell r="C6472" t="str">
            <v>490BGO0070</v>
          </cell>
          <cell r="D6472" t="str">
            <v>ENTR GO-309(A) (CALDAS NOVAS)</v>
          </cell>
          <cell r="E6472" t="str">
            <v>ENTR GO-139(A)/309(B)</v>
          </cell>
          <cell r="F6472">
            <v>116</v>
          </cell>
          <cell r="G6472">
            <v>118</v>
          </cell>
          <cell r="H6472">
            <v>2</v>
          </cell>
          <cell r="I6472" t="str">
            <v>PLA</v>
          </cell>
          <cell r="J6472">
            <v>0</v>
          </cell>
          <cell r="L6472">
            <v>0</v>
          </cell>
          <cell r="M6472">
            <v>0</v>
          </cell>
          <cell r="N6472" t="str">
            <v xml:space="preserve">GO-213 </v>
          </cell>
          <cell r="O6472" t="str">
            <v>DUP</v>
          </cell>
          <cell r="P6472">
            <v>0</v>
          </cell>
        </row>
        <row r="6473">
          <cell r="C6473" t="str">
            <v>490BGO0071</v>
          </cell>
          <cell r="D6473" t="str">
            <v>ENTR GO-139(A)/309(B)</v>
          </cell>
          <cell r="E6473" t="str">
            <v>ENTR GO-139(B)</v>
          </cell>
          <cell r="F6473">
            <v>118</v>
          </cell>
          <cell r="G6473">
            <v>126</v>
          </cell>
          <cell r="H6473">
            <v>8</v>
          </cell>
          <cell r="I6473" t="str">
            <v>PLA</v>
          </cell>
          <cell r="J6473">
            <v>0</v>
          </cell>
          <cell r="L6473">
            <v>0</v>
          </cell>
          <cell r="M6473">
            <v>0</v>
          </cell>
          <cell r="N6473" t="str">
            <v xml:space="preserve">GO-213 </v>
          </cell>
          <cell r="O6473" t="str">
            <v>PAV</v>
          </cell>
          <cell r="P6473">
            <v>0</v>
          </cell>
        </row>
        <row r="6474">
          <cell r="C6474" t="str">
            <v>490BGO0080</v>
          </cell>
          <cell r="D6474" t="str">
            <v>ENTR GO-139(B)</v>
          </cell>
          <cell r="E6474" t="str">
            <v>ENTR GO-507 (P/POUSADA DO RIO QUENTE)</v>
          </cell>
          <cell r="F6474">
            <v>126</v>
          </cell>
          <cell r="G6474">
            <v>134</v>
          </cell>
          <cell r="H6474">
            <v>8</v>
          </cell>
          <cell r="I6474" t="str">
            <v>PLA</v>
          </cell>
          <cell r="J6474">
            <v>0</v>
          </cell>
          <cell r="L6474">
            <v>0</v>
          </cell>
          <cell r="M6474">
            <v>0</v>
          </cell>
          <cell r="N6474" t="str">
            <v xml:space="preserve">GO-213 </v>
          </cell>
          <cell r="O6474" t="str">
            <v>PAV</v>
          </cell>
          <cell r="P6474">
            <v>0</v>
          </cell>
        </row>
        <row r="6475">
          <cell r="C6475" t="str">
            <v>490BGO0085</v>
          </cell>
          <cell r="D6475" t="str">
            <v>ENTR GO-507 (P/POUSADA DO RIO QUENTE)</v>
          </cell>
          <cell r="E6475" t="str">
            <v>ENTR GO-443</v>
          </cell>
          <cell r="F6475">
            <v>134</v>
          </cell>
          <cell r="G6475">
            <v>165</v>
          </cell>
          <cell r="H6475">
            <v>31</v>
          </cell>
          <cell r="I6475" t="str">
            <v>PLA</v>
          </cell>
          <cell r="J6475">
            <v>0</v>
          </cell>
          <cell r="L6475">
            <v>0</v>
          </cell>
          <cell r="M6475">
            <v>0</v>
          </cell>
          <cell r="N6475" t="str">
            <v xml:space="preserve">GO-213 </v>
          </cell>
          <cell r="O6475" t="str">
            <v>PAV</v>
          </cell>
          <cell r="P6475">
            <v>0</v>
          </cell>
        </row>
        <row r="6476">
          <cell r="C6476" t="str">
            <v>490BGO0090</v>
          </cell>
          <cell r="D6476" t="str">
            <v>ENTR GO-443</v>
          </cell>
          <cell r="E6476" t="str">
            <v>ENTR GO-147(A)</v>
          </cell>
          <cell r="F6476">
            <v>165</v>
          </cell>
          <cell r="G6476">
            <v>168</v>
          </cell>
          <cell r="H6476">
            <v>3</v>
          </cell>
          <cell r="I6476" t="str">
            <v>PLA</v>
          </cell>
          <cell r="J6476">
            <v>0</v>
          </cell>
          <cell r="L6476">
            <v>0</v>
          </cell>
          <cell r="M6476">
            <v>0</v>
          </cell>
          <cell r="N6476" t="str">
            <v xml:space="preserve">GO-213 </v>
          </cell>
          <cell r="O6476" t="str">
            <v>PAV</v>
          </cell>
          <cell r="P6476">
            <v>0</v>
          </cell>
        </row>
        <row r="6477">
          <cell r="C6477" t="str">
            <v>490BGO0095</v>
          </cell>
          <cell r="D6477" t="str">
            <v>ENTR GO-147(A)</v>
          </cell>
          <cell r="E6477" t="str">
            <v>ENTR GO-147(B)</v>
          </cell>
          <cell r="F6477">
            <v>168</v>
          </cell>
          <cell r="G6477">
            <v>171</v>
          </cell>
          <cell r="H6477">
            <v>3</v>
          </cell>
          <cell r="I6477" t="str">
            <v>PLA</v>
          </cell>
          <cell r="J6477">
            <v>0</v>
          </cell>
          <cell r="L6477">
            <v>0</v>
          </cell>
          <cell r="M6477">
            <v>0</v>
          </cell>
          <cell r="N6477" t="str">
            <v xml:space="preserve">GO-147 </v>
          </cell>
          <cell r="O6477" t="str">
            <v>PAV</v>
          </cell>
          <cell r="P6477">
            <v>0</v>
          </cell>
        </row>
        <row r="6478">
          <cell r="C6478" t="str">
            <v>490BGO0098</v>
          </cell>
          <cell r="D6478" t="str">
            <v>ENTR GO-147(B)</v>
          </cell>
          <cell r="E6478" t="str">
            <v>ENTR GO-476 (MORRINHOS)</v>
          </cell>
          <cell r="F6478">
            <v>171</v>
          </cell>
          <cell r="G6478">
            <v>175</v>
          </cell>
          <cell r="H6478">
            <v>4</v>
          </cell>
          <cell r="I6478" t="str">
            <v>PLA</v>
          </cell>
          <cell r="J6478">
            <v>0</v>
          </cell>
          <cell r="L6478">
            <v>0</v>
          </cell>
          <cell r="M6478">
            <v>0</v>
          </cell>
          <cell r="N6478" t="str">
            <v xml:space="preserve">GO-213 </v>
          </cell>
          <cell r="O6478" t="str">
            <v>DUP</v>
          </cell>
          <cell r="P6478">
            <v>0</v>
          </cell>
        </row>
        <row r="6479">
          <cell r="C6479" t="str">
            <v>490BGO0100</v>
          </cell>
          <cell r="D6479" t="str">
            <v>ENTR GO-476 (MORRINHOS)</v>
          </cell>
          <cell r="E6479" t="str">
            <v>ENTR BR-153/GO-213(B)</v>
          </cell>
          <cell r="F6479">
            <v>175</v>
          </cell>
          <cell r="G6479">
            <v>181</v>
          </cell>
          <cell r="H6479">
            <v>6</v>
          </cell>
          <cell r="I6479" t="str">
            <v>PLA</v>
          </cell>
          <cell r="J6479">
            <v>0</v>
          </cell>
          <cell r="L6479">
            <v>0</v>
          </cell>
          <cell r="M6479">
            <v>0</v>
          </cell>
          <cell r="N6479" t="str">
            <v xml:space="preserve">GO-213 </v>
          </cell>
          <cell r="O6479" t="str">
            <v>DUP</v>
          </cell>
          <cell r="P6479">
            <v>0</v>
          </cell>
        </row>
        <row r="6480">
          <cell r="J6480">
            <v>0</v>
          </cell>
        </row>
        <row r="6481">
          <cell r="J6481">
            <v>0</v>
          </cell>
        </row>
        <row r="6482">
          <cell r="C6482" t="str">
            <v>010BDF0010</v>
          </cell>
          <cell r="D6482" t="str">
            <v>ENTR BR-020(A)/030(A)/450/DF-001 (BRASÍLIA)</v>
          </cell>
          <cell r="E6482" t="str">
            <v>ENTR DF-440</v>
          </cell>
          <cell r="F6482">
            <v>0</v>
          </cell>
          <cell r="G6482">
            <v>2.5</v>
          </cell>
          <cell r="H6482">
            <v>2.5</v>
          </cell>
          <cell r="I6482" t="str">
            <v>DUP</v>
          </cell>
          <cell r="J6482" t="str">
            <v>*</v>
          </cell>
          <cell r="K6482" t="str">
            <v>020BDF0010</v>
          </cell>
          <cell r="L6482" t="str">
            <v>030BDF0010</v>
          </cell>
          <cell r="M6482">
            <v>0</v>
          </cell>
          <cell r="O6482">
            <v>0</v>
          </cell>
          <cell r="P6482">
            <v>0</v>
          </cell>
        </row>
        <row r="6483">
          <cell r="C6483" t="str">
            <v>010BDF0015</v>
          </cell>
          <cell r="D6483" t="str">
            <v>ENTR DF-440</v>
          </cell>
          <cell r="E6483" t="str">
            <v>ACESSO I SOBRADINHO</v>
          </cell>
          <cell r="F6483">
            <v>2.5</v>
          </cell>
          <cell r="G6483">
            <v>6</v>
          </cell>
          <cell r="H6483">
            <v>3.5</v>
          </cell>
          <cell r="I6483" t="str">
            <v>DUP</v>
          </cell>
          <cell r="J6483" t="str">
            <v>*</v>
          </cell>
          <cell r="K6483" t="str">
            <v>020BDF0015</v>
          </cell>
          <cell r="L6483" t="str">
            <v>030BDF0015</v>
          </cell>
          <cell r="M6483">
            <v>0</v>
          </cell>
          <cell r="O6483">
            <v>0</v>
          </cell>
          <cell r="P6483">
            <v>0</v>
          </cell>
        </row>
        <row r="6484">
          <cell r="C6484" t="str">
            <v>010BDF0016</v>
          </cell>
          <cell r="D6484" t="str">
            <v>ACESSO I SOBRADINHO</v>
          </cell>
          <cell r="E6484" t="str">
            <v>ACESSO II SOBRADINHO</v>
          </cell>
          <cell r="F6484">
            <v>6</v>
          </cell>
          <cell r="G6484">
            <v>8.4</v>
          </cell>
          <cell r="H6484">
            <v>2.4</v>
          </cell>
          <cell r="I6484" t="str">
            <v>DUP</v>
          </cell>
          <cell r="J6484" t="str">
            <v>*</v>
          </cell>
          <cell r="K6484" t="str">
            <v>020BDF0016</v>
          </cell>
          <cell r="L6484" t="str">
            <v>030BDF0016</v>
          </cell>
          <cell r="M6484">
            <v>0</v>
          </cell>
          <cell r="O6484">
            <v>0</v>
          </cell>
          <cell r="P6484">
            <v>0</v>
          </cell>
        </row>
        <row r="6485">
          <cell r="C6485" t="str">
            <v>010BDF0018</v>
          </cell>
          <cell r="D6485" t="str">
            <v>ACESSO II SOBRADINHO</v>
          </cell>
          <cell r="E6485" t="str">
            <v>ENTR DF-230</v>
          </cell>
          <cell r="F6485">
            <v>8.4</v>
          </cell>
          <cell r="G6485">
            <v>18.8</v>
          </cell>
          <cell r="H6485">
            <v>10.4</v>
          </cell>
          <cell r="I6485" t="str">
            <v>DUP</v>
          </cell>
          <cell r="J6485" t="str">
            <v>*</v>
          </cell>
          <cell r="K6485" t="str">
            <v>020BDF0018</v>
          </cell>
          <cell r="L6485" t="str">
            <v>030BDF0018</v>
          </cell>
          <cell r="M6485">
            <v>0</v>
          </cell>
          <cell r="O6485">
            <v>0</v>
          </cell>
          <cell r="P6485">
            <v>0</v>
          </cell>
        </row>
        <row r="6486">
          <cell r="C6486" t="str">
            <v>010BDF0020</v>
          </cell>
          <cell r="D6486" t="str">
            <v>ENTR DF-230</v>
          </cell>
          <cell r="E6486" t="str">
            <v>ENTR DF-128</v>
          </cell>
          <cell r="F6486">
            <v>18.8</v>
          </cell>
          <cell r="G6486">
            <v>22.6</v>
          </cell>
          <cell r="H6486">
            <v>3.8</v>
          </cell>
          <cell r="I6486" t="str">
            <v>DUP</v>
          </cell>
          <cell r="J6486" t="str">
            <v>*</v>
          </cell>
          <cell r="K6486" t="str">
            <v>020BDF0020</v>
          </cell>
          <cell r="L6486" t="str">
            <v>030BDF0020</v>
          </cell>
          <cell r="M6486">
            <v>0</v>
          </cell>
          <cell r="O6486">
            <v>0</v>
          </cell>
          <cell r="P6486">
            <v>0</v>
          </cell>
        </row>
        <row r="6487">
          <cell r="C6487" t="str">
            <v>010BDF0022</v>
          </cell>
          <cell r="D6487" t="str">
            <v>ENTR DF-128</v>
          </cell>
          <cell r="E6487" t="str">
            <v>P/PLANALTINA</v>
          </cell>
          <cell r="F6487">
            <v>22.6</v>
          </cell>
          <cell r="G6487">
            <v>25.6</v>
          </cell>
          <cell r="H6487">
            <v>3</v>
          </cell>
          <cell r="I6487" t="str">
            <v>DUP</v>
          </cell>
          <cell r="J6487" t="str">
            <v>*</v>
          </cell>
          <cell r="K6487" t="str">
            <v>020BDF0022</v>
          </cell>
          <cell r="L6487" t="str">
            <v>030BDF0022</v>
          </cell>
          <cell r="M6487">
            <v>0</v>
          </cell>
          <cell r="O6487">
            <v>0</v>
          </cell>
          <cell r="P6487">
            <v>0</v>
          </cell>
        </row>
        <row r="6488">
          <cell r="C6488" t="str">
            <v>010BDF0030</v>
          </cell>
          <cell r="D6488" t="str">
            <v>P/PLANALTINA</v>
          </cell>
          <cell r="E6488" t="str">
            <v>ENTR BR-020(B)/030(B)/DF-345(A)</v>
          </cell>
          <cell r="F6488">
            <v>25.6</v>
          </cell>
          <cell r="G6488">
            <v>33.6</v>
          </cell>
          <cell r="H6488">
            <v>8</v>
          </cell>
          <cell r="I6488" t="str">
            <v>PAV</v>
          </cell>
          <cell r="J6488" t="str">
            <v>*</v>
          </cell>
          <cell r="K6488" t="str">
            <v>020BDF0030</v>
          </cell>
          <cell r="L6488" t="str">
            <v>030BDF0030</v>
          </cell>
          <cell r="M6488">
            <v>0</v>
          </cell>
          <cell r="O6488">
            <v>0</v>
          </cell>
          <cell r="P6488">
            <v>0</v>
          </cell>
        </row>
        <row r="6489">
          <cell r="C6489" t="str">
            <v>010BDF0050</v>
          </cell>
          <cell r="D6489" t="str">
            <v>ENTR BR-020(B)/030(B)/DF-345(A)</v>
          </cell>
          <cell r="E6489" t="str">
            <v>ENTR VICINAL-111</v>
          </cell>
          <cell r="F6489">
            <v>33.6</v>
          </cell>
          <cell r="G6489">
            <v>37.700000000000003</v>
          </cell>
          <cell r="H6489">
            <v>4.0999999999999996</v>
          </cell>
          <cell r="I6489" t="str">
            <v>PLA</v>
          </cell>
          <cell r="J6489">
            <v>0</v>
          </cell>
          <cell r="L6489">
            <v>0</v>
          </cell>
          <cell r="M6489">
            <v>0</v>
          </cell>
          <cell r="N6489" t="str">
            <v xml:space="preserve">DF-345 </v>
          </cell>
          <cell r="O6489" t="str">
            <v>PAV</v>
          </cell>
          <cell r="P6489">
            <v>0</v>
          </cell>
        </row>
        <row r="6490">
          <cell r="C6490" t="str">
            <v>010BDF0052</v>
          </cell>
          <cell r="D6490" t="str">
            <v>ENTR VICINAL-111</v>
          </cell>
          <cell r="E6490" t="str">
            <v>ENTR DF-205</v>
          </cell>
          <cell r="F6490">
            <v>37.700000000000003</v>
          </cell>
          <cell r="G6490">
            <v>42.3</v>
          </cell>
          <cell r="H6490">
            <v>4.5999999999999996</v>
          </cell>
          <cell r="I6490" t="str">
            <v>PLA</v>
          </cell>
          <cell r="J6490">
            <v>0</v>
          </cell>
          <cell r="L6490">
            <v>0</v>
          </cell>
          <cell r="M6490">
            <v>0</v>
          </cell>
          <cell r="N6490" t="str">
            <v xml:space="preserve">DF-345 </v>
          </cell>
          <cell r="O6490" t="str">
            <v>PAV</v>
          </cell>
          <cell r="P6490">
            <v>0</v>
          </cell>
        </row>
        <row r="6491">
          <cell r="C6491" t="str">
            <v>010BDF0070</v>
          </cell>
          <cell r="D6491" t="str">
            <v>ENTR DF-205</v>
          </cell>
          <cell r="E6491" t="str">
            <v>ENTR DF-345(B) (DIV DF/GO)</v>
          </cell>
          <cell r="F6491">
            <v>42.3</v>
          </cell>
          <cell r="G6491">
            <v>44.6</v>
          </cell>
          <cell r="H6491">
            <v>2.2999999999999998</v>
          </cell>
          <cell r="I6491" t="str">
            <v>PLA</v>
          </cell>
          <cell r="J6491">
            <v>0</v>
          </cell>
          <cell r="L6491">
            <v>0</v>
          </cell>
          <cell r="M6491">
            <v>0</v>
          </cell>
          <cell r="N6491" t="str">
            <v xml:space="preserve">DF-345 </v>
          </cell>
          <cell r="O6491" t="str">
            <v>PAV</v>
          </cell>
          <cell r="P6491">
            <v>0</v>
          </cell>
        </row>
        <row r="6492">
          <cell r="J6492">
            <v>0</v>
          </cell>
        </row>
        <row r="6493">
          <cell r="C6493" t="str">
            <v>020BDF0010</v>
          </cell>
          <cell r="D6493" t="str">
            <v>ENTR BR-010(A)/030(A)/450/DF-001 (BRASÍLIA)</v>
          </cell>
          <cell r="E6493" t="str">
            <v>ENTR DF-440</v>
          </cell>
          <cell r="F6493">
            <v>0</v>
          </cell>
          <cell r="G6493">
            <v>2.5</v>
          </cell>
          <cell r="H6493">
            <v>2.5</v>
          </cell>
          <cell r="I6493" t="str">
            <v>DUP</v>
          </cell>
          <cell r="J6493">
            <v>0</v>
          </cell>
          <cell r="K6493" t="str">
            <v>010BDF0010</v>
          </cell>
          <cell r="L6493" t="str">
            <v>030BDF0010</v>
          </cell>
          <cell r="M6493">
            <v>0</v>
          </cell>
          <cell r="O6493">
            <v>0</v>
          </cell>
          <cell r="P6493">
            <v>0</v>
          </cell>
        </row>
        <row r="6494">
          <cell r="C6494" t="str">
            <v>020BDF0015</v>
          </cell>
          <cell r="D6494" t="str">
            <v>ENTR DF-440</v>
          </cell>
          <cell r="E6494" t="str">
            <v>ACESSO I SOBRADINHO</v>
          </cell>
          <cell r="F6494">
            <v>2.5</v>
          </cell>
          <cell r="G6494">
            <v>6</v>
          </cell>
          <cell r="H6494">
            <v>3.5</v>
          </cell>
          <cell r="I6494" t="str">
            <v>DUP</v>
          </cell>
          <cell r="J6494">
            <v>0</v>
          </cell>
          <cell r="K6494" t="str">
            <v>010BDF0015</v>
          </cell>
          <cell r="L6494" t="str">
            <v>030BDF0015</v>
          </cell>
          <cell r="M6494">
            <v>0</v>
          </cell>
          <cell r="O6494">
            <v>0</v>
          </cell>
          <cell r="P6494">
            <v>0</v>
          </cell>
        </row>
        <row r="6495">
          <cell r="C6495" t="str">
            <v>020BDF0016</v>
          </cell>
          <cell r="D6495" t="str">
            <v>ACESSO I SOBRADINHO</v>
          </cell>
          <cell r="E6495" t="str">
            <v>ACESSO II SOBRADINHO</v>
          </cell>
          <cell r="F6495">
            <v>6</v>
          </cell>
          <cell r="G6495">
            <v>8.4</v>
          </cell>
          <cell r="H6495">
            <v>2.4</v>
          </cell>
          <cell r="I6495" t="str">
            <v>DUP</v>
          </cell>
          <cell r="J6495">
            <v>0</v>
          </cell>
          <cell r="K6495" t="str">
            <v>010BDF0016</v>
          </cell>
          <cell r="L6495" t="str">
            <v>030BDF0016</v>
          </cell>
          <cell r="M6495">
            <v>0</v>
          </cell>
          <cell r="O6495">
            <v>0</v>
          </cell>
          <cell r="P6495">
            <v>0</v>
          </cell>
        </row>
        <row r="6496">
          <cell r="C6496" t="str">
            <v>020BDF0018</v>
          </cell>
          <cell r="D6496" t="str">
            <v>ACESSO II SOBRADINHO</v>
          </cell>
          <cell r="E6496" t="str">
            <v>ENTR DF-230</v>
          </cell>
          <cell r="F6496">
            <v>8.4</v>
          </cell>
          <cell r="G6496">
            <v>18.8</v>
          </cell>
          <cell r="H6496">
            <v>10.4</v>
          </cell>
          <cell r="I6496" t="str">
            <v>DUP</v>
          </cell>
          <cell r="J6496">
            <v>0</v>
          </cell>
          <cell r="K6496" t="str">
            <v>010BDF0018</v>
          </cell>
          <cell r="L6496" t="str">
            <v>030BDF0018</v>
          </cell>
          <cell r="M6496">
            <v>0</v>
          </cell>
          <cell r="O6496">
            <v>0</v>
          </cell>
          <cell r="P6496">
            <v>0</v>
          </cell>
        </row>
        <row r="6497">
          <cell r="C6497" t="str">
            <v>020BDF0020</v>
          </cell>
          <cell r="D6497" t="str">
            <v>ENTR DF-230</v>
          </cell>
          <cell r="E6497" t="str">
            <v>ENTR DF-128</v>
          </cell>
          <cell r="F6497">
            <v>18.8</v>
          </cell>
          <cell r="G6497">
            <v>22.6</v>
          </cell>
          <cell r="H6497">
            <v>3.8</v>
          </cell>
          <cell r="I6497" t="str">
            <v>DUP</v>
          </cell>
          <cell r="J6497">
            <v>0</v>
          </cell>
          <cell r="K6497" t="str">
            <v>010BDF0020</v>
          </cell>
          <cell r="L6497" t="str">
            <v>030BDF0020</v>
          </cell>
          <cell r="M6497">
            <v>0</v>
          </cell>
          <cell r="O6497">
            <v>0</v>
          </cell>
          <cell r="P6497">
            <v>0</v>
          </cell>
        </row>
        <row r="6498">
          <cell r="C6498" t="str">
            <v>020BDF0022</v>
          </cell>
          <cell r="D6498" t="str">
            <v>ENTR DF-128</v>
          </cell>
          <cell r="E6498" t="str">
            <v>P/PLANALTINA</v>
          </cell>
          <cell r="F6498">
            <v>22.6</v>
          </cell>
          <cell r="G6498">
            <v>25.6</v>
          </cell>
          <cell r="H6498">
            <v>3</v>
          </cell>
          <cell r="I6498" t="str">
            <v>DUP</v>
          </cell>
          <cell r="J6498">
            <v>0</v>
          </cell>
          <cell r="K6498" t="str">
            <v>010BDF0022</v>
          </cell>
          <cell r="L6498" t="str">
            <v>030BDF0022</v>
          </cell>
          <cell r="M6498">
            <v>0</v>
          </cell>
          <cell r="O6498">
            <v>0</v>
          </cell>
          <cell r="P6498">
            <v>0</v>
          </cell>
        </row>
        <row r="6499">
          <cell r="C6499" t="str">
            <v>020BDF0030</v>
          </cell>
          <cell r="D6499" t="str">
            <v>P/PLANALTINA</v>
          </cell>
          <cell r="E6499" t="str">
            <v>ENTR BR-010(B)/DF-345</v>
          </cell>
          <cell r="F6499">
            <v>25.6</v>
          </cell>
          <cell r="G6499">
            <v>33.6</v>
          </cell>
          <cell r="H6499">
            <v>8</v>
          </cell>
          <cell r="I6499" t="str">
            <v>PAV</v>
          </cell>
          <cell r="J6499">
            <v>0</v>
          </cell>
          <cell r="K6499" t="str">
            <v>010BDF0030</v>
          </cell>
          <cell r="L6499" t="str">
            <v>030BDF0030</v>
          </cell>
          <cell r="M6499">
            <v>0</v>
          </cell>
          <cell r="O6499">
            <v>0</v>
          </cell>
          <cell r="P6499">
            <v>0</v>
          </cell>
        </row>
        <row r="6500">
          <cell r="C6500" t="str">
            <v>020BDF0050</v>
          </cell>
          <cell r="D6500" t="str">
            <v>ENTR BR-010(B)/DF-345</v>
          </cell>
          <cell r="E6500" t="str">
            <v>ENTR DF-405</v>
          </cell>
          <cell r="F6500">
            <v>33.6</v>
          </cell>
          <cell r="G6500">
            <v>35.6</v>
          </cell>
          <cell r="H6500">
            <v>2</v>
          </cell>
          <cell r="I6500" t="str">
            <v>PAV</v>
          </cell>
          <cell r="J6500" t="str">
            <v>*</v>
          </cell>
          <cell r="K6500" t="str">
            <v>030BDF0050</v>
          </cell>
          <cell r="L6500">
            <v>0</v>
          </cell>
          <cell r="M6500">
            <v>0</v>
          </cell>
          <cell r="O6500">
            <v>0</v>
          </cell>
          <cell r="P6500">
            <v>0</v>
          </cell>
        </row>
        <row r="6501">
          <cell r="C6501" t="str">
            <v>020BDF0051</v>
          </cell>
          <cell r="D6501" t="str">
            <v>ENTR DF-405</v>
          </cell>
          <cell r="E6501" t="str">
            <v>ENTR DF-410</v>
          </cell>
          <cell r="F6501">
            <v>35.6</v>
          </cell>
          <cell r="G6501">
            <v>36.4</v>
          </cell>
          <cell r="H6501">
            <v>0.8</v>
          </cell>
          <cell r="I6501" t="str">
            <v>PAV</v>
          </cell>
          <cell r="J6501" t="str">
            <v>*</v>
          </cell>
          <cell r="K6501" t="str">
            <v>030BDF0051</v>
          </cell>
          <cell r="L6501">
            <v>0</v>
          </cell>
          <cell r="M6501">
            <v>0</v>
          </cell>
          <cell r="O6501">
            <v>0</v>
          </cell>
          <cell r="P6501">
            <v>0</v>
          </cell>
        </row>
        <row r="6502">
          <cell r="C6502" t="str">
            <v>020BDF0052</v>
          </cell>
          <cell r="D6502" t="str">
            <v>ENTR DF-410</v>
          </cell>
          <cell r="E6502" t="str">
            <v>ENTR DF-110</v>
          </cell>
          <cell r="F6502">
            <v>36.4</v>
          </cell>
          <cell r="G6502">
            <v>41.6</v>
          </cell>
          <cell r="H6502">
            <v>5.2</v>
          </cell>
          <cell r="I6502" t="str">
            <v>PAV</v>
          </cell>
          <cell r="J6502" t="str">
            <v>*</v>
          </cell>
          <cell r="K6502" t="str">
            <v>030BDF0052</v>
          </cell>
          <cell r="L6502">
            <v>0</v>
          </cell>
          <cell r="M6502">
            <v>0</v>
          </cell>
          <cell r="O6502">
            <v>0</v>
          </cell>
          <cell r="P6502">
            <v>0</v>
          </cell>
        </row>
        <row r="6503">
          <cell r="C6503" t="str">
            <v>020BDF0053</v>
          </cell>
          <cell r="D6503" t="str">
            <v>ENTR DF-110</v>
          </cell>
          <cell r="E6503" t="str">
            <v>ENTR VICINAL-107</v>
          </cell>
          <cell r="F6503">
            <v>41.6</v>
          </cell>
          <cell r="G6503">
            <v>48.8</v>
          </cell>
          <cell r="H6503">
            <v>7.2</v>
          </cell>
          <cell r="I6503" t="str">
            <v>PAV</v>
          </cell>
          <cell r="J6503" t="str">
            <v>*</v>
          </cell>
          <cell r="K6503" t="str">
            <v>030BDF0053</v>
          </cell>
          <cell r="L6503">
            <v>0</v>
          </cell>
          <cell r="M6503">
            <v>0</v>
          </cell>
          <cell r="O6503">
            <v>0</v>
          </cell>
          <cell r="P6503">
            <v>0</v>
          </cell>
        </row>
        <row r="6504">
          <cell r="C6504" t="str">
            <v>020BDF0054</v>
          </cell>
          <cell r="D6504" t="str">
            <v>ENTR VICINAL-107</v>
          </cell>
          <cell r="E6504" t="str">
            <v>ENTR DF-105</v>
          </cell>
          <cell r="F6504">
            <v>48.8</v>
          </cell>
          <cell r="G6504">
            <v>52.1</v>
          </cell>
          <cell r="H6504">
            <v>3.3</v>
          </cell>
          <cell r="I6504" t="str">
            <v>PAV</v>
          </cell>
          <cell r="J6504" t="str">
            <v>*</v>
          </cell>
          <cell r="K6504" t="str">
            <v>030BDF0054</v>
          </cell>
          <cell r="L6504">
            <v>0</v>
          </cell>
          <cell r="M6504">
            <v>0</v>
          </cell>
          <cell r="O6504">
            <v>0</v>
          </cell>
          <cell r="P6504">
            <v>0</v>
          </cell>
        </row>
        <row r="6505">
          <cell r="C6505" t="str">
            <v>020BDF0060</v>
          </cell>
          <cell r="D6505" t="str">
            <v>ENTR DF-105</v>
          </cell>
          <cell r="E6505" t="str">
            <v>ENTR DF-100</v>
          </cell>
          <cell r="F6505">
            <v>52.1</v>
          </cell>
          <cell r="G6505">
            <v>57.1</v>
          </cell>
          <cell r="H6505">
            <v>5</v>
          </cell>
          <cell r="I6505" t="str">
            <v>PAV</v>
          </cell>
          <cell r="J6505" t="str">
            <v>*</v>
          </cell>
          <cell r="K6505" t="str">
            <v>030BDF0060</v>
          </cell>
          <cell r="L6505">
            <v>0</v>
          </cell>
          <cell r="M6505">
            <v>0</v>
          </cell>
          <cell r="O6505">
            <v>0</v>
          </cell>
          <cell r="P6505">
            <v>0</v>
          </cell>
        </row>
        <row r="6506">
          <cell r="C6506" t="str">
            <v>020BDF0070</v>
          </cell>
          <cell r="D6506" t="str">
            <v>ENTR DF-100</v>
          </cell>
          <cell r="E6506" t="str">
            <v>ENTR BR-030(B) (DIV DF/GO)</v>
          </cell>
          <cell r="F6506">
            <v>57.1</v>
          </cell>
          <cell r="G6506">
            <v>57.9</v>
          </cell>
          <cell r="H6506">
            <v>0.8</v>
          </cell>
          <cell r="I6506" t="str">
            <v>PAV</v>
          </cell>
          <cell r="J6506" t="str">
            <v>*</v>
          </cell>
          <cell r="K6506" t="str">
            <v>030BDF0070</v>
          </cell>
          <cell r="L6506">
            <v>0</v>
          </cell>
          <cell r="M6506">
            <v>0</v>
          </cell>
          <cell r="O6506">
            <v>0</v>
          </cell>
          <cell r="P6506">
            <v>0</v>
          </cell>
        </row>
        <row r="6507">
          <cell r="J6507">
            <v>0</v>
          </cell>
        </row>
        <row r="6508">
          <cell r="C6508" t="str">
            <v>030BDF0010</v>
          </cell>
          <cell r="D6508" t="str">
            <v>ENTR BR-010(A)/020(A)/450/DF-001 (BRASILIA)</v>
          </cell>
          <cell r="E6508" t="str">
            <v>ENTR DF-440</v>
          </cell>
          <cell r="F6508">
            <v>0</v>
          </cell>
          <cell r="G6508">
            <v>2.5</v>
          </cell>
          <cell r="H6508">
            <v>2.5</v>
          </cell>
          <cell r="I6508" t="str">
            <v>DUP</v>
          </cell>
          <cell r="J6508">
            <v>0</v>
          </cell>
          <cell r="K6508" t="str">
            <v>010BDF0010</v>
          </cell>
          <cell r="L6508" t="str">
            <v>020BDF0010</v>
          </cell>
          <cell r="M6508">
            <v>0</v>
          </cell>
          <cell r="O6508">
            <v>0</v>
          </cell>
          <cell r="P6508">
            <v>0</v>
          </cell>
        </row>
        <row r="6509">
          <cell r="C6509" t="str">
            <v>030BDF0015</v>
          </cell>
          <cell r="D6509" t="str">
            <v>ENTR DF-440</v>
          </cell>
          <cell r="E6509" t="str">
            <v>ACESSO I SOBRADINHO</v>
          </cell>
          <cell r="F6509">
            <v>2.5</v>
          </cell>
          <cell r="G6509">
            <v>6</v>
          </cell>
          <cell r="H6509">
            <v>3.5</v>
          </cell>
          <cell r="I6509" t="str">
            <v>DUP</v>
          </cell>
          <cell r="J6509">
            <v>0</v>
          </cell>
          <cell r="K6509" t="str">
            <v>010BDF0015</v>
          </cell>
          <cell r="L6509" t="str">
            <v>020BDF0015</v>
          </cell>
          <cell r="M6509">
            <v>0</v>
          </cell>
          <cell r="O6509">
            <v>0</v>
          </cell>
          <cell r="P6509">
            <v>0</v>
          </cell>
        </row>
        <row r="6510">
          <cell r="C6510" t="str">
            <v>030BDF0016</v>
          </cell>
          <cell r="D6510" t="str">
            <v>ACESSO I SOBRADINHO</v>
          </cell>
          <cell r="E6510" t="str">
            <v>ACESSO II SOBRADINHO</v>
          </cell>
          <cell r="F6510">
            <v>6</v>
          </cell>
          <cell r="G6510">
            <v>8.4</v>
          </cell>
          <cell r="H6510">
            <v>2.4</v>
          </cell>
          <cell r="I6510" t="str">
            <v>DUP</v>
          </cell>
          <cell r="J6510">
            <v>0</v>
          </cell>
          <cell r="K6510" t="str">
            <v>010BDF0016</v>
          </cell>
          <cell r="L6510" t="str">
            <v>020BDF0016</v>
          </cell>
          <cell r="M6510">
            <v>0</v>
          </cell>
          <cell r="O6510">
            <v>0</v>
          </cell>
          <cell r="P6510">
            <v>0</v>
          </cell>
        </row>
        <row r="6511">
          <cell r="C6511" t="str">
            <v>030BDF0018</v>
          </cell>
          <cell r="D6511" t="str">
            <v>ACESSO II SOBRADINHO</v>
          </cell>
          <cell r="E6511" t="str">
            <v>ENTR DF-230</v>
          </cell>
          <cell r="F6511">
            <v>8.4</v>
          </cell>
          <cell r="G6511">
            <v>18.8</v>
          </cell>
          <cell r="H6511">
            <v>10.4</v>
          </cell>
          <cell r="I6511" t="str">
            <v>DUP</v>
          </cell>
          <cell r="J6511">
            <v>0</v>
          </cell>
          <cell r="K6511" t="str">
            <v>010BDF0018</v>
          </cell>
          <cell r="L6511" t="str">
            <v>020BDF0018</v>
          </cell>
          <cell r="M6511">
            <v>0</v>
          </cell>
          <cell r="O6511">
            <v>0</v>
          </cell>
          <cell r="P6511">
            <v>0</v>
          </cell>
        </row>
        <row r="6512">
          <cell r="C6512" t="str">
            <v>030BDF0020</v>
          </cell>
          <cell r="D6512" t="str">
            <v>ENTR DF-230</v>
          </cell>
          <cell r="E6512" t="str">
            <v>ENTR DF-128</v>
          </cell>
          <cell r="F6512">
            <v>18.8</v>
          </cell>
          <cell r="G6512">
            <v>22.6</v>
          </cell>
          <cell r="H6512">
            <v>3.8</v>
          </cell>
          <cell r="I6512" t="str">
            <v>DUP</v>
          </cell>
          <cell r="J6512">
            <v>0</v>
          </cell>
          <cell r="K6512" t="str">
            <v>010BDF0020</v>
          </cell>
          <cell r="L6512" t="str">
            <v>020BDF0020</v>
          </cell>
          <cell r="M6512">
            <v>0</v>
          </cell>
          <cell r="O6512">
            <v>0</v>
          </cell>
          <cell r="P6512">
            <v>0</v>
          </cell>
        </row>
        <row r="6513">
          <cell r="C6513" t="str">
            <v>030BDF0022</v>
          </cell>
          <cell r="D6513" t="str">
            <v>ENTR DF-128</v>
          </cell>
          <cell r="E6513" t="str">
            <v>P/PLANALTINA</v>
          </cell>
          <cell r="F6513">
            <v>22.6</v>
          </cell>
          <cell r="G6513">
            <v>25.6</v>
          </cell>
          <cell r="H6513">
            <v>3</v>
          </cell>
          <cell r="I6513" t="str">
            <v>DUP</v>
          </cell>
          <cell r="J6513">
            <v>0</v>
          </cell>
          <cell r="K6513" t="str">
            <v>010BDF0022</v>
          </cell>
          <cell r="L6513" t="str">
            <v>020BDF0022</v>
          </cell>
          <cell r="M6513">
            <v>0</v>
          </cell>
          <cell r="O6513">
            <v>0</v>
          </cell>
          <cell r="P6513">
            <v>0</v>
          </cell>
        </row>
        <row r="6514">
          <cell r="C6514" t="str">
            <v>030BDF0030</v>
          </cell>
          <cell r="D6514" t="str">
            <v>P/PLANALTINA</v>
          </cell>
          <cell r="E6514" t="str">
            <v>ENTR BR-010(B)/DF-345</v>
          </cell>
          <cell r="F6514">
            <v>25.6</v>
          </cell>
          <cell r="G6514">
            <v>33.6</v>
          </cell>
          <cell r="H6514">
            <v>8</v>
          </cell>
          <cell r="I6514" t="str">
            <v>PAV</v>
          </cell>
          <cell r="J6514">
            <v>0</v>
          </cell>
          <cell r="K6514" t="str">
            <v>010BDF0030</v>
          </cell>
          <cell r="L6514" t="str">
            <v>020BDF0030</v>
          </cell>
          <cell r="M6514">
            <v>0</v>
          </cell>
          <cell r="O6514">
            <v>0</v>
          </cell>
          <cell r="P6514">
            <v>0</v>
          </cell>
        </row>
        <row r="6515">
          <cell r="C6515" t="str">
            <v>030BDF0050</v>
          </cell>
          <cell r="D6515" t="str">
            <v>ENTR BR-010(B)/DF-345</v>
          </cell>
          <cell r="E6515" t="str">
            <v>ENTR DF-405</v>
          </cell>
          <cell r="F6515">
            <v>33.6</v>
          </cell>
          <cell r="G6515">
            <v>35.6</v>
          </cell>
          <cell r="H6515">
            <v>2</v>
          </cell>
          <cell r="I6515" t="str">
            <v>PAV</v>
          </cell>
          <cell r="J6515">
            <v>0</v>
          </cell>
          <cell r="K6515" t="str">
            <v>020BDF0050</v>
          </cell>
          <cell r="L6515">
            <v>0</v>
          </cell>
          <cell r="M6515">
            <v>0</v>
          </cell>
          <cell r="O6515">
            <v>0</v>
          </cell>
          <cell r="P6515">
            <v>0</v>
          </cell>
        </row>
        <row r="6516">
          <cell r="C6516" t="str">
            <v>030BDF0051</v>
          </cell>
          <cell r="D6516" t="str">
            <v>ENTR DF-405</v>
          </cell>
          <cell r="E6516" t="str">
            <v>ENTR DF-410</v>
          </cell>
          <cell r="F6516">
            <v>35.6</v>
          </cell>
          <cell r="G6516">
            <v>36.4</v>
          </cell>
          <cell r="H6516">
            <v>0.8</v>
          </cell>
          <cell r="I6516" t="str">
            <v>PAV</v>
          </cell>
          <cell r="J6516">
            <v>0</v>
          </cell>
          <cell r="K6516" t="str">
            <v>020BDF0051</v>
          </cell>
          <cell r="L6516">
            <v>0</v>
          </cell>
          <cell r="M6516">
            <v>0</v>
          </cell>
          <cell r="O6516">
            <v>0</v>
          </cell>
          <cell r="P6516">
            <v>0</v>
          </cell>
        </row>
        <row r="6517">
          <cell r="C6517" t="str">
            <v>030BDF0052</v>
          </cell>
          <cell r="D6517" t="str">
            <v>ENTR DF-410</v>
          </cell>
          <cell r="E6517" t="str">
            <v>ENTR DF-110</v>
          </cell>
          <cell r="F6517">
            <v>36.4</v>
          </cell>
          <cell r="G6517">
            <v>41.6</v>
          </cell>
          <cell r="H6517">
            <v>5.2</v>
          </cell>
          <cell r="I6517" t="str">
            <v>PAV</v>
          </cell>
          <cell r="J6517">
            <v>0</v>
          </cell>
          <cell r="K6517" t="str">
            <v>020BDF0052</v>
          </cell>
          <cell r="L6517">
            <v>0</v>
          </cell>
          <cell r="M6517">
            <v>0</v>
          </cell>
          <cell r="O6517">
            <v>0</v>
          </cell>
          <cell r="P6517">
            <v>0</v>
          </cell>
        </row>
        <row r="6518">
          <cell r="C6518" t="str">
            <v>030BDF0053</v>
          </cell>
          <cell r="D6518" t="str">
            <v>ENTR DF-110</v>
          </cell>
          <cell r="E6518" t="str">
            <v>ENTR VICINAL-107</v>
          </cell>
          <cell r="F6518">
            <v>41.6</v>
          </cell>
          <cell r="G6518">
            <v>48.8</v>
          </cell>
          <cell r="H6518">
            <v>7.2</v>
          </cell>
          <cell r="I6518" t="str">
            <v>PAV</v>
          </cell>
          <cell r="J6518">
            <v>0</v>
          </cell>
          <cell r="K6518" t="str">
            <v>020BDF0053</v>
          </cell>
          <cell r="L6518">
            <v>0</v>
          </cell>
          <cell r="M6518">
            <v>0</v>
          </cell>
          <cell r="O6518">
            <v>0</v>
          </cell>
          <cell r="P6518">
            <v>0</v>
          </cell>
        </row>
        <row r="6519">
          <cell r="C6519" t="str">
            <v>030BDF0054</v>
          </cell>
          <cell r="D6519" t="str">
            <v>ENTR VICINAL-107</v>
          </cell>
          <cell r="E6519" t="str">
            <v>ENTR DF-105</v>
          </cell>
          <cell r="F6519">
            <v>48.8</v>
          </cell>
          <cell r="G6519">
            <v>52.1</v>
          </cell>
          <cell r="H6519">
            <v>3.3</v>
          </cell>
          <cell r="I6519" t="str">
            <v>PAV</v>
          </cell>
          <cell r="J6519">
            <v>0</v>
          </cell>
          <cell r="K6519" t="str">
            <v>020BDF0054</v>
          </cell>
          <cell r="L6519">
            <v>0</v>
          </cell>
          <cell r="M6519">
            <v>0</v>
          </cell>
          <cell r="O6519">
            <v>0</v>
          </cell>
          <cell r="P6519">
            <v>0</v>
          </cell>
        </row>
        <row r="6520">
          <cell r="C6520" t="str">
            <v>030BDF0060</v>
          </cell>
          <cell r="D6520" t="str">
            <v>ENTR DF-105</v>
          </cell>
          <cell r="E6520" t="str">
            <v>ENTR DF-100</v>
          </cell>
          <cell r="F6520">
            <v>52.1</v>
          </cell>
          <cell r="G6520">
            <v>57.1</v>
          </cell>
          <cell r="H6520">
            <v>5</v>
          </cell>
          <cell r="I6520" t="str">
            <v>PAV</v>
          </cell>
          <cell r="J6520">
            <v>0</v>
          </cell>
          <cell r="K6520" t="str">
            <v>020BDF0060</v>
          </cell>
          <cell r="L6520">
            <v>0</v>
          </cell>
          <cell r="M6520">
            <v>0</v>
          </cell>
          <cell r="O6520">
            <v>0</v>
          </cell>
          <cell r="P6520">
            <v>0</v>
          </cell>
        </row>
        <row r="6521">
          <cell r="C6521" t="str">
            <v>030BDF0070</v>
          </cell>
          <cell r="D6521" t="str">
            <v>ENTR DF-100</v>
          </cell>
          <cell r="E6521" t="str">
            <v>ENTR BR-020(B) (DIV DF/GO)</v>
          </cell>
          <cell r="F6521">
            <v>57.1</v>
          </cell>
          <cell r="G6521">
            <v>57.9</v>
          </cell>
          <cell r="H6521">
            <v>0.8</v>
          </cell>
          <cell r="I6521" t="str">
            <v>PAV</v>
          </cell>
          <cell r="J6521">
            <v>0</v>
          </cell>
          <cell r="K6521" t="str">
            <v>020BDF0070</v>
          </cell>
          <cell r="L6521">
            <v>0</v>
          </cell>
          <cell r="M6521">
            <v>0</v>
          </cell>
          <cell r="O6521">
            <v>0</v>
          </cell>
          <cell r="P6521">
            <v>0</v>
          </cell>
        </row>
        <row r="6522">
          <cell r="J6522">
            <v>0</v>
          </cell>
        </row>
        <row r="6523">
          <cell r="C6523" t="str">
            <v>040BDF0010</v>
          </cell>
          <cell r="D6523" t="str">
            <v>ENTR BR-050(A)/251/DF-001/003 (BRASILIA)</v>
          </cell>
          <cell r="E6523" t="str">
            <v>P/SANTA MARIA</v>
          </cell>
          <cell r="F6523">
            <v>0</v>
          </cell>
          <cell r="G6523">
            <v>2.2000000000000002</v>
          </cell>
          <cell r="H6523">
            <v>2.2000000000000002</v>
          </cell>
          <cell r="I6523" t="str">
            <v>DUP</v>
          </cell>
          <cell r="J6523" t="str">
            <v>*</v>
          </cell>
          <cell r="K6523" t="str">
            <v>050BDF0010</v>
          </cell>
          <cell r="L6523">
            <v>0</v>
          </cell>
          <cell r="M6523">
            <v>0</v>
          </cell>
          <cell r="O6523">
            <v>0</v>
          </cell>
          <cell r="P6523">
            <v>0</v>
          </cell>
        </row>
        <row r="6524">
          <cell r="C6524" t="str">
            <v>040BDF0012</v>
          </cell>
          <cell r="D6524" t="str">
            <v>P/SANTA MARIA</v>
          </cell>
          <cell r="E6524" t="str">
            <v>ENTR VICINAL - 371</v>
          </cell>
          <cell r="F6524">
            <v>2.2000000000000002</v>
          </cell>
          <cell r="G6524">
            <v>5</v>
          </cell>
          <cell r="H6524">
            <v>2.8</v>
          </cell>
          <cell r="I6524" t="str">
            <v>DUP</v>
          </cell>
          <cell r="J6524" t="str">
            <v>*</v>
          </cell>
          <cell r="K6524" t="str">
            <v>050BDF0012</v>
          </cell>
          <cell r="L6524">
            <v>0</v>
          </cell>
          <cell r="M6524">
            <v>0</v>
          </cell>
          <cell r="O6524">
            <v>0</v>
          </cell>
          <cell r="P6524">
            <v>0</v>
          </cell>
        </row>
        <row r="6525">
          <cell r="C6525" t="str">
            <v>040BDF0015</v>
          </cell>
          <cell r="D6525" t="str">
            <v>ENTR VICINAL - 371</v>
          </cell>
          <cell r="E6525" t="str">
            <v>ENTR DF-495</v>
          </cell>
          <cell r="F6525">
            <v>5</v>
          </cell>
          <cell r="G6525">
            <v>5.6</v>
          </cell>
          <cell r="H6525">
            <v>0.6</v>
          </cell>
          <cell r="I6525" t="str">
            <v>DUP</v>
          </cell>
          <cell r="J6525" t="str">
            <v>*</v>
          </cell>
          <cell r="K6525" t="str">
            <v>050BDF0015</v>
          </cell>
          <cell r="L6525">
            <v>0</v>
          </cell>
          <cell r="M6525">
            <v>0</v>
          </cell>
          <cell r="O6525">
            <v>0</v>
          </cell>
          <cell r="P6525">
            <v>0</v>
          </cell>
        </row>
        <row r="6526">
          <cell r="C6526" t="str">
            <v>040BDF0017</v>
          </cell>
          <cell r="D6526" t="str">
            <v>ENTR DF-495</v>
          </cell>
          <cell r="E6526" t="str">
            <v>ENTR DF-290</v>
          </cell>
          <cell r="F6526">
            <v>5.6</v>
          </cell>
          <cell r="G6526">
            <v>8.1999999999999993</v>
          </cell>
          <cell r="H6526">
            <v>2.6</v>
          </cell>
          <cell r="I6526" t="str">
            <v>DUP</v>
          </cell>
          <cell r="J6526" t="str">
            <v>*</v>
          </cell>
          <cell r="K6526" t="str">
            <v>050BDF0017</v>
          </cell>
          <cell r="L6526">
            <v>0</v>
          </cell>
          <cell r="M6526">
            <v>0</v>
          </cell>
          <cell r="O6526">
            <v>0</v>
          </cell>
          <cell r="P6526">
            <v>0</v>
          </cell>
        </row>
        <row r="6527">
          <cell r="C6527" t="str">
            <v>040BDF0020</v>
          </cell>
          <cell r="D6527" t="str">
            <v>ENTR DF-290</v>
          </cell>
          <cell r="E6527" t="str">
            <v>ENTR BR-050(B) (DIV DF/GO)</v>
          </cell>
          <cell r="F6527">
            <v>8.1999999999999993</v>
          </cell>
          <cell r="G6527">
            <v>8.4</v>
          </cell>
          <cell r="H6527">
            <v>0.2</v>
          </cell>
          <cell r="I6527" t="str">
            <v>DUP</v>
          </cell>
          <cell r="J6527" t="str">
            <v>*</v>
          </cell>
          <cell r="K6527" t="str">
            <v>050BDF0020</v>
          </cell>
          <cell r="L6527">
            <v>0</v>
          </cell>
          <cell r="M6527">
            <v>0</v>
          </cell>
          <cell r="O6527">
            <v>0</v>
          </cell>
          <cell r="P6527">
            <v>0</v>
          </cell>
        </row>
        <row r="6528">
          <cell r="J6528">
            <v>0</v>
          </cell>
        </row>
        <row r="6529">
          <cell r="C6529" t="str">
            <v>050BDF0010</v>
          </cell>
          <cell r="D6529" t="str">
            <v>ENTR BR-040(A)/251/DF-001/003 (BRASILIA)</v>
          </cell>
          <cell r="E6529" t="str">
            <v>P/SANTA MARIA</v>
          </cell>
          <cell r="F6529">
            <v>0</v>
          </cell>
          <cell r="G6529">
            <v>2.2000000000000002</v>
          </cell>
          <cell r="H6529">
            <v>2.2000000000000002</v>
          </cell>
          <cell r="I6529" t="str">
            <v>DUP</v>
          </cell>
          <cell r="J6529">
            <v>0</v>
          </cell>
          <cell r="K6529" t="str">
            <v>040BDF0010</v>
          </cell>
          <cell r="L6529">
            <v>0</v>
          </cell>
          <cell r="M6529">
            <v>0</v>
          </cell>
          <cell r="O6529">
            <v>0</v>
          </cell>
          <cell r="P6529">
            <v>0</v>
          </cell>
        </row>
        <row r="6530">
          <cell r="C6530" t="str">
            <v>050BDF0012</v>
          </cell>
          <cell r="D6530" t="str">
            <v>P/SANTA MARIA</v>
          </cell>
          <cell r="E6530" t="str">
            <v>ENTR VICINAL - 371</v>
          </cell>
          <cell r="F6530">
            <v>2.2000000000000002</v>
          </cell>
          <cell r="G6530">
            <v>5</v>
          </cell>
          <cell r="H6530">
            <v>2.8</v>
          </cell>
          <cell r="I6530" t="str">
            <v>DUP</v>
          </cell>
          <cell r="J6530">
            <v>0</v>
          </cell>
          <cell r="K6530" t="str">
            <v>040BDF0012</v>
          </cell>
          <cell r="L6530">
            <v>0</v>
          </cell>
          <cell r="M6530">
            <v>0</v>
          </cell>
          <cell r="O6530">
            <v>0</v>
          </cell>
          <cell r="P6530">
            <v>0</v>
          </cell>
        </row>
        <row r="6531">
          <cell r="C6531" t="str">
            <v>050BDF0015</v>
          </cell>
          <cell r="D6531" t="str">
            <v>ENTR VICINAL - 371</v>
          </cell>
          <cell r="E6531" t="str">
            <v>ENTR DF-495</v>
          </cell>
          <cell r="F6531">
            <v>5</v>
          </cell>
          <cell r="G6531">
            <v>5.6</v>
          </cell>
          <cell r="H6531">
            <v>0.6</v>
          </cell>
          <cell r="I6531" t="str">
            <v>DUP</v>
          </cell>
          <cell r="J6531">
            <v>0</v>
          </cell>
          <cell r="K6531" t="str">
            <v>040BDF0015</v>
          </cell>
          <cell r="L6531">
            <v>0</v>
          </cell>
          <cell r="M6531">
            <v>0</v>
          </cell>
          <cell r="O6531">
            <v>0</v>
          </cell>
          <cell r="P6531">
            <v>0</v>
          </cell>
        </row>
        <row r="6532">
          <cell r="C6532" t="str">
            <v>050BDF0017</v>
          </cell>
          <cell r="D6532" t="str">
            <v>ENTR DF-495</v>
          </cell>
          <cell r="E6532" t="str">
            <v>ENTR DF-290</v>
          </cell>
          <cell r="F6532">
            <v>5.6</v>
          </cell>
          <cell r="G6532">
            <v>8.1999999999999993</v>
          </cell>
          <cell r="H6532">
            <v>2.6</v>
          </cell>
          <cell r="I6532" t="str">
            <v>DUP</v>
          </cell>
          <cell r="J6532">
            <v>0</v>
          </cell>
          <cell r="K6532" t="str">
            <v>040BDF0017</v>
          </cell>
          <cell r="L6532">
            <v>0</v>
          </cell>
          <cell r="M6532">
            <v>0</v>
          </cell>
          <cell r="O6532">
            <v>0</v>
          </cell>
          <cell r="P6532">
            <v>0</v>
          </cell>
        </row>
        <row r="6533">
          <cell r="C6533" t="str">
            <v>050BDF0020</v>
          </cell>
          <cell r="D6533" t="str">
            <v>ENTR DF-290</v>
          </cell>
          <cell r="E6533" t="str">
            <v>ENTR BR-040(B) (DIV DF/GO)</v>
          </cell>
          <cell r="F6533">
            <v>8.1999999999999993</v>
          </cell>
          <cell r="G6533">
            <v>8.4</v>
          </cell>
          <cell r="H6533">
            <v>0.2</v>
          </cell>
          <cell r="I6533" t="str">
            <v>DUP</v>
          </cell>
          <cell r="J6533">
            <v>0</v>
          </cell>
          <cell r="K6533" t="str">
            <v>040BDF0020</v>
          </cell>
          <cell r="L6533">
            <v>0</v>
          </cell>
          <cell r="M6533">
            <v>0</v>
          </cell>
          <cell r="O6533">
            <v>0</v>
          </cell>
          <cell r="P6533">
            <v>0</v>
          </cell>
        </row>
        <row r="6534">
          <cell r="J6534">
            <v>0</v>
          </cell>
        </row>
        <row r="6535">
          <cell r="C6535" t="str">
            <v>060BDF0010</v>
          </cell>
          <cell r="D6535" t="str">
            <v>ENTR BR-251/DF-001 (BRASÍLIA)</v>
          </cell>
          <cell r="E6535" t="str">
            <v>ACESSO I RECANTO DAS EMAS</v>
          </cell>
          <cell r="F6535">
            <v>0</v>
          </cell>
          <cell r="G6535">
            <v>3</v>
          </cell>
          <cell r="H6535">
            <v>3</v>
          </cell>
          <cell r="I6535" t="str">
            <v>DUP</v>
          </cell>
          <cell r="J6535" t="str">
            <v>*</v>
          </cell>
          <cell r="L6535">
            <v>0</v>
          </cell>
          <cell r="M6535">
            <v>0</v>
          </cell>
          <cell r="O6535">
            <v>0</v>
          </cell>
          <cell r="P6535">
            <v>0</v>
          </cell>
        </row>
        <row r="6536">
          <cell r="C6536" t="str">
            <v>060BDF0011</v>
          </cell>
          <cell r="D6536" t="str">
            <v>ACESSO I RECANTO DAS EMAS</v>
          </cell>
          <cell r="E6536" t="str">
            <v>ACESSO II RECANTO DAS EMAS</v>
          </cell>
          <cell r="F6536">
            <v>3</v>
          </cell>
          <cell r="G6536">
            <v>4.4000000000000004</v>
          </cell>
          <cell r="H6536">
            <v>1.4</v>
          </cell>
          <cell r="I6536" t="str">
            <v>DUP</v>
          </cell>
          <cell r="J6536" t="str">
            <v>*</v>
          </cell>
          <cell r="L6536">
            <v>0</v>
          </cell>
          <cell r="M6536">
            <v>0</v>
          </cell>
          <cell r="O6536">
            <v>0</v>
          </cell>
          <cell r="P6536">
            <v>0</v>
          </cell>
        </row>
        <row r="6537">
          <cell r="C6537" t="str">
            <v>060BDF0012</v>
          </cell>
          <cell r="D6537" t="str">
            <v>ACESSO II RECANTO DAS EMAS</v>
          </cell>
          <cell r="E6537" t="str">
            <v>ENTR DF-180</v>
          </cell>
          <cell r="F6537">
            <v>4.4000000000000004</v>
          </cell>
          <cell r="G6537">
            <v>9.4</v>
          </cell>
          <cell r="H6537">
            <v>5</v>
          </cell>
          <cell r="I6537" t="str">
            <v>DUP</v>
          </cell>
          <cell r="J6537" t="str">
            <v>*</v>
          </cell>
          <cell r="L6537">
            <v>0</v>
          </cell>
          <cell r="M6537">
            <v>0</v>
          </cell>
          <cell r="O6537">
            <v>0</v>
          </cell>
          <cell r="P6537">
            <v>0</v>
          </cell>
        </row>
        <row r="6538">
          <cell r="C6538" t="str">
            <v>060BDF0014</v>
          </cell>
          <cell r="D6538" t="str">
            <v>ENTR DF-180</v>
          </cell>
          <cell r="E6538" t="str">
            <v>ENTR DF-280</v>
          </cell>
          <cell r="F6538">
            <v>9.4</v>
          </cell>
          <cell r="G6538">
            <v>12.4</v>
          </cell>
          <cell r="H6538">
            <v>3</v>
          </cell>
          <cell r="I6538" t="str">
            <v>DUP</v>
          </cell>
          <cell r="J6538" t="str">
            <v>*</v>
          </cell>
          <cell r="L6538">
            <v>0</v>
          </cell>
          <cell r="M6538">
            <v>0</v>
          </cell>
          <cell r="O6538">
            <v>0</v>
          </cell>
          <cell r="P6538">
            <v>0</v>
          </cell>
        </row>
        <row r="6539">
          <cell r="C6539" t="str">
            <v>060BDF0030</v>
          </cell>
          <cell r="D6539" t="str">
            <v>ENTR DF-280</v>
          </cell>
          <cell r="E6539" t="str">
            <v>ENTR DF-190</v>
          </cell>
          <cell r="F6539">
            <v>12.4</v>
          </cell>
          <cell r="G6539">
            <v>22.4</v>
          </cell>
          <cell r="H6539">
            <v>10</v>
          </cell>
          <cell r="I6539" t="str">
            <v>DUP</v>
          </cell>
          <cell r="J6539" t="str">
            <v>*</v>
          </cell>
          <cell r="L6539">
            <v>0</v>
          </cell>
          <cell r="M6539">
            <v>0</v>
          </cell>
          <cell r="O6539">
            <v>0</v>
          </cell>
          <cell r="P6539">
            <v>0</v>
          </cell>
        </row>
        <row r="6540">
          <cell r="C6540" t="str">
            <v>060BDF0050</v>
          </cell>
          <cell r="D6540" t="str">
            <v>ENTR DF-190</v>
          </cell>
          <cell r="E6540" t="str">
            <v>ENTR DF-290</v>
          </cell>
          <cell r="F6540">
            <v>22.4</v>
          </cell>
          <cell r="G6540">
            <v>29.9</v>
          </cell>
          <cell r="H6540">
            <v>7.5</v>
          </cell>
          <cell r="I6540" t="str">
            <v>DUP</v>
          </cell>
          <cell r="J6540" t="str">
            <v>*</v>
          </cell>
          <cell r="L6540">
            <v>0</v>
          </cell>
          <cell r="M6540">
            <v>0</v>
          </cell>
          <cell r="O6540">
            <v>0</v>
          </cell>
          <cell r="P6540">
            <v>0</v>
          </cell>
        </row>
        <row r="6541">
          <cell r="C6541" t="str">
            <v>060BDF0070</v>
          </cell>
          <cell r="D6541" t="str">
            <v>ENTR DF-290</v>
          </cell>
          <cell r="E6541" t="str">
            <v>DIV DF/GO</v>
          </cell>
          <cell r="F6541">
            <v>29.9</v>
          </cell>
          <cell r="G6541">
            <v>31.3</v>
          </cell>
          <cell r="H6541">
            <v>1.4</v>
          </cell>
          <cell r="I6541" t="str">
            <v>DUP</v>
          </cell>
          <cell r="J6541" t="str">
            <v>*</v>
          </cell>
          <cell r="L6541">
            <v>0</v>
          </cell>
          <cell r="M6541">
            <v>0</v>
          </cell>
          <cell r="O6541">
            <v>0</v>
          </cell>
          <cell r="P6541">
            <v>0</v>
          </cell>
        </row>
        <row r="6542">
          <cell r="J6542">
            <v>0</v>
          </cell>
        </row>
        <row r="6543">
          <cell r="C6543" t="str">
            <v>070BDF0010</v>
          </cell>
          <cell r="D6543" t="str">
            <v>ENTR BR-251/DF-001/095 (BRASÍLIA )</v>
          </cell>
          <cell r="E6543" t="str">
            <v>ENTR DF-450</v>
          </cell>
          <cell r="F6543">
            <v>0</v>
          </cell>
          <cell r="G6543">
            <v>8.1999999999999993</v>
          </cell>
          <cell r="H6543">
            <v>8.1999999999999993</v>
          </cell>
          <cell r="I6543" t="str">
            <v>DUP</v>
          </cell>
          <cell r="J6543" t="str">
            <v>*</v>
          </cell>
          <cell r="L6543">
            <v>0</v>
          </cell>
          <cell r="M6543">
            <v>0</v>
          </cell>
          <cell r="O6543">
            <v>0</v>
          </cell>
          <cell r="P65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lanilha"/>
      <sheetName val="Cpu"/>
      <sheetName val="CHE"/>
      <sheetName val="MObra"/>
      <sheetName val="Crono"/>
      <sheetName val="BDI"/>
      <sheetName val="EncSoc"/>
      <sheetName val="Cadastros"/>
      <sheetName val="QTR"/>
      <sheetName val="Dados"/>
      <sheetName val="TABELA"/>
      <sheetName val="QuQuant"/>
      <sheetName val="qorcamentodnerL1"/>
      <sheetName val="PROJETO"/>
      <sheetName val="A"/>
      <sheetName val="Custo Equip"/>
      <sheetName val="SICRO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1M-CBMI"/>
      <sheetName val="MAT-BET"/>
      <sheetName val="REL-AC"/>
      <sheetName val="PLUVIOM"/>
      <sheetName val="TAPA BURACO"/>
      <sheetName val="RECOMP REVESTIMENTO"/>
      <sheetName val="LIMP MEIO FIO"/>
      <sheetName val="LIMP VALETAS"/>
      <sheetName val="REMOCAO MEC BAR"/>
      <sheetName val="REMOCAO MEC BAR (2)"/>
      <sheetName val="M.OBRA MARCO"/>
      <sheetName val="RESUMO "/>
      <sheetName val="WILSON"/>
      <sheetName val="H-HORAS MARCO"/>
      <sheetName val="acertos"/>
      <sheetName val="CONT MAT BET"/>
      <sheetName val="QUADRO COMPARATIVO"/>
      <sheetName val="61M_CBMI"/>
      <sheetName val="MAT_BET"/>
      <sheetName val="PLANO TRAB"/>
      <sheetName val="MATERIAIS"/>
      <sheetName val="matbet"/>
      <sheetName val="quantidades"/>
      <sheetName val="adequação"/>
      <sheetName val="comparativo"/>
      <sheetName val="CROQUI"/>
      <sheetName val="PEM"/>
      <sheetName val="CADASTRO"/>
      <sheetName val="Ativos"/>
      <sheetName val="61MCBMI.DNIT"/>
      <sheetName val="TAPA_BURACO"/>
      <sheetName val="RECOMP_REVESTIMENTO"/>
      <sheetName val="LIMP_MEIO_FIO"/>
      <sheetName val="LIMP_VALETAS"/>
      <sheetName val="REMOCAO_MEC_BAR"/>
      <sheetName val="REMOCAO_MEC_BAR_(2)"/>
      <sheetName val="M_OBRA_MARCO"/>
      <sheetName val="RESUMO_"/>
      <sheetName val="H-HORAS_MARCO"/>
      <sheetName val="CONT_MAT_BET"/>
      <sheetName val="QUADRO_COMPARATIVO"/>
      <sheetName val="PLANO_TRAB"/>
      <sheetName val="61MCBMI_DNIT"/>
      <sheetName val="Solicitação Interna de Fab"/>
      <sheetName val="Mat"/>
      <sheetName val="Faturamento 2016 (Diferimento)"/>
      <sheetName val="Serviços"/>
      <sheetName val="Calendário"/>
      <sheetName val="COMPOS1"/>
      <sheetName val="Clientes"/>
      <sheetName val="Mão de Obra"/>
      <sheetName val="Dado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(2)"/>
      <sheetName val="Matriz de Produtividade"/>
      <sheetName val="61M-CBMI:MAT-BET"/>
      <sheetName val="aux"/>
      <sheetName val="DSS_04"/>
      <sheetName val="Fresagem"/>
      <sheetName val="Meio-fio"/>
      <sheetName val="PintLigacao"/>
      <sheetName val="PMQ"/>
      <sheetName val="STC_01"/>
      <sheetName val="Produto 09"/>
      <sheetName val="Produto 10"/>
      <sheetName val="Produto 01"/>
      <sheetName val="Prod. 03A CREMA-CIB"/>
      <sheetName val="EQUIPO1"/>
      <sheetName val="Custo Equip"/>
      <sheetName val="SICRO"/>
      <sheetName val="CS#"/>
      <sheetName val="CUSTO INDIRETO"/>
      <sheetName val="CUSTO ZONA SUL"/>
      <sheetName val="CUSTO LARANJEIRAS"/>
      <sheetName val="Índices de Reajustamento"/>
      <sheetName val="CONS_CORR"/>
      <sheetName val="Comp. PU serv. com areia-brita"/>
      <sheetName val="Procedimentos"/>
      <sheetName val="ORÇAMENTO"/>
      <sheetName val="Alteração"/>
      <sheetName val="P A T O 98 D"/>
      <sheetName val="Especif"/>
      <sheetName val="RO"/>
      <sheetName val="IMA"/>
      <sheetName val="CAIAÇÃO"/>
      <sheetName val="DG"/>
      <sheetName val="CONCR"/>
      <sheetName val="CDF"/>
      <sheetName val="CAPMAN"/>
      <sheetName val="DESOBU"/>
      <sheetName val="ESC MAN"/>
      <sheetName val="ENROC"/>
      <sheetName val="FORMA"/>
      <sheetName val="LIMP DA"/>
      <sheetName val="LIMP BU"/>
      <sheetName val="LIMP SARJ"/>
      <sheetName val="ROÇMAN"/>
      <sheetName val="ROÇMEC"/>
      <sheetName val="RMECATER"/>
      <sheetName val="TBF"/>
      <sheetName val="MBUF"/>
      <sheetName val="MOB"/>
      <sheetName val="ROÇCOL"/>
      <sheetName val="RMATER"/>
      <sheetName val="RP"/>
      <sheetName val="TCCB10"/>
      <sheetName val="TCCC4t"/>
      <sheetName val="TLCB10"/>
      <sheetName val="TLCB5"/>
      <sheetName val="TLCC4t"/>
      <sheetName val="TLMR"/>
      <sheetName val="tsd"/>
      <sheetName val="TSS"/>
      <sheetName val="ESTORNO"/>
      <sheetName val="[61MCBMI.DNIT.XLS]61M_CBMI_MA_2"/>
      <sheetName val="[61MCBMI.DNIT.XLS]61M-CBMI:MAT-"/>
      <sheetName val="[61MCBMI.DNIT.XLS][61MCBMI.DNIT"/>
      <sheetName val="DEQ"/>
      <sheetName val="PT"/>
      <sheetName val="SERVIÇOS digitado"/>
      <sheetName val="icatu"/>
      <sheetName val="plan1"/>
      <sheetName val="BANCO"/>
    </sheetNames>
    <sheetDataSet>
      <sheetData sheetId="0">
        <row r="2">
          <cell r="U2" t="str">
            <v>FOLHA 01</v>
          </cell>
        </row>
        <row r="18">
          <cell r="H18">
            <v>0</v>
          </cell>
        </row>
      </sheetData>
      <sheetData sheetId="1">
        <row r="2">
          <cell r="U2" t="str">
            <v>FOLHA 01</v>
          </cell>
        </row>
        <row r="18">
          <cell r="H18">
            <v>0</v>
          </cell>
        </row>
      </sheetData>
      <sheetData sheetId="2">
        <row r="2">
          <cell r="U2" t="str">
            <v>FOLHA 01</v>
          </cell>
        </row>
      </sheetData>
      <sheetData sheetId="3">
        <row r="2">
          <cell r="U2" t="str">
            <v>FOLHA 01</v>
          </cell>
        </row>
      </sheetData>
      <sheetData sheetId="4">
        <row r="2">
          <cell r="U2" t="str">
            <v>FOLHA 01</v>
          </cell>
        </row>
      </sheetData>
      <sheetData sheetId="5">
        <row r="2">
          <cell r="U2" t="str">
            <v>FOLHA 01</v>
          </cell>
        </row>
      </sheetData>
      <sheetData sheetId="6">
        <row r="2">
          <cell r="U2" t="str">
            <v>FOLHA 01</v>
          </cell>
        </row>
      </sheetData>
      <sheetData sheetId="7">
        <row r="2">
          <cell r="U2" t="str">
            <v>FOLHA 01</v>
          </cell>
        </row>
      </sheetData>
      <sheetData sheetId="8">
        <row r="2">
          <cell r="U2" t="str">
            <v>FOLHA 01</v>
          </cell>
        </row>
      </sheetData>
      <sheetData sheetId="9">
        <row r="2">
          <cell r="U2" t="str">
            <v>FOLHA 01</v>
          </cell>
        </row>
      </sheetData>
      <sheetData sheetId="10">
        <row r="2">
          <cell r="U2" t="str">
            <v>FOLHA 01</v>
          </cell>
        </row>
      </sheetData>
      <sheetData sheetId="11">
        <row r="2">
          <cell r="U2" t="str">
            <v>FOLHA 01</v>
          </cell>
        </row>
      </sheetData>
      <sheetData sheetId="12">
        <row r="2">
          <cell r="U2" t="str">
            <v>FOLHA 01</v>
          </cell>
        </row>
      </sheetData>
      <sheetData sheetId="13">
        <row r="2">
          <cell r="U2" t="str">
            <v>FOLHA 01</v>
          </cell>
        </row>
      </sheetData>
      <sheetData sheetId="14">
        <row r="2">
          <cell r="U2" t="str">
            <v>FOLHA 01</v>
          </cell>
        </row>
      </sheetData>
      <sheetData sheetId="15">
        <row r="2">
          <cell r="U2" t="str">
            <v>FOLHA 01</v>
          </cell>
        </row>
      </sheetData>
      <sheetData sheetId="16">
        <row r="2">
          <cell r="U2" t="str">
            <v>FOLHA 01</v>
          </cell>
        </row>
      </sheetData>
      <sheetData sheetId="17">
        <row r="2">
          <cell r="U2" t="str">
            <v>FOLHA 01</v>
          </cell>
        </row>
      </sheetData>
      <sheetData sheetId="18">
        <row r="2">
          <cell r="U2" t="str">
            <v>FOLHA 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tos do Orçamento"/>
      <sheetName val="DADOS PROSUL"/>
      <sheetName val="BDI"/>
      <sheetName val="Quadro Resumo"/>
      <sheetName val="Tab. Qtde e Valores"/>
      <sheetName val="Produto 01"/>
      <sheetName val="Produto 02"/>
      <sheetName val="Produto 03A"/>
      <sheetName val="Produto 03B"/>
      <sheetName val="Produto 03C"/>
      <sheetName val="Produto 04"/>
      <sheetName val="Produto 05"/>
      <sheetName val="Produto 06"/>
      <sheetName val="Produto 07A"/>
      <sheetName val="Produto 07B"/>
      <sheetName val="Produto 07C"/>
      <sheetName val="Produto 07D"/>
      <sheetName val="Produto 07E"/>
      <sheetName val="Produto 07F"/>
      <sheetName val="Produto 07G"/>
      <sheetName val="Produto 07H"/>
      <sheetName val="Produto 07I"/>
      <sheetName val="Produto 07J"/>
      <sheetName val="Produto 07K"/>
      <sheetName val="Produto 07L"/>
      <sheetName val="Produto 08"/>
      <sheetName val="C. Fís-Fin - P01"/>
      <sheetName val="C. Fís-Fin - P02 a P08"/>
      <sheetName val="Estadias_Diárias"/>
      <sheetName val="Cotações de softwares"/>
      <sheetName val="Equipamentos DAER"/>
      <sheetName val="Tab. Consultoria-Abr-21"/>
      <sheetName val="Tab. Veículos-Abr-21"/>
      <sheetName val="Tab.cesta instalações-Abr-21"/>
      <sheetName val="Plataf. Flutuante_Abr-21"/>
      <sheetName val="C. Fís-Fin - P01-Proposta"/>
      <sheetName val="C. Fís-Fin - P02 a P08 Proposta"/>
      <sheetName val="BDI Prospota"/>
      <sheetName val="Quadro Resumo Proposta"/>
      <sheetName val="Tab. Qtde e Valores PROPOSTA"/>
      <sheetName val="Planilha1"/>
    </sheetNames>
    <sheetDataSet>
      <sheetData sheetId="0"/>
      <sheetData sheetId="1">
        <row r="33">
          <cell r="C33">
            <v>21774351.600000001</v>
          </cell>
        </row>
      </sheetData>
      <sheetData sheetId="2"/>
      <sheetData sheetId="3">
        <row r="4">
          <cell r="F4">
            <v>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sado Lista CENTRAN"/>
      <sheetName val="PPV revisão 18-10-2006 ORIG"/>
      <sheetName val="PPV revisão_13.02.08"/>
      <sheetName val="PPV revisão_13.02.08 (2)"/>
      <sheetName val="PPV revisão_13.02.08 (3)"/>
      <sheetName val="PPV revisão_Concessão 2º Etapa"/>
      <sheetName val="PPV revisão_Concessão 2º Et (2)"/>
      <sheetName val="PPV revisão_Concessão 2º Et (3)"/>
      <sheetName val="Lotes Final - 1-6 NOVO"/>
      <sheetName val="Lotes Final - 7-16 NOVO"/>
      <sheetName val="Resumo Geral"/>
      <sheetName val="Cronograma"/>
      <sheetName val="Resumo"/>
      <sheetName val="Lotes Concessões ANTT"/>
      <sheetName val="Produto Novo - I"/>
      <sheetName val="Contrato Inicial"/>
      <sheetName val="EQUIPO1"/>
    </sheetNames>
    <sheetDataSet>
      <sheetData sheetId="0"/>
      <sheetData sheetId="1"/>
      <sheetData sheetId="2">
        <row r="6">
          <cell r="A6" t="str">
            <v>22.01.364.AC.M</v>
          </cell>
          <cell r="B6" t="str">
            <v>AC</v>
          </cell>
          <cell r="C6" t="str">
            <v>BR-364</v>
          </cell>
          <cell r="G6" t="str">
            <v>22.01.364.AC.M</v>
          </cell>
          <cell r="H6" t="str">
            <v>MÓVEL</v>
          </cell>
          <cell r="I6" t="str">
            <v>RIO BRANCO - DIVISA AC/RO</v>
          </cell>
          <cell r="J6" t="str">
            <v>364BAC1590</v>
          </cell>
          <cell r="K6">
            <v>52.9</v>
          </cell>
          <cell r="L6">
            <v>98.9</v>
          </cell>
          <cell r="M6" t="str">
            <v>Simples</v>
          </cell>
          <cell r="N6" t="str">
            <v>ENTR AC-463/465 (BOM FUTURO) - ENTR BR-317</v>
          </cell>
          <cell r="O6">
            <v>179</v>
          </cell>
          <cell r="P6">
            <v>2005</v>
          </cell>
          <cell r="Q6">
            <v>171</v>
          </cell>
          <cell r="R6" t="str">
            <v>364BAC1620</v>
          </cell>
          <cell r="S6">
            <v>273</v>
          </cell>
          <cell r="T6">
            <v>290</v>
          </cell>
          <cell r="U6">
            <v>145</v>
          </cell>
          <cell r="V6">
            <v>19.8</v>
          </cell>
          <cell r="W6">
            <v>29</v>
          </cell>
          <cell r="X6">
            <v>9.1</v>
          </cell>
          <cell r="Y6">
            <v>3</v>
          </cell>
          <cell r="Z6" t="str">
            <v>SI</v>
          </cell>
          <cell r="AA6" t="str">
            <v>SI</v>
          </cell>
          <cell r="AD6" t="str">
            <v>x</v>
          </cell>
          <cell r="AG6" t="str">
            <v>-</v>
          </cell>
        </row>
        <row r="7">
          <cell r="A7" t="str">
            <v>20.01.101.AL.M</v>
          </cell>
          <cell r="B7" t="str">
            <v>AL</v>
          </cell>
          <cell r="C7" t="str">
            <v>BR-101</v>
          </cell>
          <cell r="G7" t="str">
            <v>20.01.101.AL.M</v>
          </cell>
          <cell r="H7" t="str">
            <v>MÓVEL</v>
          </cell>
          <cell r="I7" t="str">
            <v>TEOTÔNIO VILELA - SÃO MIGUEL DOS CAMPOS</v>
          </cell>
          <cell r="J7" t="str">
            <v>101BAL0830</v>
          </cell>
          <cell r="K7">
            <v>138.19999999999999</v>
          </cell>
          <cell r="L7">
            <v>165.3</v>
          </cell>
          <cell r="M7" t="str">
            <v>Simples</v>
          </cell>
          <cell r="N7" t="str">
            <v>ENTR AL-220 - ENTR AL-105(B)</v>
          </cell>
          <cell r="O7">
            <v>2409</v>
          </cell>
          <cell r="P7">
            <v>2005</v>
          </cell>
          <cell r="Q7">
            <v>235</v>
          </cell>
          <cell r="R7" t="str">
            <v>101BAL0890</v>
          </cell>
          <cell r="S7">
            <v>4681</v>
          </cell>
          <cell r="T7">
            <v>4966</v>
          </cell>
          <cell r="U7">
            <v>2483</v>
          </cell>
          <cell r="V7">
            <v>19.8</v>
          </cell>
          <cell r="W7">
            <v>492</v>
          </cell>
          <cell r="X7">
            <v>9.1</v>
          </cell>
          <cell r="Y7">
            <v>45</v>
          </cell>
          <cell r="Z7">
            <v>40</v>
          </cell>
          <cell r="AA7">
            <v>40</v>
          </cell>
          <cell r="AD7" t="str">
            <v>x</v>
          </cell>
          <cell r="AG7" t="str">
            <v>-</v>
          </cell>
        </row>
        <row r="8">
          <cell r="A8" t="str">
            <v>20.01.101.AL.F</v>
          </cell>
          <cell r="B8" t="str">
            <v>AL</v>
          </cell>
          <cell r="C8" t="str">
            <v>BR-101</v>
          </cell>
          <cell r="G8" t="str">
            <v>20.01.101.AL.F</v>
          </cell>
          <cell r="H8" t="str">
            <v>NOVO</v>
          </cell>
          <cell r="I8" t="str">
            <v>DIVISA PE/AL - JOAQUIM GOMES</v>
          </cell>
          <cell r="J8" t="str">
            <v>101BAL0620</v>
          </cell>
          <cell r="K8">
            <v>5.4</v>
          </cell>
          <cell r="L8">
            <v>37.5</v>
          </cell>
          <cell r="M8" t="str">
            <v>Simples</v>
          </cell>
          <cell r="N8" t="str">
            <v>ENTR AL-480 (P/JUNDIÁ) - ENTR AL-205 (P/JOAQUIM GOMES)</v>
          </cell>
          <cell r="O8">
            <v>2406</v>
          </cell>
          <cell r="P8">
            <v>2005</v>
          </cell>
          <cell r="Q8">
            <v>77</v>
          </cell>
          <cell r="R8" t="str">
            <v>101BAL0670</v>
          </cell>
          <cell r="S8">
            <v>7248</v>
          </cell>
          <cell r="T8">
            <v>7689</v>
          </cell>
          <cell r="U8">
            <v>3845</v>
          </cell>
          <cell r="V8">
            <v>60.3</v>
          </cell>
          <cell r="W8">
            <v>2319</v>
          </cell>
          <cell r="X8">
            <v>7</v>
          </cell>
          <cell r="Y8">
            <v>162</v>
          </cell>
          <cell r="Z8">
            <v>40</v>
          </cell>
          <cell r="AA8">
            <v>40</v>
          </cell>
          <cell r="AC8" t="str">
            <v>x</v>
          </cell>
          <cell r="AF8" t="str">
            <v>PAC</v>
          </cell>
          <cell r="AG8" t="str">
            <v>A</v>
          </cell>
        </row>
        <row r="9">
          <cell r="A9" t="str">
            <v>20.02.101.AL.F</v>
          </cell>
          <cell r="B9" t="str">
            <v>AL</v>
          </cell>
          <cell r="C9" t="str">
            <v>BR-101</v>
          </cell>
          <cell r="G9" t="str">
            <v>20.02.101.AL.F</v>
          </cell>
          <cell r="H9" t="str">
            <v>NOVO</v>
          </cell>
          <cell r="I9" t="str">
            <v>DIVISA AL/SE - ENTR AL-225</v>
          </cell>
          <cell r="J9" t="str">
            <v>101BAL0890</v>
          </cell>
          <cell r="K9">
            <v>227.3</v>
          </cell>
          <cell r="L9">
            <v>245.4</v>
          </cell>
          <cell r="M9" t="str">
            <v>Simples</v>
          </cell>
          <cell r="N9" t="str">
            <v>ENTR AL-225(A) - ENTR AL-225(B) (P/ PORTO REAL DO COLÉGIO)</v>
          </cell>
          <cell r="O9">
            <v>3172</v>
          </cell>
          <cell r="P9">
            <v>2005</v>
          </cell>
          <cell r="Q9">
            <v>235</v>
          </cell>
          <cell r="R9" t="str">
            <v>101BAL0890</v>
          </cell>
          <cell r="S9">
            <v>4681</v>
          </cell>
          <cell r="T9">
            <v>4966</v>
          </cell>
          <cell r="U9">
            <v>2483</v>
          </cell>
          <cell r="V9">
            <v>59</v>
          </cell>
          <cell r="W9">
            <v>1465</v>
          </cell>
          <cell r="X9">
            <v>6.3</v>
          </cell>
          <cell r="Y9">
            <v>92</v>
          </cell>
          <cell r="Z9">
            <v>40</v>
          </cell>
          <cell r="AA9">
            <v>40</v>
          </cell>
          <cell r="AC9" t="str">
            <v>x</v>
          </cell>
          <cell r="AF9" t="str">
            <v>PAC</v>
          </cell>
          <cell r="AG9" t="str">
            <v>B</v>
          </cell>
        </row>
        <row r="10">
          <cell r="A10" t="str">
            <v>20.02.104.AL.M</v>
          </cell>
          <cell r="B10" t="str">
            <v>AL</v>
          </cell>
          <cell r="C10" t="str">
            <v>BR-104</v>
          </cell>
          <cell r="G10" t="str">
            <v>20.02.104.AL.M</v>
          </cell>
          <cell r="H10" t="str">
            <v>MÓVEL</v>
          </cell>
          <cell r="I10" t="str">
            <v>UNIÃO DOS PALMARES - MURICI</v>
          </cell>
          <cell r="J10" t="str">
            <v>104BAL0620</v>
          </cell>
          <cell r="K10">
            <v>58.4</v>
          </cell>
          <cell r="L10">
            <v>73.900000000000006</v>
          </cell>
          <cell r="M10" t="str">
            <v>Simples</v>
          </cell>
          <cell r="N10" t="str">
            <v>ACESSO MURICI - ENTR BR-101(A)</v>
          </cell>
          <cell r="O10">
            <v>301</v>
          </cell>
          <cell r="P10">
            <v>1998</v>
          </cell>
          <cell r="Q10">
            <v>36</v>
          </cell>
          <cell r="R10" t="str">
            <v>104BAL0610</v>
          </cell>
          <cell r="S10">
            <v>3190</v>
          </cell>
          <cell r="T10">
            <v>4162</v>
          </cell>
          <cell r="U10">
            <v>2081</v>
          </cell>
          <cell r="V10">
            <v>22</v>
          </cell>
          <cell r="W10">
            <v>458</v>
          </cell>
          <cell r="X10">
            <v>7</v>
          </cell>
          <cell r="Y10">
            <v>32</v>
          </cell>
          <cell r="Z10" t="str">
            <v>SI</v>
          </cell>
          <cell r="AA10" t="str">
            <v>SI</v>
          </cell>
          <cell r="AD10" t="str">
            <v>x</v>
          </cell>
          <cell r="AG10" t="str">
            <v>-</v>
          </cell>
        </row>
        <row r="11">
          <cell r="A11" t="str">
            <v>20.03.316.AL.M</v>
          </cell>
          <cell r="B11" t="str">
            <v>AL</v>
          </cell>
          <cell r="C11" t="str">
            <v>BR-316</v>
          </cell>
          <cell r="G11" t="str">
            <v>20.03.316.AL.M</v>
          </cell>
          <cell r="H11" t="str">
            <v>MÓVEL</v>
          </cell>
          <cell r="I11" t="str">
            <v>SANTANA DO IPANEMA - ENTR BR-423</v>
          </cell>
          <cell r="J11" t="str">
            <v>316BAL0870</v>
          </cell>
          <cell r="K11">
            <v>49</v>
          </cell>
          <cell r="L11">
            <v>76.2</v>
          </cell>
          <cell r="M11" t="str">
            <v>Simples</v>
          </cell>
          <cell r="N11" t="str">
            <v>ENTR BR-423 - ENTR AL-130(A) (P/POCO DAS TRINCHEIRAS)</v>
          </cell>
          <cell r="O11">
            <v>19</v>
          </cell>
          <cell r="P11">
            <v>2005</v>
          </cell>
          <cell r="Q11">
            <v>152</v>
          </cell>
          <cell r="R11" t="str">
            <v>316BAL0950</v>
          </cell>
          <cell r="S11">
            <v>1887</v>
          </cell>
          <cell r="T11">
            <v>2002</v>
          </cell>
          <cell r="U11">
            <v>1001</v>
          </cell>
          <cell r="V11">
            <v>42.5</v>
          </cell>
          <cell r="W11">
            <v>425</v>
          </cell>
          <cell r="X11">
            <v>7.1</v>
          </cell>
          <cell r="Y11">
            <v>30</v>
          </cell>
          <cell r="Z11">
            <v>35</v>
          </cell>
          <cell r="AA11">
            <v>35</v>
          </cell>
          <cell r="AE11" t="str">
            <v>x</v>
          </cell>
          <cell r="AG11" t="str">
            <v>-</v>
          </cell>
        </row>
        <row r="12">
          <cell r="A12" t="str">
            <v>20.03.423.AL.F</v>
          </cell>
          <cell r="B12" t="str">
            <v>AL</v>
          </cell>
          <cell r="C12" t="str">
            <v>BR-423</v>
          </cell>
          <cell r="G12" t="str">
            <v>20.03.423.AL.F</v>
          </cell>
          <cell r="H12" t="str">
            <v>NOVO</v>
          </cell>
          <cell r="I12" t="str">
            <v>DIVISA PE/AL - ENTR BR-316</v>
          </cell>
          <cell r="J12" t="str">
            <v>423BAL0190</v>
          </cell>
          <cell r="K12">
            <v>0</v>
          </cell>
          <cell r="L12">
            <v>8.1</v>
          </cell>
          <cell r="M12" t="str">
            <v>Simples</v>
          </cell>
          <cell r="N12" t="str">
            <v>DIV PE/AL - ENTR AL-130 (OURO BRANCO)</v>
          </cell>
          <cell r="O12">
            <v>1502</v>
          </cell>
          <cell r="P12">
            <v>2005</v>
          </cell>
          <cell r="Q12" t="str">
            <v>-</v>
          </cell>
          <cell r="R12" t="str">
            <v>423BAL0190</v>
          </cell>
          <cell r="S12">
            <v>1876</v>
          </cell>
          <cell r="T12">
            <v>1990</v>
          </cell>
          <cell r="U12">
            <v>995</v>
          </cell>
          <cell r="V12">
            <v>50</v>
          </cell>
          <cell r="W12">
            <v>498</v>
          </cell>
          <cell r="X12">
            <v>7</v>
          </cell>
          <cell r="Y12">
            <v>35</v>
          </cell>
          <cell r="Z12" t="str">
            <v>SI</v>
          </cell>
          <cell r="AA12" t="str">
            <v>SI</v>
          </cell>
          <cell r="AC12" t="str">
            <v>x</v>
          </cell>
          <cell r="AG12" t="str">
            <v>C</v>
          </cell>
        </row>
        <row r="13">
          <cell r="A13" t="str">
            <v>20.04.423.AL.F</v>
          </cell>
          <cell r="B13" t="str">
            <v>AL</v>
          </cell>
          <cell r="C13" t="str">
            <v>BR-423</v>
          </cell>
          <cell r="G13" t="str">
            <v>20.04.423.AL.F</v>
          </cell>
          <cell r="H13" t="str">
            <v>NOVO</v>
          </cell>
          <cell r="I13" t="str">
            <v>DIVISA BA/AL -  ENTR AL-220</v>
          </cell>
          <cell r="J13" t="str">
            <v>423BAL0250</v>
          </cell>
          <cell r="K13">
            <v>79.599999999999994</v>
          </cell>
          <cell r="L13">
            <v>101.2</v>
          </cell>
          <cell r="M13" t="str">
            <v>Simples</v>
          </cell>
          <cell r="N13" t="str">
            <v>ENTR AL-145 (P/DELMIRO GOUVEIA) - ENTR BR-110(A)</v>
          </cell>
          <cell r="O13">
            <v>1625</v>
          </cell>
          <cell r="P13">
            <v>2006</v>
          </cell>
          <cell r="Q13" t="str">
            <v>-</v>
          </cell>
          <cell r="R13" t="str">
            <v>423BAL0250</v>
          </cell>
          <cell r="S13">
            <v>1625</v>
          </cell>
          <cell r="T13">
            <v>1674</v>
          </cell>
          <cell r="U13">
            <v>837</v>
          </cell>
          <cell r="V13">
            <v>50</v>
          </cell>
          <cell r="W13">
            <v>419</v>
          </cell>
          <cell r="X13">
            <v>7</v>
          </cell>
          <cell r="Y13">
            <v>29</v>
          </cell>
          <cell r="Z13" t="str">
            <v>SI</v>
          </cell>
          <cell r="AA13" t="str">
            <v>SI</v>
          </cell>
          <cell r="AC13" t="str">
            <v>x</v>
          </cell>
          <cell r="AG13" t="str">
            <v>C</v>
          </cell>
        </row>
        <row r="14">
          <cell r="A14" t="str">
            <v>01.01.174.AM.F</v>
          </cell>
          <cell r="B14" t="str">
            <v>AM</v>
          </cell>
          <cell r="C14" t="str">
            <v>BR-174</v>
          </cell>
          <cell r="G14" t="str">
            <v>01.01.174.AM.F</v>
          </cell>
          <cell r="H14" t="str">
            <v>NOVO</v>
          </cell>
          <cell r="I14" t="str">
            <v>DIVISA BA/AL -  ENTR AL-220</v>
          </cell>
          <cell r="J14" t="str">
            <v>174BAM0555</v>
          </cell>
          <cell r="K14">
            <v>913.8</v>
          </cell>
          <cell r="L14">
            <v>928.6</v>
          </cell>
          <cell r="M14" t="str">
            <v>Simples</v>
          </cell>
          <cell r="N14" t="str">
            <v>IGARAPÉ TARUMÃ AÇU - IGARAPÉ CABEÇA BRANCA</v>
          </cell>
          <cell r="O14">
            <v>44</v>
          </cell>
          <cell r="P14">
            <v>2005</v>
          </cell>
          <cell r="Q14" t="str">
            <v>-</v>
          </cell>
          <cell r="R14" t="str">
            <v>174BAM0555</v>
          </cell>
          <cell r="S14">
            <v>101</v>
          </cell>
          <cell r="T14">
            <v>107</v>
          </cell>
          <cell r="U14">
            <v>54</v>
          </cell>
          <cell r="V14">
            <v>50</v>
          </cell>
          <cell r="W14">
            <v>27</v>
          </cell>
          <cell r="X14">
            <v>7</v>
          </cell>
          <cell r="Y14">
            <v>2</v>
          </cell>
          <cell r="Z14" t="str">
            <v>SI</v>
          </cell>
          <cell r="AA14" t="str">
            <v>SI</v>
          </cell>
          <cell r="AB14" t="str">
            <v>x</v>
          </cell>
          <cell r="AG14" t="str">
            <v>C</v>
          </cell>
        </row>
        <row r="15">
          <cell r="A15" t="str">
            <v>05.01.101.BA.F</v>
          </cell>
          <cell r="B15" t="str">
            <v>BA</v>
          </cell>
          <cell r="C15" t="str">
            <v>BR-101</v>
          </cell>
          <cell r="G15" t="str">
            <v>05.01.101.BA.F</v>
          </cell>
          <cell r="H15" t="str">
            <v>NOVO</v>
          </cell>
          <cell r="I15" t="str">
            <v>DIV BA/SE - ESPLANADA</v>
          </cell>
          <cell r="J15" t="str">
            <v>101BBA1412</v>
          </cell>
          <cell r="K15">
            <v>6.7</v>
          </cell>
          <cell r="L15">
            <v>35.5</v>
          </cell>
          <cell r="M15" t="str">
            <v>Simples</v>
          </cell>
          <cell r="N15" t="str">
            <v>ENTR BA-396 (P/JANDAÍRA) - ENTR BA-233 (ESPLANADA)</v>
          </cell>
          <cell r="O15">
            <v>4594</v>
          </cell>
          <cell r="P15">
            <v>2005</v>
          </cell>
          <cell r="Q15">
            <v>101</v>
          </cell>
          <cell r="R15" t="str">
            <v>101BBA1470</v>
          </cell>
          <cell r="S15">
            <v>7450</v>
          </cell>
          <cell r="T15">
            <v>7904</v>
          </cell>
          <cell r="U15">
            <v>3952</v>
          </cell>
          <cell r="V15">
            <v>58.4</v>
          </cell>
          <cell r="W15">
            <v>2308</v>
          </cell>
          <cell r="X15">
            <v>6.5</v>
          </cell>
          <cell r="Y15">
            <v>150</v>
          </cell>
          <cell r="Z15">
            <v>45</v>
          </cell>
          <cell r="AA15">
            <v>25</v>
          </cell>
          <cell r="AC15" t="str">
            <v>x</v>
          </cell>
          <cell r="AF15" t="str">
            <v>PAC</v>
          </cell>
          <cell r="AG15" t="str">
            <v>A</v>
          </cell>
        </row>
        <row r="16">
          <cell r="A16" t="str">
            <v>05.02.101.BA.F</v>
          </cell>
          <cell r="B16" t="str">
            <v>BA</v>
          </cell>
          <cell r="C16" t="str">
            <v>BR-101</v>
          </cell>
          <cell r="F16" t="str">
            <v>x</v>
          </cell>
          <cell r="G16" t="str">
            <v>05.02.101.BA.F</v>
          </cell>
          <cell r="H16" t="str">
            <v>NOVO - C3</v>
          </cell>
          <cell r="I16" t="str">
            <v>GOVERNADOR MANGABEIRA - SAPEAÇU</v>
          </cell>
          <cell r="J16" t="str">
            <v>101BBA1590</v>
          </cell>
          <cell r="K16">
            <v>219.7</v>
          </cell>
          <cell r="L16">
            <v>231.5</v>
          </cell>
          <cell r="M16" t="str">
            <v>Simples</v>
          </cell>
          <cell r="N16" t="str">
            <v>ENTR BA-496 (CRUZ DAS ALMAS) - ENTR BR-242(A) (SAPEAÇU)</v>
          </cell>
          <cell r="O16">
            <v>5537</v>
          </cell>
          <cell r="P16">
            <v>2005</v>
          </cell>
          <cell r="Q16">
            <v>503</v>
          </cell>
          <cell r="R16" t="str">
            <v>101BBA1810</v>
          </cell>
          <cell r="S16">
            <v>4853</v>
          </cell>
          <cell r="T16">
            <v>5149</v>
          </cell>
          <cell r="U16">
            <v>2575</v>
          </cell>
          <cell r="V16">
            <v>37.5</v>
          </cell>
          <cell r="W16">
            <v>966</v>
          </cell>
          <cell r="X16">
            <v>7.5</v>
          </cell>
          <cell r="Y16">
            <v>72</v>
          </cell>
          <cell r="Z16">
            <v>35</v>
          </cell>
          <cell r="AA16">
            <v>35</v>
          </cell>
          <cell r="AB16" t="str">
            <v>x</v>
          </cell>
          <cell r="AG16" t="str">
            <v>C</v>
          </cell>
        </row>
        <row r="17">
          <cell r="A17" t="str">
            <v>05.03.101.BA.F</v>
          </cell>
          <cell r="B17" t="str">
            <v>BA</v>
          </cell>
          <cell r="C17" t="str">
            <v>BR-101</v>
          </cell>
          <cell r="F17" t="str">
            <v>x</v>
          </cell>
          <cell r="G17" t="str">
            <v>05.03.101.BA.F</v>
          </cell>
          <cell r="H17" t="str">
            <v>NOVO - C3</v>
          </cell>
          <cell r="I17" t="str">
            <v>SAPEAÇU - GOVERNADOR MANGABEIRA</v>
          </cell>
          <cell r="J17" t="str">
            <v>101BBA1732</v>
          </cell>
          <cell r="K17">
            <v>366.6</v>
          </cell>
          <cell r="L17">
            <v>231.5</v>
          </cell>
          <cell r="M17" t="str">
            <v>Simples</v>
          </cell>
          <cell r="N17" t="str">
            <v>ENTR BA-496 (CRUZ DAS ALMAS) - ENTR BR-242(A) (SAPEAÇU)</v>
          </cell>
          <cell r="O17">
            <v>5537</v>
          </cell>
          <cell r="P17">
            <v>2005</v>
          </cell>
          <cell r="Q17">
            <v>503</v>
          </cell>
          <cell r="R17" t="str">
            <v>101BBA1810</v>
          </cell>
          <cell r="S17">
            <v>4853</v>
          </cell>
          <cell r="T17">
            <v>5149</v>
          </cell>
          <cell r="U17">
            <v>2575</v>
          </cell>
          <cell r="V17">
            <v>37.5</v>
          </cell>
          <cell r="W17">
            <v>966</v>
          </cell>
          <cell r="X17">
            <v>7.5</v>
          </cell>
          <cell r="Y17">
            <v>72</v>
          </cell>
          <cell r="Z17">
            <v>35</v>
          </cell>
          <cell r="AA17">
            <v>35</v>
          </cell>
          <cell r="AB17" t="str">
            <v>x</v>
          </cell>
          <cell r="AG17" t="str">
            <v>C</v>
          </cell>
        </row>
        <row r="18">
          <cell r="A18" t="str">
            <v>05.04.101.BA.F</v>
          </cell>
          <cell r="B18" t="str">
            <v>BA</v>
          </cell>
          <cell r="C18" t="str">
            <v>BR-101</v>
          </cell>
          <cell r="F18" t="str">
            <v>x</v>
          </cell>
          <cell r="G18" t="str">
            <v>05.04.101.BA.F</v>
          </cell>
          <cell r="H18" t="str">
            <v>NOVO - C3</v>
          </cell>
          <cell r="I18" t="str">
            <v>GANDU - ENTR BA-650</v>
          </cell>
          <cell r="J18" t="str">
            <v>101BBA1732</v>
          </cell>
          <cell r="K18">
            <v>366.6</v>
          </cell>
          <cell r="L18">
            <v>397.3</v>
          </cell>
          <cell r="M18" t="str">
            <v>Simples</v>
          </cell>
          <cell r="N18" t="str">
            <v>ENTR BA-120/250 (B)/548 (GANDU) - ENTR BA-650 (A)</v>
          </cell>
          <cell r="O18">
            <v>4500</v>
          </cell>
          <cell r="P18">
            <v>2001</v>
          </cell>
          <cell r="Q18">
            <v>370</v>
          </cell>
          <cell r="R18" t="str">
            <v>101BBA1732</v>
          </cell>
          <cell r="S18">
            <v>2357</v>
          </cell>
          <cell r="T18">
            <v>2814</v>
          </cell>
          <cell r="U18">
            <v>1407</v>
          </cell>
          <cell r="V18">
            <v>48</v>
          </cell>
          <cell r="W18">
            <v>675</v>
          </cell>
          <cell r="X18">
            <v>7</v>
          </cell>
          <cell r="Y18">
            <v>47</v>
          </cell>
          <cell r="Z18">
            <v>40</v>
          </cell>
          <cell r="AA18">
            <v>40</v>
          </cell>
          <cell r="AB18" t="str">
            <v>x</v>
          </cell>
          <cell r="AG18" t="str">
            <v>C</v>
          </cell>
        </row>
        <row r="19">
          <cell r="A19" t="str">
            <v>05.05.101.BA.F</v>
          </cell>
          <cell r="B19" t="str">
            <v>BA</v>
          </cell>
          <cell r="C19" t="str">
            <v>BR-101</v>
          </cell>
          <cell r="F19" t="str">
            <v>x</v>
          </cell>
          <cell r="G19" t="str">
            <v>05.05.101.BA.F</v>
          </cell>
          <cell r="H19" t="str">
            <v>NOVO - C3</v>
          </cell>
          <cell r="I19" t="str">
            <v>ITABUNA - AURELINO LEAL</v>
          </cell>
          <cell r="J19" t="str">
            <v>101BBA1754</v>
          </cell>
          <cell r="K19">
            <v>444.7</v>
          </cell>
          <cell r="L19">
            <v>470.2</v>
          </cell>
          <cell r="M19" t="str">
            <v>Simples</v>
          </cell>
          <cell r="N19" t="str">
            <v>ENTR BA-654 (P/ ITACARÉ) - ENTR BA-656 (CATOLÉ)</v>
          </cell>
          <cell r="O19">
            <v>4689</v>
          </cell>
          <cell r="P19">
            <v>2005</v>
          </cell>
          <cell r="Q19">
            <v>503</v>
          </cell>
          <cell r="R19" t="str">
            <v>101BBA1810</v>
          </cell>
          <cell r="S19">
            <v>4853</v>
          </cell>
          <cell r="T19">
            <v>5149</v>
          </cell>
          <cell r="U19">
            <v>2575</v>
          </cell>
          <cell r="V19">
            <v>37.5</v>
          </cell>
          <cell r="W19">
            <v>966</v>
          </cell>
          <cell r="X19">
            <v>7.5</v>
          </cell>
          <cell r="Y19">
            <v>72</v>
          </cell>
          <cell r="Z19">
            <v>35</v>
          </cell>
          <cell r="AA19">
            <v>45</v>
          </cell>
          <cell r="AB19" t="str">
            <v>x</v>
          </cell>
          <cell r="AG19" t="str">
            <v>C</v>
          </cell>
        </row>
        <row r="20">
          <cell r="A20" t="str">
            <v>05.01.110.BA.M</v>
          </cell>
          <cell r="B20" t="str">
            <v>BA</v>
          </cell>
          <cell r="C20" t="str">
            <v>BR-110</v>
          </cell>
          <cell r="G20" t="str">
            <v>05.01.110.BA.M</v>
          </cell>
          <cell r="H20" t="str">
            <v>MÓVEL</v>
          </cell>
          <cell r="I20" t="str">
            <v>INHAMBUPE - ALAGOINHAS</v>
          </cell>
          <cell r="J20" t="str">
            <v>110BBA0730</v>
          </cell>
          <cell r="K20">
            <v>311.60000000000002</v>
          </cell>
          <cell r="L20">
            <v>331.4</v>
          </cell>
          <cell r="M20" t="str">
            <v>Simples</v>
          </cell>
          <cell r="N20" t="str">
            <v>ENTR BA-400 - ENTR BR-101(A)</v>
          </cell>
          <cell r="O20">
            <v>161</v>
          </cell>
          <cell r="P20">
            <v>2005</v>
          </cell>
          <cell r="Q20">
            <v>815</v>
          </cell>
          <cell r="R20" t="str">
            <v>110BBA0730</v>
          </cell>
          <cell r="S20">
            <v>2859</v>
          </cell>
          <cell r="T20">
            <v>3033</v>
          </cell>
          <cell r="U20">
            <v>1517</v>
          </cell>
          <cell r="V20">
            <v>37.5</v>
          </cell>
          <cell r="W20">
            <v>569</v>
          </cell>
          <cell r="X20">
            <v>7.5</v>
          </cell>
          <cell r="Y20">
            <v>43</v>
          </cell>
          <cell r="Z20">
            <v>35</v>
          </cell>
          <cell r="AA20">
            <v>35</v>
          </cell>
          <cell r="AD20" t="str">
            <v>x</v>
          </cell>
          <cell r="AG20" t="str">
            <v>-</v>
          </cell>
        </row>
        <row r="21">
          <cell r="A21" t="str">
            <v>05.08.116.BA.F</v>
          </cell>
          <cell r="B21" t="str">
            <v>BA</v>
          </cell>
          <cell r="C21" t="str">
            <v>BR-116</v>
          </cell>
          <cell r="D21" t="str">
            <v>x</v>
          </cell>
          <cell r="G21" t="str">
            <v>05.08.116.BA.F</v>
          </cell>
          <cell r="H21" t="str">
            <v>NOVO - C1</v>
          </cell>
          <cell r="I21" t="str">
            <v>DIV BA/MG - VITÓRIA DA CONQUISTA</v>
          </cell>
          <cell r="J21" t="str">
            <v>116BBA0952</v>
          </cell>
          <cell r="K21">
            <v>826.9</v>
          </cell>
          <cell r="L21">
            <v>862.9</v>
          </cell>
          <cell r="M21" t="str">
            <v>Simples</v>
          </cell>
          <cell r="N21" t="str">
            <v>ENTR BR-407/415/BA-262(B)/263 (VITÓRIA DA CONQUISTA) - ENTR BA-265</v>
          </cell>
          <cell r="O21">
            <v>4262</v>
          </cell>
          <cell r="P21">
            <v>2005</v>
          </cell>
          <cell r="Q21">
            <v>815</v>
          </cell>
          <cell r="R21" t="str">
            <v>116BBA0955</v>
          </cell>
          <cell r="S21">
            <v>5475</v>
          </cell>
          <cell r="T21">
            <v>5808</v>
          </cell>
          <cell r="U21">
            <v>2904</v>
          </cell>
          <cell r="V21">
            <v>71.8</v>
          </cell>
          <cell r="W21">
            <v>2085</v>
          </cell>
          <cell r="X21">
            <v>6.7</v>
          </cell>
          <cell r="Y21">
            <v>140</v>
          </cell>
          <cell r="Z21">
            <v>30</v>
          </cell>
          <cell r="AA21">
            <v>30</v>
          </cell>
          <cell r="AC21" t="str">
            <v>x</v>
          </cell>
          <cell r="AF21" t="str">
            <v>PPP</v>
          </cell>
          <cell r="AG21" t="str">
            <v>A</v>
          </cell>
        </row>
        <row r="22">
          <cell r="A22" t="str">
            <v>05.09.135.BA.F</v>
          </cell>
          <cell r="B22" t="str">
            <v>BA</v>
          </cell>
          <cell r="C22" t="str">
            <v>BR-135</v>
          </cell>
          <cell r="G22" t="str">
            <v>05.09.135.BA.F</v>
          </cell>
          <cell r="H22" t="str">
            <v>NOVO</v>
          </cell>
          <cell r="I22" t="str">
            <v>ENTR BR-242 - ENTR BA-451</v>
          </cell>
          <cell r="J22" t="str">
            <v>135BBA0552</v>
          </cell>
          <cell r="K22">
            <v>73</v>
          </cell>
          <cell r="L22">
            <v>124</v>
          </cell>
          <cell r="M22" t="str">
            <v>Simples</v>
          </cell>
          <cell r="N22" t="str">
            <v>ENTR BA-451 (MONTE ALEGRE) - RIACHÃO DAS NEVES</v>
          </cell>
          <cell r="O22">
            <v>1319</v>
          </cell>
          <cell r="P22">
            <v>1998</v>
          </cell>
          <cell r="Q22">
            <v>35</v>
          </cell>
          <cell r="R22" t="str">
            <v>135BBA0560</v>
          </cell>
          <cell r="S22">
            <v>1108</v>
          </cell>
          <cell r="T22">
            <v>1446</v>
          </cell>
          <cell r="U22">
            <v>723</v>
          </cell>
          <cell r="V22">
            <v>70</v>
          </cell>
          <cell r="W22">
            <v>506</v>
          </cell>
          <cell r="X22">
            <v>7</v>
          </cell>
          <cell r="Y22">
            <v>35</v>
          </cell>
          <cell r="Z22">
            <v>35</v>
          </cell>
          <cell r="AA22">
            <v>35</v>
          </cell>
          <cell r="AC22" t="str">
            <v>x</v>
          </cell>
          <cell r="AG22" t="str">
            <v>C</v>
          </cell>
        </row>
        <row r="23">
          <cell r="A23" t="str">
            <v>05.02.242.BA.M</v>
          </cell>
          <cell r="B23" t="str">
            <v>BA</v>
          </cell>
          <cell r="C23" t="str">
            <v>BR-242</v>
          </cell>
          <cell r="G23" t="str">
            <v>05.02.242.BA.M</v>
          </cell>
          <cell r="H23" t="str">
            <v>MÓVEL</v>
          </cell>
          <cell r="I23" t="str">
            <v>SEABRA - ENTR BA-152</v>
          </cell>
          <cell r="J23" t="str">
            <v>242BBA0190</v>
          </cell>
          <cell r="K23">
            <v>412.5</v>
          </cell>
          <cell r="L23">
            <v>417.9</v>
          </cell>
          <cell r="M23" t="str">
            <v>Simples</v>
          </cell>
          <cell r="N23" t="str">
            <v>ENTR BR-349(B) - ENTR BA-148</v>
          </cell>
          <cell r="O23">
            <v>1322</v>
          </cell>
          <cell r="P23">
            <v>2005</v>
          </cell>
          <cell r="Q23">
            <v>150</v>
          </cell>
          <cell r="R23" t="str">
            <v>242BBA0070</v>
          </cell>
          <cell r="S23">
            <v>1290</v>
          </cell>
          <cell r="T23">
            <v>1369</v>
          </cell>
          <cell r="U23">
            <v>685</v>
          </cell>
          <cell r="V23">
            <v>58</v>
          </cell>
          <cell r="W23">
            <v>397</v>
          </cell>
          <cell r="X23">
            <v>5.8</v>
          </cell>
          <cell r="Y23">
            <v>23</v>
          </cell>
          <cell r="Z23">
            <v>40</v>
          </cell>
          <cell r="AA23">
            <v>40</v>
          </cell>
          <cell r="AD23" t="str">
            <v>x</v>
          </cell>
          <cell r="AG23" t="str">
            <v>-</v>
          </cell>
        </row>
        <row r="24">
          <cell r="A24" t="str">
            <v>05.10.242.BA.F</v>
          </cell>
          <cell r="B24" t="str">
            <v>BA</v>
          </cell>
          <cell r="C24" t="str">
            <v>BR-242</v>
          </cell>
          <cell r="G24" t="str">
            <v>05.10.242.BA.F</v>
          </cell>
          <cell r="H24" t="str">
            <v>NOVO</v>
          </cell>
          <cell r="I24" t="str">
            <v>ENTR BR-407 - ENTR BA-142</v>
          </cell>
          <cell r="J24" t="str">
            <v>242BBA0132</v>
          </cell>
          <cell r="K24">
            <v>275.5</v>
          </cell>
          <cell r="L24">
            <v>295.2</v>
          </cell>
          <cell r="M24" t="str">
            <v>Simples</v>
          </cell>
          <cell r="N24" t="str">
            <v>ENTR BR-407(B) (SÃO PAULO) - ENTR BA-142(A)</v>
          </cell>
          <cell r="O24">
            <v>1398</v>
          </cell>
          <cell r="P24">
            <v>2005</v>
          </cell>
          <cell r="Q24">
            <v>150</v>
          </cell>
          <cell r="R24" t="str">
            <v>242BBA0070</v>
          </cell>
          <cell r="S24">
            <v>1290</v>
          </cell>
          <cell r="T24">
            <v>1369</v>
          </cell>
          <cell r="U24">
            <v>685</v>
          </cell>
          <cell r="V24">
            <v>58</v>
          </cell>
          <cell r="W24">
            <v>397</v>
          </cell>
          <cell r="X24">
            <v>7.7</v>
          </cell>
          <cell r="Y24">
            <v>31</v>
          </cell>
          <cell r="Z24">
            <v>40</v>
          </cell>
          <cell r="AA24">
            <v>40</v>
          </cell>
          <cell r="AC24" t="str">
            <v>x</v>
          </cell>
          <cell r="AG24" t="str">
            <v>C</v>
          </cell>
        </row>
        <row r="25">
          <cell r="A25" t="str">
            <v>05.11.242.BA.F</v>
          </cell>
          <cell r="B25" t="str">
            <v>BA</v>
          </cell>
          <cell r="C25" t="str">
            <v>BR-242</v>
          </cell>
          <cell r="G25" t="str">
            <v>05.11.242.BA.F</v>
          </cell>
          <cell r="H25" t="str">
            <v>NOVO</v>
          </cell>
          <cell r="I25" t="str">
            <v>ENTR BA-156 - ENTR BA-148</v>
          </cell>
          <cell r="J25" t="str">
            <v>242BBA0204</v>
          </cell>
          <cell r="K25">
            <v>445.2</v>
          </cell>
          <cell r="L25">
            <v>494.6</v>
          </cell>
          <cell r="M25" t="str">
            <v>Simples</v>
          </cell>
          <cell r="N25" t="str">
            <v>ENTR BA-152 - ENTR BA-156(A)</v>
          </cell>
          <cell r="O25">
            <v>1188</v>
          </cell>
          <cell r="P25">
            <v>2005</v>
          </cell>
          <cell r="Q25">
            <v>150</v>
          </cell>
          <cell r="R25" t="str">
            <v>242BBA0070</v>
          </cell>
          <cell r="S25">
            <v>1290</v>
          </cell>
          <cell r="T25">
            <v>1369</v>
          </cell>
          <cell r="U25">
            <v>685</v>
          </cell>
          <cell r="V25">
            <v>58</v>
          </cell>
          <cell r="W25">
            <v>397</v>
          </cell>
          <cell r="X25">
            <v>7.7</v>
          </cell>
          <cell r="Y25">
            <v>31</v>
          </cell>
          <cell r="Z25">
            <v>40</v>
          </cell>
          <cell r="AA25">
            <v>40</v>
          </cell>
          <cell r="AB25" t="str">
            <v>x</v>
          </cell>
          <cell r="AG25" t="str">
            <v>C</v>
          </cell>
        </row>
        <row r="26">
          <cell r="A26" t="str">
            <v>05.03.324.BA.M</v>
          </cell>
          <cell r="B26" t="str">
            <v>BA</v>
          </cell>
          <cell r="C26" t="str">
            <v>BR-324</v>
          </cell>
          <cell r="D26" t="str">
            <v>x</v>
          </cell>
          <cell r="G26" t="str">
            <v>05.03.324.BA.M</v>
          </cell>
          <cell r="H26" t="str">
            <v>MÓVEL - C1</v>
          </cell>
          <cell r="I26" t="str">
            <v>AMÉLIA RODRIGUES - ENTR BR-420</v>
          </cell>
          <cell r="J26" t="str">
            <v>324BBA0372</v>
          </cell>
          <cell r="K26">
            <v>538.20000000000005</v>
          </cell>
          <cell r="L26">
            <v>544.20000000000005</v>
          </cell>
          <cell r="M26" t="str">
            <v>Dupla</v>
          </cell>
          <cell r="N26" t="str">
            <v>ENTR BA-084 - AMÉLIA RODRIGUES</v>
          </cell>
          <cell r="O26">
            <v>862</v>
          </cell>
          <cell r="P26">
            <v>1999</v>
          </cell>
          <cell r="Q26">
            <v>588</v>
          </cell>
          <cell r="R26" t="str">
            <v>324BBA0450</v>
          </cell>
          <cell r="S26">
            <v>14370</v>
          </cell>
          <cell r="T26">
            <v>18203</v>
          </cell>
          <cell r="U26">
            <v>9102</v>
          </cell>
          <cell r="V26">
            <v>60</v>
          </cell>
          <cell r="W26">
            <v>5461</v>
          </cell>
          <cell r="X26">
            <v>7</v>
          </cell>
          <cell r="Y26">
            <v>382</v>
          </cell>
          <cell r="Z26">
            <v>7</v>
          </cell>
          <cell r="AA26">
            <v>40</v>
          </cell>
          <cell r="AE26" t="str">
            <v>x</v>
          </cell>
          <cell r="AF26" t="str">
            <v>PPP</v>
          </cell>
          <cell r="AG26" t="str">
            <v>Especial</v>
          </cell>
        </row>
        <row r="27">
          <cell r="A27" t="str">
            <v>05.04.324.BA.M</v>
          </cell>
          <cell r="B27" t="str">
            <v>BA</v>
          </cell>
          <cell r="C27" t="str">
            <v>BR-324</v>
          </cell>
          <cell r="D27" t="str">
            <v>x</v>
          </cell>
          <cell r="G27" t="str">
            <v>05.04.324.BA.M</v>
          </cell>
          <cell r="H27" t="str">
            <v>MÓVEL - C1</v>
          </cell>
          <cell r="I27" t="str">
            <v>ENTR BR-420 - SIMÕES FILHO</v>
          </cell>
          <cell r="J27" t="str">
            <v>324BBA0430</v>
          </cell>
          <cell r="K27">
            <v>566.4</v>
          </cell>
          <cell r="L27">
            <v>574.9</v>
          </cell>
          <cell r="M27" t="str">
            <v>Dupla</v>
          </cell>
          <cell r="N27" t="str">
            <v>ENNTR BR-420(A) - ENTR BR-110/420(B)/BA-523</v>
          </cell>
          <cell r="O27">
            <v>2193</v>
          </cell>
          <cell r="P27">
            <v>1999</v>
          </cell>
          <cell r="Q27">
            <v>588</v>
          </cell>
          <cell r="R27" t="str">
            <v>324BBA0450</v>
          </cell>
          <cell r="S27">
            <v>14370</v>
          </cell>
          <cell r="T27">
            <v>18203</v>
          </cell>
          <cell r="U27">
            <v>9102</v>
          </cell>
          <cell r="V27">
            <v>60</v>
          </cell>
          <cell r="W27">
            <v>5461</v>
          </cell>
          <cell r="X27">
            <v>7</v>
          </cell>
          <cell r="Y27">
            <v>382</v>
          </cell>
          <cell r="Z27">
            <v>40</v>
          </cell>
          <cell r="AA27">
            <v>40</v>
          </cell>
          <cell r="AE27" t="str">
            <v>x</v>
          </cell>
          <cell r="AF27" t="str">
            <v>PPP</v>
          </cell>
          <cell r="AG27" t="str">
            <v>Especial</v>
          </cell>
        </row>
        <row r="28">
          <cell r="A28" t="str">
            <v>05.05.330.BA.M</v>
          </cell>
          <cell r="B28" t="str">
            <v>BA</v>
          </cell>
          <cell r="C28" t="str">
            <v>BR-330</v>
          </cell>
          <cell r="G28" t="str">
            <v>05.05.330.BA.M</v>
          </cell>
          <cell r="H28" t="str">
            <v>MÓVEL</v>
          </cell>
          <cell r="I28" t="str">
            <v>BARRA DO ROCHA - ENTR BR-101</v>
          </cell>
          <cell r="J28" t="str">
            <v>330BBA0312</v>
          </cell>
          <cell r="K28">
            <v>800.9</v>
          </cell>
          <cell r="L28">
            <v>814.1</v>
          </cell>
          <cell r="M28" t="str">
            <v>Simples</v>
          </cell>
          <cell r="N28" t="str">
            <v>ENTR BA-120 (UBATÃ) - ENTR BA-652 (P/IBIRAPITANGA)</v>
          </cell>
          <cell r="O28">
            <v>112</v>
          </cell>
          <cell r="P28">
            <v>2005</v>
          </cell>
          <cell r="Q28" t="str">
            <v>-</v>
          </cell>
          <cell r="R28" t="str">
            <v>330BBA0312</v>
          </cell>
          <cell r="S28">
            <v>1919</v>
          </cell>
          <cell r="T28">
            <v>2036</v>
          </cell>
          <cell r="U28">
            <v>1018</v>
          </cell>
          <cell r="V28">
            <v>60</v>
          </cell>
          <cell r="W28">
            <v>611</v>
          </cell>
          <cell r="X28">
            <v>7</v>
          </cell>
          <cell r="Y28">
            <v>43</v>
          </cell>
          <cell r="Z28">
            <v>30</v>
          </cell>
          <cell r="AA28">
            <v>30</v>
          </cell>
          <cell r="AE28" t="str">
            <v>x</v>
          </cell>
          <cell r="AG28" t="str">
            <v>-</v>
          </cell>
        </row>
        <row r="29">
          <cell r="A29" t="str">
            <v>05.12.407.BA.F</v>
          </cell>
          <cell r="B29" t="str">
            <v>BA</v>
          </cell>
          <cell r="C29" t="str">
            <v>BR-407</v>
          </cell>
          <cell r="G29" t="str">
            <v>05.12.407.BA.F</v>
          </cell>
          <cell r="H29" t="str">
            <v>NOVO</v>
          </cell>
          <cell r="I29" t="str">
            <v>DIV BA/PE - JAGUARARI</v>
          </cell>
          <cell r="J29" t="str">
            <v>407BBA0290</v>
          </cell>
          <cell r="K29">
            <v>0</v>
          </cell>
          <cell r="L29">
            <v>39.9</v>
          </cell>
          <cell r="M29" t="str">
            <v>Simples</v>
          </cell>
          <cell r="N29" t="str">
            <v>ENTR BR-122/235(B)/423 (DIV PE/BA) (PETROLINA/JUAZEIRO) - JUREMAL</v>
          </cell>
          <cell r="O29">
            <v>1592</v>
          </cell>
          <cell r="P29">
            <v>2001</v>
          </cell>
          <cell r="Q29">
            <v>8</v>
          </cell>
          <cell r="R29" t="str">
            <v>407BBA0290</v>
          </cell>
          <cell r="S29">
            <v>4006</v>
          </cell>
          <cell r="T29">
            <v>4783</v>
          </cell>
          <cell r="U29">
            <v>2392</v>
          </cell>
          <cell r="V29">
            <v>60</v>
          </cell>
          <cell r="W29">
            <v>1435</v>
          </cell>
          <cell r="X29">
            <v>7</v>
          </cell>
          <cell r="Y29">
            <v>100</v>
          </cell>
          <cell r="Z29">
            <v>35</v>
          </cell>
          <cell r="AA29" t="str">
            <v>SI</v>
          </cell>
          <cell r="AC29" t="str">
            <v>x</v>
          </cell>
          <cell r="AG29" t="str">
            <v>B</v>
          </cell>
        </row>
        <row r="30">
          <cell r="A30" t="str">
            <v>03.01.020.CE.M</v>
          </cell>
          <cell r="B30" t="str">
            <v>CE</v>
          </cell>
          <cell r="C30" t="str">
            <v>BR-020</v>
          </cell>
          <cell r="G30" t="str">
            <v>03.01.020.CE.M</v>
          </cell>
          <cell r="H30" t="str">
            <v>MÓVEL</v>
          </cell>
          <cell r="I30" t="str">
            <v>ENTR BR-222 - CARIDADE</v>
          </cell>
          <cell r="J30" t="str">
            <v>020BCE0650</v>
          </cell>
          <cell r="K30">
            <v>363</v>
          </cell>
          <cell r="L30">
            <v>411.2</v>
          </cell>
          <cell r="M30" t="str">
            <v>Simples</v>
          </cell>
          <cell r="N30" t="str">
            <v>ENTR CE-354 (P/ ITAPEBUSSU) - ENTR BR-222(A)</v>
          </cell>
          <cell r="O30">
            <v>108</v>
          </cell>
          <cell r="P30">
            <v>1998</v>
          </cell>
          <cell r="Q30">
            <v>394</v>
          </cell>
          <cell r="R30" t="str">
            <v>020BCE0650</v>
          </cell>
          <cell r="S30">
            <v>2012</v>
          </cell>
          <cell r="T30">
            <v>2625</v>
          </cell>
          <cell r="U30">
            <v>1313</v>
          </cell>
          <cell r="V30">
            <v>68.699703515459561</v>
          </cell>
          <cell r="W30">
            <v>902</v>
          </cell>
          <cell r="X30">
            <v>7</v>
          </cell>
          <cell r="Y30">
            <v>63</v>
          </cell>
          <cell r="Z30">
            <v>35</v>
          </cell>
          <cell r="AA30">
            <v>35</v>
          </cell>
          <cell r="AD30" t="str">
            <v>x</v>
          </cell>
          <cell r="AG30" t="str">
            <v>-</v>
          </cell>
        </row>
        <row r="31">
          <cell r="A31" t="str">
            <v>03.01.116.CE.F</v>
          </cell>
          <cell r="B31" t="str">
            <v>CE</v>
          </cell>
          <cell r="C31" t="str">
            <v>BR-116</v>
          </cell>
          <cell r="G31" t="str">
            <v>03.01.116.CE.F</v>
          </cell>
          <cell r="H31" t="str">
            <v>NOVO</v>
          </cell>
          <cell r="I31" t="str">
            <v>HORIZONTE - ITAITINGA</v>
          </cell>
          <cell r="J31" t="str">
            <v>116BCE0050</v>
          </cell>
          <cell r="K31">
            <v>26.7</v>
          </cell>
          <cell r="L31">
            <v>36.200000000000003</v>
          </cell>
          <cell r="M31" t="str">
            <v>Simples</v>
          </cell>
          <cell r="N31" t="str">
            <v>ENTR CE-350(A) (ITAITINGA) - ENTR CE-350(B) (COLUNA)</v>
          </cell>
          <cell r="O31">
            <v>1489</v>
          </cell>
          <cell r="P31">
            <v>2005</v>
          </cell>
          <cell r="Q31">
            <v>53</v>
          </cell>
          <cell r="R31" t="str">
            <v>116BCE0080</v>
          </cell>
          <cell r="S31">
            <v>6824</v>
          </cell>
          <cell r="T31">
            <v>7240</v>
          </cell>
          <cell r="U31">
            <v>3620</v>
          </cell>
          <cell r="V31">
            <v>44.3</v>
          </cell>
          <cell r="W31">
            <v>1604</v>
          </cell>
          <cell r="X31">
            <v>6.5</v>
          </cell>
          <cell r="Y31">
            <v>104</v>
          </cell>
          <cell r="Z31" t="str">
            <v>SI</v>
          </cell>
          <cell r="AA31" t="str">
            <v>SI</v>
          </cell>
          <cell r="AC31" t="str">
            <v>x</v>
          </cell>
          <cell r="AG31" t="str">
            <v>B</v>
          </cell>
        </row>
        <row r="32">
          <cell r="A32" t="str">
            <v>03.02.116.CE.F</v>
          </cell>
          <cell r="B32" t="str">
            <v>CE</v>
          </cell>
          <cell r="C32" t="str">
            <v>BR-116</v>
          </cell>
          <cell r="G32" t="str">
            <v>03.02.116.CE.F</v>
          </cell>
          <cell r="H32" t="str">
            <v>NOVO</v>
          </cell>
          <cell r="I32" t="str">
            <v>HORIZONTE - ENTR BR-122</v>
          </cell>
          <cell r="J32" t="str">
            <v>116BCE0090</v>
          </cell>
          <cell r="K32">
            <v>64.400000000000006</v>
          </cell>
          <cell r="L32">
            <v>68.900000000000006</v>
          </cell>
          <cell r="M32" t="str">
            <v>Simples</v>
          </cell>
          <cell r="N32" t="str">
            <v>ENTR BR-122(A)/CE-354 (CHORÓZINHO) - ENTR BR-122(B) (P/QUIXADA)</v>
          </cell>
          <cell r="O32">
            <v>1583</v>
          </cell>
          <cell r="P32">
            <v>2005</v>
          </cell>
          <cell r="Q32">
            <v>53</v>
          </cell>
          <cell r="R32" t="str">
            <v>116BCE0080</v>
          </cell>
          <cell r="S32">
            <v>6824</v>
          </cell>
          <cell r="T32">
            <v>7240</v>
          </cell>
          <cell r="U32">
            <v>3620</v>
          </cell>
          <cell r="V32">
            <v>44.3</v>
          </cell>
          <cell r="W32">
            <v>1604</v>
          </cell>
          <cell r="X32">
            <v>6.5</v>
          </cell>
          <cell r="Y32">
            <v>104</v>
          </cell>
          <cell r="Z32" t="str">
            <v>SI</v>
          </cell>
          <cell r="AA32" t="str">
            <v>SI</v>
          </cell>
          <cell r="AC32" t="str">
            <v>x</v>
          </cell>
          <cell r="AG32" t="str">
            <v>B</v>
          </cell>
        </row>
        <row r="33">
          <cell r="A33" t="str">
            <v>03.03.116.CE.F</v>
          </cell>
          <cell r="B33" t="str">
            <v>CE</v>
          </cell>
          <cell r="C33" t="str">
            <v>BR-116</v>
          </cell>
          <cell r="G33" t="str">
            <v>03.03.116.CE.F</v>
          </cell>
          <cell r="H33" t="str">
            <v>NOVO</v>
          </cell>
          <cell r="I33" t="str">
            <v>DIV CE/PB - ENTR CE-290</v>
          </cell>
          <cell r="J33" t="str">
            <v>116BCE0370</v>
          </cell>
          <cell r="K33">
            <v>433.8</v>
          </cell>
          <cell r="L33">
            <v>451.3</v>
          </cell>
          <cell r="M33" t="str">
            <v>Simples</v>
          </cell>
          <cell r="N33" t="str">
            <v>ENTR CE-288 (P/ AURORA) - ENTR CE-152/290 (BARRO)</v>
          </cell>
          <cell r="O33">
            <v>2309</v>
          </cell>
          <cell r="P33">
            <v>2005</v>
          </cell>
          <cell r="Q33">
            <v>370</v>
          </cell>
          <cell r="R33" t="str">
            <v>116BCE0250</v>
          </cell>
          <cell r="S33">
            <v>1441</v>
          </cell>
          <cell r="T33">
            <v>1529</v>
          </cell>
          <cell r="U33">
            <v>765</v>
          </cell>
          <cell r="V33">
            <v>64.2</v>
          </cell>
          <cell r="W33">
            <v>491</v>
          </cell>
          <cell r="X33">
            <v>6.1</v>
          </cell>
          <cell r="Y33">
            <v>30</v>
          </cell>
          <cell r="Z33">
            <v>30</v>
          </cell>
          <cell r="AA33">
            <v>30</v>
          </cell>
          <cell r="AB33" t="str">
            <v>x</v>
          </cell>
          <cell r="AG33" t="str">
            <v>C</v>
          </cell>
        </row>
        <row r="34">
          <cell r="A34" t="str">
            <v>03.04.116.CE.F</v>
          </cell>
          <cell r="B34" t="str">
            <v>CE</v>
          </cell>
          <cell r="C34" t="str">
            <v>BR-116</v>
          </cell>
          <cell r="G34" t="str">
            <v>03.04.116.CE.F</v>
          </cell>
          <cell r="H34" t="str">
            <v>NOVO</v>
          </cell>
          <cell r="I34" t="str">
            <v>ENTR CE-290 - DIV CE/PB</v>
          </cell>
          <cell r="J34" t="str">
            <v>116BCE0370</v>
          </cell>
          <cell r="K34">
            <v>433.8</v>
          </cell>
          <cell r="L34">
            <v>451.3</v>
          </cell>
          <cell r="M34" t="str">
            <v>Simples</v>
          </cell>
          <cell r="N34" t="str">
            <v>ENTR CE-288 (P/ AURORA) - ENTR CE-152/290 (BARRO)</v>
          </cell>
          <cell r="O34">
            <v>2309</v>
          </cell>
          <cell r="P34">
            <v>2005</v>
          </cell>
          <cell r="Q34">
            <v>370</v>
          </cell>
          <cell r="R34" t="str">
            <v>116BCE0080</v>
          </cell>
          <cell r="S34">
            <v>1441</v>
          </cell>
          <cell r="T34">
            <v>1529</v>
          </cell>
          <cell r="U34">
            <v>765</v>
          </cell>
          <cell r="V34">
            <v>64.2</v>
          </cell>
          <cell r="W34">
            <v>491</v>
          </cell>
          <cell r="X34">
            <v>6.1</v>
          </cell>
          <cell r="Y34">
            <v>30</v>
          </cell>
          <cell r="Z34">
            <v>30</v>
          </cell>
          <cell r="AA34">
            <v>30</v>
          </cell>
          <cell r="AB34" t="str">
            <v>x</v>
          </cell>
          <cell r="AG34" t="str">
            <v>C</v>
          </cell>
        </row>
        <row r="35">
          <cell r="A35" t="str">
            <v>17.01.101.ES.M</v>
          </cell>
          <cell r="B35" t="str">
            <v>ES</v>
          </cell>
          <cell r="C35" t="str">
            <v>BR-101</v>
          </cell>
          <cell r="F35" t="str">
            <v>x</v>
          </cell>
          <cell r="G35" t="str">
            <v>17.01.101.ES.M</v>
          </cell>
          <cell r="H35" t="str">
            <v>MÓVEL - C3</v>
          </cell>
          <cell r="I35" t="str">
            <v>IBIRAÇU - LINHARES</v>
          </cell>
          <cell r="J35" t="str">
            <v>101BES2198</v>
          </cell>
          <cell r="K35">
            <v>157.6</v>
          </cell>
          <cell r="L35">
            <v>188.8</v>
          </cell>
          <cell r="M35" t="str">
            <v>Simples</v>
          </cell>
          <cell r="N35" t="str">
            <v>ENTR ES-440 - ENTR ES-124 (GUARANÁ)</v>
          </cell>
          <cell r="O35">
            <v>0</v>
          </cell>
          <cell r="P35">
            <v>2005</v>
          </cell>
          <cell r="Q35">
            <v>151</v>
          </cell>
          <cell r="R35" t="str">
            <v>101BES2195</v>
          </cell>
          <cell r="S35">
            <v>8119</v>
          </cell>
          <cell r="T35">
            <v>8613</v>
          </cell>
          <cell r="U35">
            <v>4307</v>
          </cell>
          <cell r="V35">
            <v>42</v>
          </cell>
          <cell r="W35">
            <v>1809</v>
          </cell>
          <cell r="X35">
            <v>7</v>
          </cell>
          <cell r="Y35">
            <v>127</v>
          </cell>
          <cell r="Z35">
            <v>30</v>
          </cell>
          <cell r="AA35">
            <v>30</v>
          </cell>
          <cell r="AD35" t="str">
            <v>x</v>
          </cell>
          <cell r="AG35" t="str">
            <v>B</v>
          </cell>
        </row>
        <row r="36">
          <cell r="A36" t="str">
            <v>VERIFICAR</v>
          </cell>
          <cell r="B36" t="str">
            <v>ES</v>
          </cell>
          <cell r="C36" t="str">
            <v>BR-259</v>
          </cell>
          <cell r="G36" t="str">
            <v>VERIFICAR</v>
          </cell>
          <cell r="H36" t="str">
            <v>MÓVEL</v>
          </cell>
          <cell r="I36" t="str">
            <v>JOÃO NEIVA - COLATINA</v>
          </cell>
          <cell r="J36" t="str">
            <v>259BES0010</v>
          </cell>
          <cell r="K36">
            <v>0</v>
          </cell>
          <cell r="L36">
            <v>49.1</v>
          </cell>
          <cell r="M36" t="str">
            <v>Simples</v>
          </cell>
          <cell r="N36" t="str">
            <v>ENTR BR-101 (JOÃO NEIVA) - ENTR BR-484 (P/ PONTE SOBRE RIO DOCE)</v>
          </cell>
          <cell r="O36">
            <v>0</v>
          </cell>
          <cell r="P36">
            <v>2005</v>
          </cell>
          <cell r="Q36">
            <v>46</v>
          </cell>
          <cell r="R36" t="str">
            <v>259BES0015</v>
          </cell>
          <cell r="S36">
            <v>5002</v>
          </cell>
          <cell r="T36">
            <v>5307</v>
          </cell>
          <cell r="U36">
            <v>2654</v>
          </cell>
          <cell r="V36">
            <v>42</v>
          </cell>
          <cell r="W36">
            <v>1115</v>
          </cell>
          <cell r="X36">
            <v>8.1</v>
          </cell>
          <cell r="Y36">
            <v>90</v>
          </cell>
          <cell r="Z36">
            <v>40</v>
          </cell>
          <cell r="AA36">
            <v>40</v>
          </cell>
          <cell r="AD36" t="str">
            <v>x</v>
          </cell>
          <cell r="AG36" t="str">
            <v>-</v>
          </cell>
        </row>
        <row r="37">
          <cell r="A37" t="str">
            <v>17.02.259.ES.M</v>
          </cell>
          <cell r="B37" t="str">
            <v>ES</v>
          </cell>
          <cell r="C37" t="str">
            <v>BR-259</v>
          </cell>
          <cell r="G37" t="str">
            <v>17.02.259.ES.M</v>
          </cell>
          <cell r="H37" t="str">
            <v>MÓVEL</v>
          </cell>
          <cell r="I37" t="str">
            <v>COLATINA - JOÃO NEIVA</v>
          </cell>
          <cell r="J37" t="str">
            <v>259BES0010</v>
          </cell>
          <cell r="K37">
            <v>0</v>
          </cell>
          <cell r="L37">
            <v>49.1</v>
          </cell>
          <cell r="M37" t="str">
            <v>Simples</v>
          </cell>
          <cell r="N37" t="str">
            <v>ENTR BR-101 (JOÃO NEIVA) - ENTR BR-484 (P/ PONTE SOBRE RIO DOCE)</v>
          </cell>
          <cell r="O37">
            <v>0</v>
          </cell>
          <cell r="P37">
            <v>2005</v>
          </cell>
          <cell r="Q37">
            <v>46</v>
          </cell>
          <cell r="R37" t="str">
            <v>259BES0015</v>
          </cell>
          <cell r="S37">
            <v>5002</v>
          </cell>
          <cell r="T37">
            <v>5307</v>
          </cell>
          <cell r="U37">
            <v>2654</v>
          </cell>
          <cell r="V37">
            <v>42</v>
          </cell>
          <cell r="W37">
            <v>1115</v>
          </cell>
          <cell r="X37">
            <v>8.1</v>
          </cell>
          <cell r="Y37">
            <v>90</v>
          </cell>
          <cell r="Z37">
            <v>40</v>
          </cell>
          <cell r="AA37">
            <v>40</v>
          </cell>
          <cell r="AD37" t="str">
            <v>x</v>
          </cell>
          <cell r="AG37" t="str">
            <v>-</v>
          </cell>
        </row>
        <row r="38">
          <cell r="A38" t="str">
            <v>17.03.262.ES.M</v>
          </cell>
          <cell r="B38" t="str">
            <v>ES</v>
          </cell>
          <cell r="C38" t="str">
            <v>BR-262</v>
          </cell>
          <cell r="G38" t="str">
            <v>17.03.262.ES.M</v>
          </cell>
          <cell r="H38" t="str">
            <v>MÓVEL</v>
          </cell>
          <cell r="I38" t="str">
            <v>MARECHAL FLORIANO - VITÓRIA</v>
          </cell>
          <cell r="J38" t="str">
            <v>262BES0070</v>
          </cell>
          <cell r="K38">
            <v>15.5</v>
          </cell>
          <cell r="L38">
            <v>40.200000000000003</v>
          </cell>
          <cell r="M38" t="str">
            <v>Simples</v>
          </cell>
          <cell r="N38" t="str">
            <v>ENTR BR-101 (B) - ENTR ES-465 (P/ DOMINGOS MARTINS)</v>
          </cell>
          <cell r="O38">
            <v>1118</v>
          </cell>
          <cell r="P38">
            <v>2005</v>
          </cell>
          <cell r="Q38">
            <v>21</v>
          </cell>
          <cell r="R38" t="str">
            <v>262BES0070</v>
          </cell>
          <cell r="S38">
            <v>6322</v>
          </cell>
          <cell r="T38">
            <v>6707</v>
          </cell>
          <cell r="U38">
            <v>3354</v>
          </cell>
          <cell r="V38">
            <v>27.4</v>
          </cell>
          <cell r="W38">
            <v>919</v>
          </cell>
          <cell r="X38">
            <v>7</v>
          </cell>
          <cell r="Y38">
            <v>64</v>
          </cell>
          <cell r="Z38">
            <v>30</v>
          </cell>
          <cell r="AA38">
            <v>30</v>
          </cell>
          <cell r="AD38" t="str">
            <v>x</v>
          </cell>
          <cell r="AG38" t="str">
            <v>-</v>
          </cell>
        </row>
        <row r="39">
          <cell r="A39" t="str">
            <v>12.02.020.GO.F</v>
          </cell>
          <cell r="B39" t="str">
            <v>GO</v>
          </cell>
          <cell r="C39" t="str">
            <v>BR-020</v>
          </cell>
          <cell r="G39" t="str">
            <v>12.02.020.GO.F</v>
          </cell>
          <cell r="H39" t="str">
            <v>NOVO</v>
          </cell>
          <cell r="I39" t="str">
            <v>ALVORADA DO NORTE  - ENTR GO-114</v>
          </cell>
          <cell r="J39" t="str">
            <v>020BGO0170</v>
          </cell>
          <cell r="K39">
            <v>105.3</v>
          </cell>
          <cell r="L39">
            <v>180.7</v>
          </cell>
          <cell r="M39" t="str">
            <v>Simples</v>
          </cell>
          <cell r="N39" t="str">
            <v>ENTR GO-485 - ENTR GO-112/236(A) (ALVORADA DO NORTE)</v>
          </cell>
          <cell r="O39">
            <v>2500</v>
          </cell>
          <cell r="P39">
            <v>2005</v>
          </cell>
          <cell r="Q39">
            <v>12</v>
          </cell>
          <cell r="R39" t="str">
            <v>020BES0110</v>
          </cell>
          <cell r="S39">
            <v>3177</v>
          </cell>
          <cell r="T39">
            <v>3370</v>
          </cell>
          <cell r="U39">
            <v>1685</v>
          </cell>
          <cell r="V39">
            <v>37.4</v>
          </cell>
          <cell r="W39">
            <v>630</v>
          </cell>
          <cell r="X39">
            <v>7.3</v>
          </cell>
          <cell r="Y39">
            <v>46</v>
          </cell>
          <cell r="Z39">
            <v>30</v>
          </cell>
          <cell r="AA39">
            <v>50</v>
          </cell>
          <cell r="AB39" t="str">
            <v>x</v>
          </cell>
          <cell r="AG39" t="str">
            <v>C</v>
          </cell>
        </row>
        <row r="40">
          <cell r="A40" t="str">
            <v>12.03.050.GO.F</v>
          </cell>
          <cell r="B40" t="str">
            <v>GO</v>
          </cell>
          <cell r="C40" t="str">
            <v>BR-050</v>
          </cell>
          <cell r="G40" t="str">
            <v>12.03.050.GO.F</v>
          </cell>
          <cell r="H40" t="str">
            <v>NOVO</v>
          </cell>
          <cell r="I40" t="str">
            <v>CRISTALINA - CAMPO ALEGRE DE GOIÁS</v>
          </cell>
          <cell r="J40" t="str">
            <v>050BGO0090</v>
          </cell>
          <cell r="K40">
            <v>121.7</v>
          </cell>
          <cell r="L40">
            <v>154.5</v>
          </cell>
          <cell r="M40" t="str">
            <v>Simples</v>
          </cell>
          <cell r="N40" t="str">
            <v>ENTR BR-457(B)/GO-219 - ENTR GO-020(A)</v>
          </cell>
          <cell r="O40">
            <v>1250</v>
          </cell>
          <cell r="P40">
            <v>2005</v>
          </cell>
          <cell r="Q40">
            <v>125</v>
          </cell>
          <cell r="R40" t="str">
            <v>050BGO0090</v>
          </cell>
          <cell r="S40">
            <v>2434</v>
          </cell>
          <cell r="T40">
            <v>2582</v>
          </cell>
          <cell r="U40">
            <v>1291</v>
          </cell>
          <cell r="V40">
            <v>56</v>
          </cell>
          <cell r="W40">
            <v>723</v>
          </cell>
          <cell r="X40">
            <v>7.2</v>
          </cell>
          <cell r="Y40">
            <v>52</v>
          </cell>
          <cell r="Z40">
            <v>50</v>
          </cell>
          <cell r="AA40">
            <v>30</v>
          </cell>
          <cell r="AB40" t="str">
            <v>x</v>
          </cell>
          <cell r="AG40" t="str">
            <v>C</v>
          </cell>
        </row>
        <row r="41">
          <cell r="A41" t="str">
            <v>12.04.050.GO.F</v>
          </cell>
          <cell r="B41" t="str">
            <v>GO</v>
          </cell>
          <cell r="C41" t="str">
            <v>BR-050</v>
          </cell>
          <cell r="G41" t="str">
            <v>12.04.050.GO.F</v>
          </cell>
          <cell r="H41" t="str">
            <v>NOVO</v>
          </cell>
          <cell r="I41" t="str">
            <v>DIV GO/MG - CATALÃO</v>
          </cell>
          <cell r="J41" t="str">
            <v>050BGO0152</v>
          </cell>
          <cell r="K41">
            <v>280.60000000000002</v>
          </cell>
          <cell r="L41">
            <v>311.7</v>
          </cell>
          <cell r="M41" t="str">
            <v>Simples</v>
          </cell>
          <cell r="N41" t="str">
            <v>ENTR BR-352/GO-210(B)/330 (CATALÃO) - ENTR GO-402</v>
          </cell>
          <cell r="O41">
            <v>1379</v>
          </cell>
          <cell r="P41">
            <v>1997</v>
          </cell>
          <cell r="Q41">
            <v>273</v>
          </cell>
          <cell r="R41" t="str">
            <v>050BGO0150</v>
          </cell>
          <cell r="S41">
            <v>3990</v>
          </cell>
          <cell r="T41">
            <v>5362</v>
          </cell>
          <cell r="U41">
            <v>2681</v>
          </cell>
          <cell r="V41">
            <v>36.065162907268167</v>
          </cell>
          <cell r="W41">
            <v>967</v>
          </cell>
          <cell r="X41">
            <v>7</v>
          </cell>
          <cell r="Y41">
            <v>68</v>
          </cell>
          <cell r="Z41">
            <v>30</v>
          </cell>
          <cell r="AA41">
            <v>50</v>
          </cell>
          <cell r="AB41" t="str">
            <v>x</v>
          </cell>
          <cell r="AG41" t="str">
            <v>C</v>
          </cell>
        </row>
        <row r="42">
          <cell r="A42" t="str">
            <v>12.02.060.GO.M</v>
          </cell>
          <cell r="B42" t="str">
            <v>GO</v>
          </cell>
          <cell r="C42" t="str">
            <v>BR-060</v>
          </cell>
          <cell r="G42" t="str">
            <v>12.02.060.GO.M</v>
          </cell>
          <cell r="H42" t="str">
            <v>MÓVEL</v>
          </cell>
          <cell r="I42" t="str">
            <v>ABADIÂNIA - GOIÂNIA</v>
          </cell>
          <cell r="J42" t="str">
            <v>060BGO0118</v>
          </cell>
          <cell r="K42">
            <v>109.3</v>
          </cell>
          <cell r="L42">
            <v>140.1</v>
          </cell>
          <cell r="M42" t="str">
            <v>Dupla</v>
          </cell>
          <cell r="N42" t="str">
            <v>ENTR GO-415 (P/ GOIANÓPOLIS) - ENTR BR-153(B) (PRF)</v>
          </cell>
          <cell r="O42">
            <v>1601</v>
          </cell>
          <cell r="P42">
            <v>2005</v>
          </cell>
          <cell r="Q42">
            <v>91</v>
          </cell>
          <cell r="R42" t="str">
            <v>060BGO0112</v>
          </cell>
          <cell r="S42">
            <v>7735</v>
          </cell>
          <cell r="T42">
            <v>8206</v>
          </cell>
          <cell r="U42">
            <v>4103</v>
          </cell>
          <cell r="V42">
            <v>30.5</v>
          </cell>
          <cell r="W42">
            <v>1251</v>
          </cell>
          <cell r="X42">
            <v>7.5</v>
          </cell>
          <cell r="Y42">
            <v>94</v>
          </cell>
          <cell r="Z42">
            <v>20</v>
          </cell>
          <cell r="AA42">
            <v>30</v>
          </cell>
          <cell r="AD42" t="str">
            <v>x</v>
          </cell>
          <cell r="AG42" t="str">
            <v>-</v>
          </cell>
        </row>
        <row r="43">
          <cell r="A43" t="str">
            <v>12.03.060.GO.M</v>
          </cell>
          <cell r="B43" t="str">
            <v>GO</v>
          </cell>
          <cell r="C43" t="str">
            <v>BR-060</v>
          </cell>
          <cell r="G43" t="str">
            <v>12.03.060.GO.M</v>
          </cell>
          <cell r="H43" t="str">
            <v>MÓVEL</v>
          </cell>
          <cell r="I43" t="str">
            <v>JATAÍ - RIO VERDE</v>
          </cell>
          <cell r="J43" t="str">
            <v>060BGO0271</v>
          </cell>
          <cell r="K43">
            <v>388.6</v>
          </cell>
          <cell r="L43">
            <v>465.9</v>
          </cell>
          <cell r="M43" t="str">
            <v>Simples</v>
          </cell>
          <cell r="N43" t="str">
            <v>ENTR GO-174(B) - P/JATAÍ</v>
          </cell>
          <cell r="O43">
            <v>839</v>
          </cell>
          <cell r="P43">
            <v>1997</v>
          </cell>
          <cell r="Q43">
            <v>77.3</v>
          </cell>
          <cell r="R43" t="str">
            <v>060BGO0271</v>
          </cell>
          <cell r="S43">
            <v>1920</v>
          </cell>
          <cell r="T43">
            <v>2580</v>
          </cell>
          <cell r="U43">
            <v>1290</v>
          </cell>
          <cell r="V43">
            <v>43.59375</v>
          </cell>
          <cell r="W43">
            <v>562</v>
          </cell>
          <cell r="X43">
            <v>7</v>
          </cell>
          <cell r="Y43">
            <v>39</v>
          </cell>
          <cell r="Z43">
            <v>30</v>
          </cell>
          <cell r="AA43">
            <v>40</v>
          </cell>
          <cell r="AD43" t="str">
            <v>x</v>
          </cell>
          <cell r="AG43" t="str">
            <v>-</v>
          </cell>
        </row>
        <row r="44">
          <cell r="A44" t="str">
            <v>12.05.060.GO.F</v>
          </cell>
          <cell r="B44" t="str">
            <v>GO</v>
          </cell>
          <cell r="C44" t="str">
            <v>BR-060</v>
          </cell>
          <cell r="F44" t="str">
            <v>x</v>
          </cell>
          <cell r="G44" t="str">
            <v>12.05.060.GO.F</v>
          </cell>
          <cell r="H44" t="str">
            <v>NOVO - C3</v>
          </cell>
          <cell r="I44" t="str">
            <v>DIV GO/DF - ALEXÂNIA</v>
          </cell>
          <cell r="J44" t="str">
            <v>060BGO0092</v>
          </cell>
          <cell r="K44">
            <v>4.4000000000000004</v>
          </cell>
          <cell r="L44">
            <v>31.9</v>
          </cell>
          <cell r="M44" t="str">
            <v>Em duplicação</v>
          </cell>
          <cell r="N44" t="str">
            <v>FIM DA PISTA DUPLA - ENTR GO-139 (INÍCIO DA PISTA DUPLA (ALEXÂNIA))</v>
          </cell>
          <cell r="O44">
            <v>1786</v>
          </cell>
          <cell r="P44">
            <v>2000</v>
          </cell>
          <cell r="Q44">
            <v>23</v>
          </cell>
          <cell r="R44" t="str">
            <v>060BGO0092</v>
          </cell>
          <cell r="S44">
            <v>8407</v>
          </cell>
          <cell r="T44">
            <v>10340</v>
          </cell>
          <cell r="U44">
            <v>5170</v>
          </cell>
          <cell r="V44">
            <v>29.610223642172528</v>
          </cell>
          <cell r="W44">
            <v>1531</v>
          </cell>
          <cell r="X44">
            <v>7</v>
          </cell>
          <cell r="Y44">
            <v>107</v>
          </cell>
          <cell r="Z44">
            <v>40</v>
          </cell>
          <cell r="AA44">
            <v>40</v>
          </cell>
          <cell r="AB44" t="str">
            <v>x</v>
          </cell>
          <cell r="AG44" t="str">
            <v>B</v>
          </cell>
        </row>
        <row r="45">
          <cell r="A45" t="str">
            <v>12.06.060.GO.F</v>
          </cell>
          <cell r="B45" t="str">
            <v>GO</v>
          </cell>
          <cell r="C45" t="str">
            <v>BR-060</v>
          </cell>
          <cell r="F45" t="str">
            <v>x</v>
          </cell>
          <cell r="G45" t="str">
            <v>12.06.060.GO.F</v>
          </cell>
          <cell r="H45" t="str">
            <v>NOVO - C3</v>
          </cell>
          <cell r="I45" t="str">
            <v>GOIÂNIA - ABADIÂNIA</v>
          </cell>
          <cell r="J45" t="str">
            <v>060BGO0118</v>
          </cell>
          <cell r="K45">
            <v>109.3</v>
          </cell>
          <cell r="L45">
            <v>140.1</v>
          </cell>
          <cell r="M45" t="str">
            <v>Dupla</v>
          </cell>
          <cell r="N45" t="str">
            <v>ENTR GO-415 (P/ GOIANOPOLIS) - ENTR BR-153(B) (PRF)</v>
          </cell>
          <cell r="O45">
            <v>1601</v>
          </cell>
          <cell r="P45">
            <v>2005</v>
          </cell>
          <cell r="Q45">
            <v>91</v>
          </cell>
          <cell r="R45" t="str">
            <v>060BGO0112</v>
          </cell>
          <cell r="S45">
            <v>7735</v>
          </cell>
          <cell r="T45">
            <v>8206</v>
          </cell>
          <cell r="U45">
            <v>4103</v>
          </cell>
          <cell r="V45">
            <v>30.5</v>
          </cell>
          <cell r="W45">
            <v>1251</v>
          </cell>
          <cell r="X45">
            <v>7.5</v>
          </cell>
          <cell r="Y45">
            <v>94</v>
          </cell>
          <cell r="Z45">
            <v>20</v>
          </cell>
          <cell r="AA45">
            <v>30</v>
          </cell>
          <cell r="AB45" t="str">
            <v>x</v>
          </cell>
          <cell r="AG45" t="str">
            <v>B</v>
          </cell>
        </row>
        <row r="46">
          <cell r="A46" t="str">
            <v>12.07.060.GO.F</v>
          </cell>
          <cell r="B46" t="str">
            <v>GO</v>
          </cell>
          <cell r="C46" t="str">
            <v>BR-060</v>
          </cell>
          <cell r="G46" t="str">
            <v>12.07.060.GO.F</v>
          </cell>
          <cell r="H46" t="str">
            <v>NOVO</v>
          </cell>
          <cell r="I46" t="str">
            <v>RIO VERDE - JATAÍ</v>
          </cell>
          <cell r="J46" t="str">
            <v>060BGO0271</v>
          </cell>
          <cell r="K46">
            <v>388.6</v>
          </cell>
          <cell r="L46">
            <v>465.9</v>
          </cell>
          <cell r="M46" t="str">
            <v>Simples</v>
          </cell>
          <cell r="N46" t="str">
            <v>ENTR GO-174(B) - P/JATAÍ</v>
          </cell>
          <cell r="O46">
            <v>839</v>
          </cell>
          <cell r="P46">
            <v>1997</v>
          </cell>
          <cell r="Q46">
            <v>77.3</v>
          </cell>
          <cell r="R46" t="str">
            <v>060BGO0271</v>
          </cell>
          <cell r="S46">
            <v>1920</v>
          </cell>
          <cell r="T46">
            <v>2580</v>
          </cell>
          <cell r="U46">
            <v>1290</v>
          </cell>
          <cell r="V46">
            <v>43.59375</v>
          </cell>
          <cell r="W46">
            <v>562</v>
          </cell>
          <cell r="X46">
            <v>7</v>
          </cell>
          <cell r="Y46">
            <v>39</v>
          </cell>
          <cell r="Z46">
            <v>30</v>
          </cell>
          <cell r="AA46">
            <v>40</v>
          </cell>
          <cell r="AC46" t="str">
            <v>x</v>
          </cell>
          <cell r="AG46" t="str">
            <v>C</v>
          </cell>
        </row>
        <row r="47">
          <cell r="A47" t="str">
            <v>12.04.070.GO.M</v>
          </cell>
          <cell r="B47" t="str">
            <v>GO</v>
          </cell>
          <cell r="C47" t="str">
            <v>BR-070</v>
          </cell>
          <cell r="G47" t="str">
            <v>12.04.070.GO.M</v>
          </cell>
          <cell r="H47" t="str">
            <v>MÓVEL</v>
          </cell>
          <cell r="I47" t="str">
            <v>DIV DF/GO - COCALZINHO DE GOIÁS</v>
          </cell>
          <cell r="J47" t="str">
            <v>070BGO0075</v>
          </cell>
          <cell r="K47">
            <v>4</v>
          </cell>
          <cell r="L47">
            <v>63</v>
          </cell>
          <cell r="M47" t="str">
            <v>Simples</v>
          </cell>
          <cell r="N47" t="str">
            <v>ENTR GO-547 - ENTR BR-414(A)</v>
          </cell>
          <cell r="O47">
            <v>439</v>
          </cell>
          <cell r="P47">
            <v>1997</v>
          </cell>
          <cell r="Q47">
            <v>35</v>
          </cell>
          <cell r="R47" t="str">
            <v>070BGO0070</v>
          </cell>
          <cell r="S47">
            <v>3276</v>
          </cell>
          <cell r="T47">
            <v>4403</v>
          </cell>
          <cell r="U47">
            <v>2202</v>
          </cell>
          <cell r="V47">
            <v>36.996336996337</v>
          </cell>
          <cell r="W47">
            <v>815</v>
          </cell>
          <cell r="X47">
            <v>7</v>
          </cell>
          <cell r="Y47">
            <v>57</v>
          </cell>
          <cell r="Z47">
            <v>30</v>
          </cell>
          <cell r="AA47">
            <v>50</v>
          </cell>
          <cell r="AE47" t="str">
            <v>x</v>
          </cell>
          <cell r="AG47" t="str">
            <v>-</v>
          </cell>
        </row>
        <row r="48">
          <cell r="A48" t="str">
            <v>12.05.070.GO.M</v>
          </cell>
          <cell r="B48" t="str">
            <v>GO</v>
          </cell>
          <cell r="C48" t="str">
            <v>BR-070</v>
          </cell>
          <cell r="G48" t="str">
            <v>12.05.070.GO.M</v>
          </cell>
          <cell r="H48" t="str">
            <v>MÓVEL</v>
          </cell>
          <cell r="I48" t="str">
            <v>COCALZINHO DE GOIÁS - DIV DF/GO</v>
          </cell>
          <cell r="J48" t="str">
            <v>070BGO0075</v>
          </cell>
          <cell r="K48">
            <v>4</v>
          </cell>
          <cell r="L48">
            <v>63</v>
          </cell>
          <cell r="M48" t="str">
            <v>Simples</v>
          </cell>
          <cell r="N48" t="str">
            <v>ENTR GO-547 - ENTR BR-414(A)</v>
          </cell>
          <cell r="O48">
            <v>439</v>
          </cell>
          <cell r="P48">
            <v>1997</v>
          </cell>
          <cell r="Q48">
            <v>35</v>
          </cell>
          <cell r="R48" t="str">
            <v>070BGO0070</v>
          </cell>
          <cell r="S48">
            <v>3276</v>
          </cell>
          <cell r="T48">
            <v>4403</v>
          </cell>
          <cell r="U48">
            <v>2202</v>
          </cell>
          <cell r="V48">
            <v>36.996336996337</v>
          </cell>
          <cell r="W48">
            <v>815</v>
          </cell>
          <cell r="X48">
            <v>7</v>
          </cell>
          <cell r="Y48">
            <v>57</v>
          </cell>
          <cell r="Z48">
            <v>30</v>
          </cell>
          <cell r="AA48">
            <v>50</v>
          </cell>
          <cell r="AE48" t="str">
            <v>x</v>
          </cell>
          <cell r="AG48" t="str">
            <v>-</v>
          </cell>
        </row>
        <row r="49">
          <cell r="A49" t="str">
            <v>12.06.153.GO.M</v>
          </cell>
          <cell r="B49" t="str">
            <v>GO</v>
          </cell>
          <cell r="C49" t="str">
            <v>BR-153</v>
          </cell>
          <cell r="G49" t="str">
            <v>12.06.153.GO.M</v>
          </cell>
          <cell r="H49" t="str">
            <v>MÓVEL</v>
          </cell>
          <cell r="I49" t="str">
            <v>CAMPINORTE - URUAÇU</v>
          </cell>
          <cell r="J49" t="str">
            <v>153BGO0410</v>
          </cell>
          <cell r="K49">
            <v>176</v>
          </cell>
          <cell r="L49">
            <v>200.9</v>
          </cell>
          <cell r="M49" t="str">
            <v>Simples</v>
          </cell>
          <cell r="N49" t="str">
            <v>ENTR GO-428 (CAMPINORTE) - ENTR BR-080(A)/GO-237 (URUAÇU)</v>
          </cell>
          <cell r="O49">
            <v>3602</v>
          </cell>
          <cell r="P49">
            <v>2005</v>
          </cell>
          <cell r="Q49">
            <v>67</v>
          </cell>
          <cell r="R49" t="str">
            <v>153BGO0340</v>
          </cell>
          <cell r="S49">
            <v>3186</v>
          </cell>
          <cell r="T49">
            <v>3380</v>
          </cell>
          <cell r="U49">
            <v>1690</v>
          </cell>
          <cell r="V49">
            <v>66</v>
          </cell>
          <cell r="W49">
            <v>1115</v>
          </cell>
          <cell r="X49">
            <v>6.4</v>
          </cell>
          <cell r="Y49">
            <v>71</v>
          </cell>
          <cell r="Z49">
            <v>40</v>
          </cell>
          <cell r="AA49">
            <v>40</v>
          </cell>
          <cell r="AD49" t="str">
            <v>x</v>
          </cell>
          <cell r="AG49" t="str">
            <v>-</v>
          </cell>
        </row>
        <row r="50">
          <cell r="A50" t="str">
            <v>12.08.153.GO.F</v>
          </cell>
          <cell r="B50" t="str">
            <v>GO</v>
          </cell>
          <cell r="C50" t="str">
            <v>BR-153</v>
          </cell>
          <cell r="G50" t="str">
            <v>12.08.153.GO.F</v>
          </cell>
          <cell r="H50" t="str">
            <v>NOVO</v>
          </cell>
          <cell r="I50" t="str">
            <v>URUAÇU - CAMPINORTE</v>
          </cell>
          <cell r="J50" t="str">
            <v>153BGO0410</v>
          </cell>
          <cell r="K50">
            <v>176</v>
          </cell>
          <cell r="L50">
            <v>200.9</v>
          </cell>
          <cell r="M50" t="str">
            <v>Simples</v>
          </cell>
          <cell r="N50" t="str">
            <v>ENTR GO-428 (CAMPINORTE) - ENTR BR-080(A)/GO-237 (URUAÇU)</v>
          </cell>
          <cell r="O50">
            <v>3602</v>
          </cell>
          <cell r="P50">
            <v>2005</v>
          </cell>
          <cell r="Q50">
            <v>702</v>
          </cell>
          <cell r="R50" t="str">
            <v>153BGO0770</v>
          </cell>
          <cell r="S50">
            <v>7500</v>
          </cell>
          <cell r="T50">
            <v>7957</v>
          </cell>
          <cell r="U50">
            <v>3979</v>
          </cell>
          <cell r="V50">
            <v>57</v>
          </cell>
          <cell r="W50">
            <v>2268</v>
          </cell>
          <cell r="X50">
            <v>6.7</v>
          </cell>
          <cell r="Y50">
            <v>152</v>
          </cell>
          <cell r="Z50">
            <v>40</v>
          </cell>
          <cell r="AA50">
            <v>40</v>
          </cell>
          <cell r="AB50" t="str">
            <v>x</v>
          </cell>
          <cell r="AG50" t="str">
            <v>A</v>
          </cell>
        </row>
        <row r="51">
          <cell r="A51" t="str">
            <v>12.09.153.GO.F</v>
          </cell>
          <cell r="B51" t="str">
            <v>GO</v>
          </cell>
          <cell r="C51" t="str">
            <v>BR-153</v>
          </cell>
          <cell r="G51" t="str">
            <v>12.09.153.GO.F</v>
          </cell>
          <cell r="H51" t="str">
            <v>NOVO</v>
          </cell>
          <cell r="I51" t="str">
            <v>JARAGUÁ - GO-080</v>
          </cell>
          <cell r="J51" t="str">
            <v>153BGO0530</v>
          </cell>
          <cell r="K51">
            <v>369.5</v>
          </cell>
          <cell r="L51">
            <v>377.1</v>
          </cell>
          <cell r="M51" t="str">
            <v>Simples</v>
          </cell>
          <cell r="N51" t="str">
            <v>ENTR BR-070 - ENTR GO-080(B) (P/SÃO FRANCISCO)</v>
          </cell>
          <cell r="O51">
            <v>2858</v>
          </cell>
          <cell r="P51">
            <v>2001</v>
          </cell>
          <cell r="Q51">
            <v>375</v>
          </cell>
          <cell r="R51" t="str">
            <v>153BGO0530</v>
          </cell>
          <cell r="S51">
            <v>5766</v>
          </cell>
          <cell r="T51">
            <v>6885</v>
          </cell>
          <cell r="U51">
            <v>3443</v>
          </cell>
          <cell r="V51">
            <v>50</v>
          </cell>
          <cell r="W51">
            <v>1722</v>
          </cell>
          <cell r="X51">
            <v>7</v>
          </cell>
          <cell r="Y51">
            <v>121</v>
          </cell>
          <cell r="Z51">
            <v>40</v>
          </cell>
          <cell r="AA51">
            <v>40</v>
          </cell>
          <cell r="AB51" t="str">
            <v>x</v>
          </cell>
          <cell r="AG51" t="str">
            <v>B</v>
          </cell>
        </row>
        <row r="52">
          <cell r="A52" t="str">
            <v>12.10.153.GO.F</v>
          </cell>
          <cell r="B52" t="str">
            <v>GO</v>
          </cell>
          <cell r="C52" t="str">
            <v>BR-153</v>
          </cell>
          <cell r="F52" t="str">
            <v>x</v>
          </cell>
          <cell r="G52" t="str">
            <v>12.10.153.GO.F</v>
          </cell>
          <cell r="H52" t="str">
            <v>NOVO - C3</v>
          </cell>
          <cell r="I52" t="str">
            <v>HIDROLÂNDIA - APARECIDA DE GOIÂNIA</v>
          </cell>
          <cell r="J52" t="str">
            <v>153BGO0625</v>
          </cell>
          <cell r="K52">
            <v>521.6</v>
          </cell>
          <cell r="L52">
            <v>529</v>
          </cell>
          <cell r="M52" t="str">
            <v>Dupla</v>
          </cell>
          <cell r="N52" t="str">
            <v>ENTR GO-319 - ENTR GO-219(A)</v>
          </cell>
          <cell r="O52">
            <v>5946</v>
          </cell>
          <cell r="P52">
            <v>2005</v>
          </cell>
          <cell r="Q52" t="str">
            <v>-</v>
          </cell>
          <cell r="R52" t="str">
            <v>153BGO0625</v>
          </cell>
          <cell r="S52">
            <v>10537</v>
          </cell>
          <cell r="T52">
            <v>11179</v>
          </cell>
          <cell r="U52">
            <v>5590</v>
          </cell>
          <cell r="V52">
            <v>50</v>
          </cell>
          <cell r="W52">
            <v>2795</v>
          </cell>
          <cell r="X52">
            <v>7</v>
          </cell>
          <cell r="Y52">
            <v>196</v>
          </cell>
          <cell r="Z52">
            <v>40</v>
          </cell>
          <cell r="AA52">
            <v>40</v>
          </cell>
          <cell r="AB52" t="str">
            <v>x</v>
          </cell>
          <cell r="AG52" t="str">
            <v>Especial</v>
          </cell>
        </row>
        <row r="53">
          <cell r="A53" t="str">
            <v>12.07.364.GO.M</v>
          </cell>
          <cell r="B53" t="str">
            <v>GO</v>
          </cell>
          <cell r="C53" t="str">
            <v>BR-364</v>
          </cell>
          <cell r="G53" t="str">
            <v>12.07.364.GO.M</v>
          </cell>
          <cell r="H53" t="str">
            <v>MÓVEL</v>
          </cell>
          <cell r="I53" t="str">
            <v>APARECIDA DO RIO DOCE - JATAÍ</v>
          </cell>
          <cell r="J53" t="str">
            <v>364BGO0480</v>
          </cell>
          <cell r="K53">
            <v>174.5</v>
          </cell>
          <cell r="L53">
            <v>192.7</v>
          </cell>
          <cell r="M53" t="str">
            <v>Simples</v>
          </cell>
          <cell r="N53" t="str">
            <v>ENTR GO-180 - ENTR BR-060(A)</v>
          </cell>
          <cell r="O53">
            <v>110</v>
          </cell>
          <cell r="P53">
            <v>2005</v>
          </cell>
          <cell r="Q53">
            <v>192</v>
          </cell>
          <cell r="R53" t="str">
            <v>364BGO0480</v>
          </cell>
          <cell r="S53">
            <v>1029</v>
          </cell>
          <cell r="T53">
            <v>1092</v>
          </cell>
          <cell r="U53">
            <v>546</v>
          </cell>
          <cell r="V53">
            <v>31.3</v>
          </cell>
          <cell r="W53">
            <v>171</v>
          </cell>
          <cell r="X53">
            <v>7.2</v>
          </cell>
          <cell r="Y53">
            <v>12</v>
          </cell>
          <cell r="Z53">
            <v>50</v>
          </cell>
          <cell r="AA53">
            <v>30</v>
          </cell>
          <cell r="AE53" t="str">
            <v>x</v>
          </cell>
          <cell r="AG53" t="str">
            <v>-</v>
          </cell>
        </row>
        <row r="54">
          <cell r="A54" t="str">
            <v>12.08.364.GO.M</v>
          </cell>
          <cell r="B54" t="str">
            <v>GO</v>
          </cell>
          <cell r="C54" t="str">
            <v>BR-364</v>
          </cell>
          <cell r="G54" t="str">
            <v>12.08.364.GO.M</v>
          </cell>
          <cell r="H54" t="str">
            <v>MÓVEL</v>
          </cell>
          <cell r="I54" t="str">
            <v>JATAÍ - APARECIDA DO RIO DOCE</v>
          </cell>
          <cell r="J54" t="str">
            <v>364BGO0480</v>
          </cell>
          <cell r="K54">
            <v>174.5</v>
          </cell>
          <cell r="L54">
            <v>192.7</v>
          </cell>
          <cell r="M54" t="str">
            <v>Simples</v>
          </cell>
          <cell r="N54" t="str">
            <v>ENTR GO-180 - ENTR BR-060(A)</v>
          </cell>
          <cell r="O54">
            <v>110</v>
          </cell>
          <cell r="P54">
            <v>2005</v>
          </cell>
          <cell r="Q54">
            <v>192</v>
          </cell>
          <cell r="R54" t="str">
            <v>364BGO0480</v>
          </cell>
          <cell r="S54">
            <v>1029</v>
          </cell>
          <cell r="T54">
            <v>1092</v>
          </cell>
          <cell r="U54">
            <v>546</v>
          </cell>
          <cell r="V54">
            <v>31.3</v>
          </cell>
          <cell r="W54">
            <v>171</v>
          </cell>
          <cell r="X54">
            <v>7.2</v>
          </cell>
          <cell r="Y54">
            <v>12</v>
          </cell>
          <cell r="Z54">
            <v>50</v>
          </cell>
          <cell r="AA54">
            <v>30</v>
          </cell>
          <cell r="AE54" t="str">
            <v>x</v>
          </cell>
          <cell r="AG54" t="str">
            <v>-</v>
          </cell>
        </row>
        <row r="55">
          <cell r="A55" t="str">
            <v>12.11.364.GO.F</v>
          </cell>
          <cell r="B55" t="str">
            <v>GO</v>
          </cell>
          <cell r="C55" t="str">
            <v>BR-364</v>
          </cell>
          <cell r="G55" t="str">
            <v>12.11.364.GO.F</v>
          </cell>
          <cell r="H55" t="str">
            <v>NOVO</v>
          </cell>
          <cell r="I55" t="str">
            <v>MINEIROS - JATAÍ</v>
          </cell>
          <cell r="J55" t="str">
            <v>364BGO0530</v>
          </cell>
          <cell r="K55">
            <v>235.3</v>
          </cell>
          <cell r="L55">
            <v>259.39999999999998</v>
          </cell>
          <cell r="M55" t="str">
            <v>Simples</v>
          </cell>
          <cell r="N55" t="str">
            <v>ENTR GO-050 - ENTR GO-116</v>
          </cell>
          <cell r="O55">
            <v>3285</v>
          </cell>
          <cell r="P55">
            <v>2005</v>
          </cell>
          <cell r="Q55">
            <v>232</v>
          </cell>
          <cell r="R55" t="str">
            <v>364BGO0510</v>
          </cell>
          <cell r="S55">
            <v>2491</v>
          </cell>
          <cell r="T55">
            <v>2643</v>
          </cell>
          <cell r="U55">
            <v>1322</v>
          </cell>
          <cell r="V55">
            <v>33.277027027027032</v>
          </cell>
          <cell r="W55">
            <v>440</v>
          </cell>
          <cell r="X55">
            <v>7</v>
          </cell>
          <cell r="Y55">
            <v>31</v>
          </cell>
          <cell r="Z55">
            <v>50</v>
          </cell>
          <cell r="AA55">
            <v>30</v>
          </cell>
          <cell r="AB55" t="str">
            <v>x</v>
          </cell>
          <cell r="AG55" t="str">
            <v>C</v>
          </cell>
        </row>
        <row r="56">
          <cell r="A56" t="str">
            <v>12.12.364.GO.F</v>
          </cell>
          <cell r="B56" t="str">
            <v>GO</v>
          </cell>
          <cell r="C56" t="str">
            <v>BR-364</v>
          </cell>
          <cell r="G56" t="str">
            <v>12.12.364.GO.F</v>
          </cell>
          <cell r="H56" t="str">
            <v>NOVO</v>
          </cell>
          <cell r="I56" t="str">
            <v>MINEIROS - DIVISA GO/MT</v>
          </cell>
          <cell r="J56" t="str">
            <v>364BGO0570</v>
          </cell>
          <cell r="K56">
            <v>324.89999999999998</v>
          </cell>
          <cell r="L56">
            <v>384.5</v>
          </cell>
          <cell r="M56" t="str">
            <v>Simples</v>
          </cell>
          <cell r="N56" t="str">
            <v>ENTR GO-194 (P/PORTELÂNDIA) - INÍCIO PISTA DUPLA</v>
          </cell>
          <cell r="O56">
            <v>3210</v>
          </cell>
          <cell r="P56">
            <v>2005</v>
          </cell>
          <cell r="Q56">
            <v>232</v>
          </cell>
          <cell r="R56" t="str">
            <v>364BGO0510</v>
          </cell>
          <cell r="S56">
            <v>2491</v>
          </cell>
          <cell r="T56">
            <v>2643</v>
          </cell>
          <cell r="U56">
            <v>1322</v>
          </cell>
          <cell r="V56">
            <v>33.277027027027032</v>
          </cell>
          <cell r="W56">
            <v>440</v>
          </cell>
          <cell r="X56">
            <v>7</v>
          </cell>
          <cell r="Y56">
            <v>31</v>
          </cell>
          <cell r="Z56">
            <v>30</v>
          </cell>
          <cell r="AA56">
            <v>50</v>
          </cell>
          <cell r="AB56" t="str">
            <v>x</v>
          </cell>
          <cell r="AG56" t="str">
            <v>C</v>
          </cell>
        </row>
        <row r="57">
          <cell r="A57" t="str">
            <v>15.01.135.MA.F</v>
          </cell>
          <cell r="B57" t="str">
            <v>MA</v>
          </cell>
          <cell r="C57" t="str">
            <v>BR-135</v>
          </cell>
          <cell r="G57" t="str">
            <v>15.01.135.MA.F</v>
          </cell>
          <cell r="H57" t="str">
            <v>NOVO</v>
          </cell>
          <cell r="I57" t="str">
            <v>SANTA RITA  - ENTR BR-222</v>
          </cell>
          <cell r="J57" t="str">
            <v>135BMA0070</v>
          </cell>
          <cell r="K57">
            <v>50.8</v>
          </cell>
          <cell r="L57">
            <v>95.3</v>
          </cell>
          <cell r="M57" t="str">
            <v>Simples</v>
          </cell>
          <cell r="N57" t="str">
            <v>ENTR BR-402/MA-110 (BACABEIRA) - ENTR BR-222(A) (OUTEIRO)</v>
          </cell>
          <cell r="O57">
            <v>1418</v>
          </cell>
          <cell r="P57">
            <v>2005</v>
          </cell>
          <cell r="Q57">
            <v>48</v>
          </cell>
          <cell r="R57" t="str">
            <v>135BMA0050</v>
          </cell>
          <cell r="S57">
            <v>6532</v>
          </cell>
          <cell r="T57">
            <v>6930</v>
          </cell>
          <cell r="U57">
            <v>3465</v>
          </cell>
          <cell r="V57">
            <v>31.2</v>
          </cell>
          <cell r="W57">
            <v>1081</v>
          </cell>
          <cell r="X57">
            <v>8.3000000000000007</v>
          </cell>
          <cell r="Y57">
            <v>90</v>
          </cell>
          <cell r="Z57">
            <v>35</v>
          </cell>
          <cell r="AA57">
            <v>35</v>
          </cell>
          <cell r="AC57" t="str">
            <v>x</v>
          </cell>
          <cell r="AG57" t="str">
            <v>B</v>
          </cell>
        </row>
        <row r="58">
          <cell r="A58" t="str">
            <v>15.02.135.MA.F</v>
          </cell>
          <cell r="B58" t="str">
            <v>MA</v>
          </cell>
          <cell r="C58" t="str">
            <v>BR-135</v>
          </cell>
          <cell r="G58" t="str">
            <v>15.02.135.MA.F</v>
          </cell>
          <cell r="H58" t="str">
            <v>NOVO</v>
          </cell>
          <cell r="I58" t="str">
            <v>MIRANDA DO NORTE - ENTR BR-222</v>
          </cell>
          <cell r="J58" t="str">
            <v>135BMA0110</v>
          </cell>
          <cell r="K58">
            <v>103.9</v>
          </cell>
          <cell r="L58">
            <v>127</v>
          </cell>
          <cell r="M58" t="str">
            <v>Simples</v>
          </cell>
          <cell r="N58" t="str">
            <v>ENTR MA-339 (COLOMBO) - ENTR MA-222 (MIRANDA)</v>
          </cell>
          <cell r="O58">
            <v>666</v>
          </cell>
          <cell r="P58">
            <v>2001</v>
          </cell>
          <cell r="Q58">
            <v>85</v>
          </cell>
          <cell r="R58" t="str">
            <v>135BMA0070</v>
          </cell>
          <cell r="S58">
            <v>3098</v>
          </cell>
          <cell r="T58">
            <v>3699</v>
          </cell>
          <cell r="U58">
            <v>1850</v>
          </cell>
          <cell r="V58">
            <v>50</v>
          </cell>
          <cell r="W58">
            <v>925</v>
          </cell>
          <cell r="X58">
            <v>7</v>
          </cell>
          <cell r="Y58">
            <v>65</v>
          </cell>
          <cell r="Z58">
            <v>35</v>
          </cell>
          <cell r="AA58">
            <v>35</v>
          </cell>
          <cell r="AC58" t="str">
            <v>x</v>
          </cell>
          <cell r="AG58" t="str">
            <v>C</v>
          </cell>
        </row>
        <row r="59">
          <cell r="A59" t="str">
            <v>15.01.222.MA.M</v>
          </cell>
          <cell r="B59" t="str">
            <v>MA</v>
          </cell>
          <cell r="C59" t="str">
            <v>BR-222</v>
          </cell>
          <cell r="G59" t="str">
            <v>15.01.222.MA.M</v>
          </cell>
          <cell r="H59" t="str">
            <v>MÓVEL</v>
          </cell>
          <cell r="I59" t="str">
            <v>VARGEM GRANDE - ITAPECURU MIRIM</v>
          </cell>
          <cell r="J59" t="str">
            <v>222BMA0472</v>
          </cell>
          <cell r="K59">
            <v>172.6</v>
          </cell>
          <cell r="L59">
            <v>208.5</v>
          </cell>
          <cell r="M59" t="str">
            <v>Simples</v>
          </cell>
          <cell r="N59" t="str">
            <v>ENTR MA-020(B) (P/ PRES. VARGAS) - ITAPECURU-MIRIM</v>
          </cell>
          <cell r="O59">
            <v>168</v>
          </cell>
          <cell r="P59">
            <v>2005</v>
          </cell>
          <cell r="Q59" t="str">
            <v>-</v>
          </cell>
          <cell r="R59" t="str">
            <v>222BMA0472</v>
          </cell>
          <cell r="S59">
            <v>1527</v>
          </cell>
          <cell r="T59">
            <v>1620</v>
          </cell>
          <cell r="U59">
            <v>810</v>
          </cell>
          <cell r="V59">
            <v>50</v>
          </cell>
          <cell r="W59">
            <v>405</v>
          </cell>
          <cell r="X59">
            <v>7</v>
          </cell>
          <cell r="Y59">
            <v>28</v>
          </cell>
          <cell r="Z59">
            <v>45</v>
          </cell>
          <cell r="AA59">
            <v>25</v>
          </cell>
          <cell r="AD59" t="str">
            <v>x</v>
          </cell>
          <cell r="AG59" t="str">
            <v>-</v>
          </cell>
        </row>
        <row r="60">
          <cell r="A60" t="str">
            <v>15.03.222.MA.F</v>
          </cell>
          <cell r="B60" t="str">
            <v>MA</v>
          </cell>
          <cell r="C60" t="str">
            <v>BR-222</v>
          </cell>
          <cell r="G60" t="str">
            <v>15.03.222.MA.F</v>
          </cell>
          <cell r="H60" t="str">
            <v>NOVO</v>
          </cell>
          <cell r="I60" t="str">
            <v>ENTR BR-316 - SANTA INÊS</v>
          </cell>
          <cell r="J60" t="str">
            <v>222BMA0610</v>
          </cell>
          <cell r="K60">
            <v>355.2</v>
          </cell>
          <cell r="L60">
            <v>365.2</v>
          </cell>
          <cell r="M60" t="str">
            <v>Simples</v>
          </cell>
          <cell r="N60" t="str">
            <v>ENTR BR-316(A) - ENTR BR-316(B)/MA-006(A)/320 (SANTA INÊS)</v>
          </cell>
          <cell r="O60">
            <v>1445</v>
          </cell>
          <cell r="P60">
            <v>2005</v>
          </cell>
          <cell r="Q60" t="str">
            <v>-</v>
          </cell>
          <cell r="R60" t="str">
            <v>222BMA0610</v>
          </cell>
          <cell r="S60">
            <v>5380</v>
          </cell>
          <cell r="T60">
            <v>5708</v>
          </cell>
          <cell r="U60">
            <v>2854</v>
          </cell>
          <cell r="V60">
            <v>50</v>
          </cell>
          <cell r="W60">
            <v>1427</v>
          </cell>
          <cell r="X60">
            <v>7</v>
          </cell>
          <cell r="Y60">
            <v>100</v>
          </cell>
          <cell r="Z60">
            <v>20</v>
          </cell>
          <cell r="AA60">
            <v>20</v>
          </cell>
          <cell r="AC60" t="str">
            <v>x</v>
          </cell>
          <cell r="AG60" t="str">
            <v>B</v>
          </cell>
        </row>
        <row r="61">
          <cell r="A61" t="str">
            <v>15.04.316.MA.F</v>
          </cell>
          <cell r="B61" t="str">
            <v>MA</v>
          </cell>
          <cell r="C61" t="str">
            <v>BR-316</v>
          </cell>
          <cell r="G61" t="str">
            <v>15.04.316.MA.F</v>
          </cell>
          <cell r="H61" t="str">
            <v>NOVO</v>
          </cell>
          <cell r="I61" t="str">
            <v>PERITORÓ - ENTR MA-026</v>
          </cell>
          <cell r="J61" t="str">
            <v>316BMA0350</v>
          </cell>
          <cell r="K61">
            <v>424.6</v>
          </cell>
          <cell r="L61">
            <v>469.8</v>
          </cell>
          <cell r="M61" t="str">
            <v>Simples</v>
          </cell>
          <cell r="N61" t="str">
            <v>ENTR BR-135(B)/MA-020 (PERITORÓ) - ENTR MA-026 (DEZESSETE)</v>
          </cell>
          <cell r="O61">
            <v>1285</v>
          </cell>
          <cell r="P61">
            <v>2005</v>
          </cell>
          <cell r="Q61">
            <v>470</v>
          </cell>
          <cell r="R61" t="str">
            <v>316BMA0360</v>
          </cell>
          <cell r="S61">
            <v>2468</v>
          </cell>
          <cell r="T61">
            <v>2618</v>
          </cell>
          <cell r="U61">
            <v>1309</v>
          </cell>
          <cell r="V61">
            <v>61.7</v>
          </cell>
          <cell r="W61">
            <v>808</v>
          </cell>
          <cell r="X61">
            <v>6.7</v>
          </cell>
          <cell r="Y61">
            <v>54</v>
          </cell>
          <cell r="Z61">
            <v>35</v>
          </cell>
          <cell r="AA61">
            <v>35</v>
          </cell>
          <cell r="AB61" t="str">
            <v>x</v>
          </cell>
          <cell r="AG61" t="str">
            <v>C</v>
          </cell>
        </row>
        <row r="62">
          <cell r="A62" t="str">
            <v>15.05.316.MA.F</v>
          </cell>
          <cell r="B62" t="str">
            <v>MA</v>
          </cell>
          <cell r="C62" t="str">
            <v>BR-316</v>
          </cell>
          <cell r="G62" t="str">
            <v>15.05.316.MA.F</v>
          </cell>
          <cell r="H62" t="str">
            <v>NOVO</v>
          </cell>
          <cell r="I62" t="str">
            <v>ENTR MA-026 - PERITORÓ</v>
          </cell>
          <cell r="J62" t="str">
            <v>316BMA0350</v>
          </cell>
          <cell r="K62">
            <v>424.6</v>
          </cell>
          <cell r="L62">
            <v>469.8</v>
          </cell>
          <cell r="M62" t="str">
            <v>Simples</v>
          </cell>
          <cell r="N62" t="str">
            <v>ENTR BR-135(B)/MA-020 (PERITORÓ) - ENTR MA-026 (DEZESSETE)</v>
          </cell>
          <cell r="O62">
            <v>1285</v>
          </cell>
          <cell r="P62">
            <v>2005</v>
          </cell>
          <cell r="Q62">
            <v>470</v>
          </cell>
          <cell r="R62" t="str">
            <v>316BMA0360</v>
          </cell>
          <cell r="S62">
            <v>2468</v>
          </cell>
          <cell r="T62">
            <v>2618</v>
          </cell>
          <cell r="U62">
            <v>1309</v>
          </cell>
          <cell r="V62">
            <v>61.7</v>
          </cell>
          <cell r="W62">
            <v>808</v>
          </cell>
          <cell r="X62">
            <v>6.7</v>
          </cell>
          <cell r="Y62">
            <v>54</v>
          </cell>
          <cell r="Z62">
            <v>35</v>
          </cell>
          <cell r="AA62">
            <v>35</v>
          </cell>
          <cell r="AB62" t="str">
            <v>x</v>
          </cell>
          <cell r="AG62" t="str">
            <v>C</v>
          </cell>
        </row>
        <row r="63">
          <cell r="A63" t="str">
            <v>06.08.116.MG.F</v>
          </cell>
          <cell r="B63" t="str">
            <v>MG</v>
          </cell>
          <cell r="C63" t="str">
            <v>BR-116</v>
          </cell>
          <cell r="E63" t="str">
            <v>x</v>
          </cell>
          <cell r="G63" t="str">
            <v>06.08.116.MG.F</v>
          </cell>
          <cell r="H63" t="str">
            <v>NOVO - C2</v>
          </cell>
          <cell r="I63" t="str">
            <v>DIV MG/BA - ENTR BR-251</v>
          </cell>
          <cell r="J63" t="str">
            <v>116BMG1010</v>
          </cell>
          <cell r="K63">
            <v>0</v>
          </cell>
          <cell r="L63">
            <v>25</v>
          </cell>
          <cell r="M63" t="str">
            <v>Simples</v>
          </cell>
          <cell r="N63" t="str">
            <v>DIV BA/MG - ENTR BR-251(A) (P/SALINAS)</v>
          </cell>
          <cell r="O63">
            <v>4304</v>
          </cell>
          <cell r="P63">
            <v>1998</v>
          </cell>
          <cell r="Q63">
            <v>16</v>
          </cell>
          <cell r="R63" t="str">
            <v>116BMG1010</v>
          </cell>
          <cell r="S63">
            <v>3986</v>
          </cell>
          <cell r="T63">
            <v>5201</v>
          </cell>
          <cell r="U63">
            <v>2601</v>
          </cell>
          <cell r="V63">
            <v>79.177119919719019</v>
          </cell>
          <cell r="W63">
            <v>2059</v>
          </cell>
          <cell r="X63">
            <v>7</v>
          </cell>
          <cell r="Y63">
            <v>144</v>
          </cell>
          <cell r="Z63" t="str">
            <v>SI</v>
          </cell>
          <cell r="AA63" t="str">
            <v>SI</v>
          </cell>
          <cell r="AB63" t="str">
            <v>x</v>
          </cell>
          <cell r="AG63" t="str">
            <v>A</v>
          </cell>
        </row>
        <row r="64">
          <cell r="A64" t="str">
            <v>06.12.116.MG.F</v>
          </cell>
          <cell r="B64" t="str">
            <v>MG</v>
          </cell>
          <cell r="C64" t="str">
            <v>BR-116</v>
          </cell>
          <cell r="E64" t="str">
            <v>x</v>
          </cell>
          <cell r="G64" t="str">
            <v>06.12.116.MG.F</v>
          </cell>
          <cell r="H64" t="str">
            <v>NOVO - C2</v>
          </cell>
          <cell r="I64" t="str">
            <v>ALÉM PARAÍBA - LEOPOLDINA</v>
          </cell>
          <cell r="J64" t="str">
            <v>116BMG1450</v>
          </cell>
          <cell r="K64">
            <v>773.6</v>
          </cell>
          <cell r="L64">
            <v>815.1</v>
          </cell>
          <cell r="M64" t="str">
            <v>Simples</v>
          </cell>
          <cell r="N64" t="str">
            <v>ENTR BR-267(B) (P/TEBAS) - ENTR BR-393(A)</v>
          </cell>
          <cell r="O64">
            <v>1382</v>
          </cell>
          <cell r="P64">
            <v>2005</v>
          </cell>
          <cell r="Q64">
            <v>768</v>
          </cell>
          <cell r="R64" t="str">
            <v>116BMG1430</v>
          </cell>
          <cell r="S64">
            <v>6498</v>
          </cell>
          <cell r="T64">
            <v>6894</v>
          </cell>
          <cell r="U64">
            <v>3447</v>
          </cell>
          <cell r="V64">
            <v>37.5</v>
          </cell>
          <cell r="W64">
            <v>1293</v>
          </cell>
          <cell r="X64">
            <v>6.8</v>
          </cell>
          <cell r="Y64">
            <v>88</v>
          </cell>
          <cell r="Z64">
            <v>40</v>
          </cell>
          <cell r="AA64">
            <v>40</v>
          </cell>
          <cell r="AB64" t="str">
            <v>x</v>
          </cell>
          <cell r="AG64" t="str">
            <v>B</v>
          </cell>
        </row>
        <row r="65">
          <cell r="A65" t="str">
            <v>06.13.122.MG.F</v>
          </cell>
          <cell r="B65" t="str">
            <v>MG</v>
          </cell>
          <cell r="C65" t="str">
            <v>BR-122</v>
          </cell>
          <cell r="G65" t="str">
            <v>06.13.122.MG.F</v>
          </cell>
          <cell r="H65" t="str">
            <v>NOVO</v>
          </cell>
          <cell r="I65" t="str">
            <v>FRANCISCO SÁ - MONTES CLAROS</v>
          </cell>
          <cell r="J65" t="str">
            <v>122BMG0670</v>
          </cell>
          <cell r="K65">
            <v>259.60000000000002</v>
          </cell>
          <cell r="L65">
            <v>286.2</v>
          </cell>
          <cell r="M65" t="str">
            <v>Simples</v>
          </cell>
          <cell r="N65" t="str">
            <v>ENTR BR-122(A) (P/CANACI) - ENTR BR-122(B)/135/365(A) (MONTES CLAROS)</v>
          </cell>
          <cell r="O65">
            <v>2081</v>
          </cell>
          <cell r="P65">
            <v>2007</v>
          </cell>
          <cell r="Q65" t="str">
            <v>-</v>
          </cell>
          <cell r="R65" t="str">
            <v>-</v>
          </cell>
          <cell r="S65">
            <v>3000</v>
          </cell>
          <cell r="T65">
            <v>3000</v>
          </cell>
          <cell r="U65">
            <v>1500</v>
          </cell>
          <cell r="V65">
            <v>37.5</v>
          </cell>
          <cell r="W65">
            <v>563</v>
          </cell>
          <cell r="X65">
            <v>6.8</v>
          </cell>
          <cell r="Y65">
            <v>38</v>
          </cell>
          <cell r="Z65" t="str">
            <v>SI</v>
          </cell>
          <cell r="AA65" t="str">
            <v>SI</v>
          </cell>
          <cell r="AB65" t="str">
            <v>x</v>
          </cell>
          <cell r="AG65" t="str">
            <v>C</v>
          </cell>
        </row>
        <row r="66">
          <cell r="A66" t="str">
            <v>06.14.153.MG.F</v>
          </cell>
          <cell r="B66" t="str">
            <v>MG</v>
          </cell>
          <cell r="C66" t="str">
            <v>BR-153</v>
          </cell>
          <cell r="G66" t="str">
            <v>06.14.153.MG.F</v>
          </cell>
          <cell r="H66" t="str">
            <v>NOVO</v>
          </cell>
          <cell r="I66" t="str">
            <v>DIV MG/GO - ENTR MG-226</v>
          </cell>
          <cell r="J66" t="str">
            <v>153BMG0790</v>
          </cell>
          <cell r="K66">
            <v>0</v>
          </cell>
          <cell r="L66">
            <v>34.200000000000003</v>
          </cell>
          <cell r="M66" t="str">
            <v>Simples</v>
          </cell>
          <cell r="N66" t="str">
            <v>ENTR BR-452(B) (DIV GO/MG) - ENTR MG-226 (P/CANÁPOLIS)</v>
          </cell>
          <cell r="O66">
            <v>4321</v>
          </cell>
          <cell r="P66">
            <v>2005</v>
          </cell>
          <cell r="Q66">
            <v>194</v>
          </cell>
          <cell r="R66" t="str">
            <v>153BMG0870</v>
          </cell>
          <cell r="S66">
            <v>4841</v>
          </cell>
          <cell r="T66">
            <v>5136</v>
          </cell>
          <cell r="U66">
            <v>2568</v>
          </cell>
          <cell r="V66">
            <v>47.8</v>
          </cell>
          <cell r="W66">
            <v>1228</v>
          </cell>
          <cell r="X66">
            <v>6.4</v>
          </cell>
          <cell r="Y66">
            <v>79</v>
          </cell>
          <cell r="Z66">
            <v>35</v>
          </cell>
          <cell r="AA66">
            <v>35</v>
          </cell>
          <cell r="AB66" t="str">
            <v>x</v>
          </cell>
          <cell r="AG66" t="str">
            <v>C</v>
          </cell>
        </row>
        <row r="67">
          <cell r="A67" t="str">
            <v>06.01.251.MG.M</v>
          </cell>
          <cell r="B67" t="str">
            <v>MG</v>
          </cell>
          <cell r="C67" t="str">
            <v>BR-251</v>
          </cell>
          <cell r="G67" t="str">
            <v>06.01.251.MG.M</v>
          </cell>
          <cell r="H67" t="str">
            <v>MÓVEL</v>
          </cell>
          <cell r="I67" t="str">
            <v>UNAÍ - PARACATU</v>
          </cell>
          <cell r="J67" t="str">
            <v>251BMG0430</v>
          </cell>
          <cell r="K67">
            <v>845.1</v>
          </cell>
          <cell r="L67">
            <v>870.8</v>
          </cell>
          <cell r="M67" t="str">
            <v>Simples</v>
          </cell>
          <cell r="N67" t="str">
            <v>ENTR MG-188(A) (CANGALHA) - ENTR MG-188(B) (UNAÍ)</v>
          </cell>
          <cell r="O67">
            <v>402</v>
          </cell>
          <cell r="P67">
            <v>2005</v>
          </cell>
          <cell r="Q67" t="str">
            <v>-</v>
          </cell>
          <cell r="R67" t="str">
            <v>251BMG0430</v>
          </cell>
          <cell r="S67">
            <v>1331</v>
          </cell>
          <cell r="T67">
            <v>1412</v>
          </cell>
          <cell r="U67">
            <v>706</v>
          </cell>
          <cell r="V67">
            <v>50</v>
          </cell>
          <cell r="W67">
            <v>353</v>
          </cell>
          <cell r="X67">
            <v>6.4</v>
          </cell>
          <cell r="Y67">
            <v>23</v>
          </cell>
          <cell r="Z67">
            <v>40</v>
          </cell>
          <cell r="AA67">
            <v>40</v>
          </cell>
          <cell r="AD67" t="str">
            <v>x</v>
          </cell>
          <cell r="AG67" t="str">
            <v>-</v>
          </cell>
        </row>
        <row r="68">
          <cell r="A68" t="str">
            <v>06.02.251.MG.M</v>
          </cell>
          <cell r="B68" t="str">
            <v>MG</v>
          </cell>
          <cell r="C68" t="str">
            <v>BR-251</v>
          </cell>
          <cell r="G68" t="str">
            <v>06.02.251.MG.M</v>
          </cell>
          <cell r="H68" t="str">
            <v>MÓVEL</v>
          </cell>
          <cell r="I68" t="str">
            <v xml:space="preserve">UNAÍ - DIVISA MG-GO </v>
          </cell>
          <cell r="J68" t="str">
            <v>251BMG0450</v>
          </cell>
          <cell r="K68">
            <v>870.8</v>
          </cell>
          <cell r="L68">
            <v>937.7</v>
          </cell>
          <cell r="M68" t="str">
            <v>Simples</v>
          </cell>
          <cell r="N68" t="str">
            <v>ENTR MG-188(B) (UNAÍ) -  DIVISA GO/MG</v>
          </cell>
          <cell r="O68">
            <v>154</v>
          </cell>
          <cell r="P68">
            <v>2005</v>
          </cell>
          <cell r="Q68" t="str">
            <v>-</v>
          </cell>
          <cell r="R68" t="str">
            <v>251BMG0450</v>
          </cell>
          <cell r="S68">
            <v>2920</v>
          </cell>
          <cell r="T68">
            <v>3098</v>
          </cell>
          <cell r="U68">
            <v>1549</v>
          </cell>
          <cell r="V68">
            <v>50</v>
          </cell>
          <cell r="W68">
            <v>775</v>
          </cell>
          <cell r="X68">
            <v>6.4</v>
          </cell>
          <cell r="Y68">
            <v>50</v>
          </cell>
          <cell r="Z68">
            <v>35</v>
          </cell>
          <cell r="AA68">
            <v>35</v>
          </cell>
          <cell r="AD68" t="str">
            <v>x</v>
          </cell>
          <cell r="AG68" t="str">
            <v>-</v>
          </cell>
        </row>
        <row r="69">
          <cell r="A69" t="str">
            <v>06.16.251.MG.F</v>
          </cell>
          <cell r="B69" t="str">
            <v>MG</v>
          </cell>
          <cell r="C69" t="str">
            <v>BR-251</v>
          </cell>
          <cell r="G69" t="str">
            <v>06.16.251.MG.F</v>
          </cell>
          <cell r="H69" t="str">
            <v>NOVO</v>
          </cell>
          <cell r="I69" t="str">
            <v>FRANCISCO SÁ - SALINAS</v>
          </cell>
          <cell r="J69" t="str">
            <v>251BMG0250</v>
          </cell>
          <cell r="K69">
            <v>360.3</v>
          </cell>
          <cell r="L69">
            <v>442.8</v>
          </cell>
          <cell r="M69" t="str">
            <v>Simples</v>
          </cell>
          <cell r="N69" t="str">
            <v>RIO VACARIA - ENTR MG-307 (P/GRÃO MONGOL)</v>
          </cell>
          <cell r="O69">
            <v>1496</v>
          </cell>
          <cell r="P69">
            <v>2005</v>
          </cell>
          <cell r="Q69" t="str">
            <v>-</v>
          </cell>
          <cell r="R69" t="str">
            <v>251BMG0250</v>
          </cell>
          <cell r="S69">
            <v>2008</v>
          </cell>
          <cell r="T69">
            <v>2130</v>
          </cell>
          <cell r="U69">
            <v>1065</v>
          </cell>
          <cell r="V69">
            <v>50</v>
          </cell>
          <cell r="W69">
            <v>533</v>
          </cell>
          <cell r="X69">
            <v>6.4</v>
          </cell>
          <cell r="Y69">
            <v>34</v>
          </cell>
          <cell r="Z69">
            <v>50</v>
          </cell>
          <cell r="AA69">
            <v>30</v>
          </cell>
          <cell r="AB69" t="str">
            <v>x</v>
          </cell>
          <cell r="AG69" t="str">
            <v>C</v>
          </cell>
        </row>
        <row r="70">
          <cell r="A70" t="str">
            <v>06.03.262.MG.M</v>
          </cell>
          <cell r="B70" t="str">
            <v>MG</v>
          </cell>
          <cell r="C70" t="str">
            <v>BR-262</v>
          </cell>
          <cell r="G70" t="str">
            <v>06.03.262.MG.M</v>
          </cell>
          <cell r="H70" t="str">
            <v>MÓVEL</v>
          </cell>
          <cell r="I70" t="str">
            <v>ABRE CAMPO - ENTR BR-116</v>
          </cell>
          <cell r="J70" t="str">
            <v>262BMG0310</v>
          </cell>
          <cell r="K70">
            <v>72.900000000000006</v>
          </cell>
          <cell r="L70">
            <v>116.2</v>
          </cell>
          <cell r="M70" t="str">
            <v>Simples</v>
          </cell>
          <cell r="N70" t="str">
            <v>ACESSO MATIPÓ - ENTR MG-329(A) (SÃO PEDRO DOS FERROS)</v>
          </cell>
          <cell r="O70">
            <v>751</v>
          </cell>
          <cell r="P70">
            <v>1998</v>
          </cell>
          <cell r="Q70">
            <v>42</v>
          </cell>
          <cell r="R70" t="str">
            <v>262BMG0290</v>
          </cell>
          <cell r="S70">
            <v>5114</v>
          </cell>
          <cell r="T70">
            <v>6673</v>
          </cell>
          <cell r="U70">
            <v>3337</v>
          </cell>
          <cell r="V70">
            <v>45</v>
          </cell>
          <cell r="W70">
            <v>1502</v>
          </cell>
          <cell r="X70">
            <v>7</v>
          </cell>
          <cell r="Y70">
            <v>105</v>
          </cell>
          <cell r="Z70">
            <v>40</v>
          </cell>
          <cell r="AA70">
            <v>40</v>
          </cell>
          <cell r="AE70" t="str">
            <v>x</v>
          </cell>
          <cell r="AG70" t="str">
            <v>-</v>
          </cell>
        </row>
        <row r="71">
          <cell r="A71" t="str">
            <v>06.04.262.MG.M</v>
          </cell>
          <cell r="B71" t="str">
            <v>MG</v>
          </cell>
          <cell r="C71" t="str">
            <v>BR-262</v>
          </cell>
          <cell r="G71" t="str">
            <v>06.04.262.MG.M</v>
          </cell>
          <cell r="H71" t="str">
            <v>MÓVEL</v>
          </cell>
          <cell r="I71" t="str">
            <v>RIO CASCA - JOÃO MONLEVADE</v>
          </cell>
          <cell r="J71" t="str">
            <v>262BMG0370</v>
          </cell>
          <cell r="K71">
            <v>147.69999999999999</v>
          </cell>
          <cell r="L71">
            <v>172</v>
          </cell>
          <cell r="M71" t="str">
            <v>Simples</v>
          </cell>
          <cell r="N71" t="str">
            <v>ENTR MG-320 (P/ SÃO JOSÉ DO GOIABAL) - ENTR BR-120 (VARGEM LINDA)</v>
          </cell>
          <cell r="O71">
            <v>679</v>
          </cell>
          <cell r="P71">
            <v>2001</v>
          </cell>
          <cell r="Q71">
            <v>121</v>
          </cell>
          <cell r="R71" t="str">
            <v>262BMG0330</v>
          </cell>
          <cell r="S71">
            <v>3977</v>
          </cell>
          <cell r="T71">
            <v>4749</v>
          </cell>
          <cell r="U71">
            <v>2375</v>
          </cell>
          <cell r="V71">
            <v>50</v>
          </cell>
          <cell r="W71">
            <v>1188</v>
          </cell>
          <cell r="X71">
            <v>7</v>
          </cell>
          <cell r="Y71">
            <v>83</v>
          </cell>
          <cell r="Z71">
            <v>40</v>
          </cell>
          <cell r="AA71">
            <v>40</v>
          </cell>
          <cell r="AE71" t="str">
            <v>x</v>
          </cell>
          <cell r="AG71" t="str">
            <v>-</v>
          </cell>
        </row>
        <row r="72">
          <cell r="A72" t="str">
            <v>06.05.262.MG.M</v>
          </cell>
          <cell r="B72" t="str">
            <v>MG</v>
          </cell>
          <cell r="C72" t="str">
            <v>BR-262</v>
          </cell>
          <cell r="G72" t="str">
            <v>06.05.262.MG.M</v>
          </cell>
          <cell r="H72" t="str">
            <v>MÓVEL</v>
          </cell>
          <cell r="I72" t="str">
            <v>ENTR MG-164 - LUZ</v>
          </cell>
          <cell r="J72" t="str">
            <v>262BMG0770</v>
          </cell>
          <cell r="K72">
            <v>477.6</v>
          </cell>
          <cell r="L72">
            <v>492.1</v>
          </cell>
          <cell r="M72" t="str">
            <v>Simples</v>
          </cell>
          <cell r="N72" t="str">
            <v>ENTR MG-164 (P/ BOM DESPACHO) - ENTR MG 170 (P/ MOEMA)</v>
          </cell>
          <cell r="O72">
            <v>872</v>
          </cell>
          <cell r="P72">
            <v>1995</v>
          </cell>
          <cell r="Q72">
            <v>481</v>
          </cell>
          <cell r="R72" t="str">
            <v>262BMG0770</v>
          </cell>
          <cell r="S72">
            <v>4480</v>
          </cell>
          <cell r="T72">
            <v>6387</v>
          </cell>
          <cell r="U72">
            <v>3194</v>
          </cell>
          <cell r="V72">
            <v>50</v>
          </cell>
          <cell r="W72">
            <v>1597</v>
          </cell>
          <cell r="X72">
            <v>7</v>
          </cell>
          <cell r="Y72">
            <v>112</v>
          </cell>
          <cell r="Z72">
            <v>40</v>
          </cell>
          <cell r="AA72">
            <v>40</v>
          </cell>
          <cell r="AD72" t="str">
            <v>x</v>
          </cell>
          <cell r="AG72" t="str">
            <v>-</v>
          </cell>
        </row>
        <row r="73">
          <cell r="A73" t="str">
            <v>06.06.262.MG.M</v>
          </cell>
          <cell r="B73" t="str">
            <v>MG</v>
          </cell>
          <cell r="C73" t="str">
            <v>BR-262</v>
          </cell>
          <cell r="G73" t="str">
            <v>06.06.262.MG.M</v>
          </cell>
          <cell r="H73" t="str">
            <v>MÓVEL</v>
          </cell>
          <cell r="I73" t="str">
            <v>LUZ - ENTR MG-164</v>
          </cell>
          <cell r="J73" t="str">
            <v>262BMG0770</v>
          </cell>
          <cell r="K73">
            <v>477.6</v>
          </cell>
          <cell r="L73">
            <v>492.1</v>
          </cell>
          <cell r="M73" t="str">
            <v>Simples</v>
          </cell>
          <cell r="N73" t="str">
            <v>ENTR MG-164 (P/ BOM DESPACHO) - ENTR MG 170 (P/ MOEMA)</v>
          </cell>
          <cell r="O73">
            <v>872</v>
          </cell>
          <cell r="P73">
            <v>1995</v>
          </cell>
          <cell r="Q73">
            <v>481</v>
          </cell>
          <cell r="R73" t="str">
            <v>262BMG0770</v>
          </cell>
          <cell r="S73">
            <v>4480</v>
          </cell>
          <cell r="T73">
            <v>6387</v>
          </cell>
          <cell r="U73">
            <v>3194</v>
          </cell>
          <cell r="V73">
            <v>50</v>
          </cell>
          <cell r="W73">
            <v>1597</v>
          </cell>
          <cell r="X73">
            <v>7</v>
          </cell>
          <cell r="Y73">
            <v>112</v>
          </cell>
          <cell r="Z73">
            <v>40</v>
          </cell>
          <cell r="AA73">
            <v>40</v>
          </cell>
          <cell r="AD73" t="str">
            <v>x</v>
          </cell>
          <cell r="AG73" t="str">
            <v>-</v>
          </cell>
        </row>
        <row r="74">
          <cell r="A74" t="str">
            <v>06.07.262.MG.M</v>
          </cell>
          <cell r="B74" t="str">
            <v>MG</v>
          </cell>
          <cell r="C74" t="str">
            <v>BR-262</v>
          </cell>
          <cell r="G74" t="str">
            <v>06.07.262.MG.M</v>
          </cell>
          <cell r="H74" t="str">
            <v>MÓVEL</v>
          </cell>
          <cell r="I74" t="str">
            <v>ENTR BR-354 - ENTR MG-187</v>
          </cell>
          <cell r="J74" t="str">
            <v>262BMG0870</v>
          </cell>
          <cell r="K74">
            <v>591.1</v>
          </cell>
          <cell r="L74">
            <v>632</v>
          </cell>
          <cell r="M74" t="str">
            <v>Simples</v>
          </cell>
          <cell r="N74" t="str">
            <v>ACESSO CAMPOS ALTOS - ENTR MG-187 (P/IBIÁ)</v>
          </cell>
          <cell r="O74">
            <v>962</v>
          </cell>
          <cell r="P74">
            <v>2005</v>
          </cell>
          <cell r="Q74">
            <v>578</v>
          </cell>
          <cell r="R74" t="str">
            <v>262BMG0770</v>
          </cell>
          <cell r="S74">
            <v>3917</v>
          </cell>
          <cell r="T74">
            <v>4156</v>
          </cell>
          <cell r="U74">
            <v>2078</v>
          </cell>
          <cell r="V74">
            <v>53.9</v>
          </cell>
          <cell r="W74">
            <v>1120</v>
          </cell>
          <cell r="X74">
            <v>7.4</v>
          </cell>
          <cell r="Y74">
            <v>83</v>
          </cell>
          <cell r="Z74">
            <v>40</v>
          </cell>
          <cell r="AA74">
            <v>40</v>
          </cell>
          <cell r="AE74" t="str">
            <v>x</v>
          </cell>
          <cell r="AG74" t="str">
            <v>-</v>
          </cell>
        </row>
        <row r="75">
          <cell r="A75" t="str">
            <v>06.08.265.MG.M</v>
          </cell>
          <cell r="B75" t="str">
            <v>MG</v>
          </cell>
          <cell r="C75" t="str">
            <v>BR-265</v>
          </cell>
          <cell r="G75" t="str">
            <v>06.08.265.MG.M</v>
          </cell>
          <cell r="H75" t="str">
            <v>MÓVEL</v>
          </cell>
          <cell r="I75" t="str">
            <v>BARBACENA - ENTR BR-383</v>
          </cell>
          <cell r="J75" t="str">
            <v>265BMG0190</v>
          </cell>
          <cell r="K75">
            <v>202.3</v>
          </cell>
          <cell r="L75">
            <v>249.1</v>
          </cell>
          <cell r="M75" t="str">
            <v>Simples</v>
          </cell>
          <cell r="N75" t="str">
            <v>ENTR MG-135/338 (BARBACENA) - ACESSO TIRADENTES</v>
          </cell>
          <cell r="O75">
            <v>595</v>
          </cell>
          <cell r="P75">
            <v>2005</v>
          </cell>
          <cell r="Q75" t="str">
            <v>-</v>
          </cell>
          <cell r="R75" t="str">
            <v>265BMG0190</v>
          </cell>
          <cell r="S75">
            <v>6120</v>
          </cell>
          <cell r="T75">
            <v>6493</v>
          </cell>
          <cell r="U75">
            <v>3247</v>
          </cell>
          <cell r="V75">
            <v>53.9</v>
          </cell>
          <cell r="W75">
            <v>1750</v>
          </cell>
          <cell r="X75">
            <v>7.4</v>
          </cell>
          <cell r="Y75">
            <v>130</v>
          </cell>
          <cell r="Z75">
            <v>30</v>
          </cell>
          <cell r="AA75">
            <v>30</v>
          </cell>
          <cell r="AD75" t="str">
            <v>x</v>
          </cell>
          <cell r="AG75" t="str">
            <v>-</v>
          </cell>
        </row>
        <row r="76">
          <cell r="A76" t="str">
            <v>06.09.265.MG.M</v>
          </cell>
          <cell r="B76" t="str">
            <v>MG</v>
          </cell>
          <cell r="C76" t="str">
            <v>BR-265</v>
          </cell>
          <cell r="G76" t="str">
            <v>06.09.265.MG.M</v>
          </cell>
          <cell r="H76" t="str">
            <v>MÓVEL</v>
          </cell>
          <cell r="I76" t="str">
            <v>ENTR BR-383 - BARBACENA</v>
          </cell>
          <cell r="J76" t="str">
            <v>265BMG0190</v>
          </cell>
          <cell r="K76">
            <v>202.3</v>
          </cell>
          <cell r="L76">
            <v>249.1</v>
          </cell>
          <cell r="M76" t="str">
            <v>Simples</v>
          </cell>
          <cell r="N76" t="str">
            <v>ENTR MG-135/338 (BARBACENA) - ACESSO TIRADENTES</v>
          </cell>
          <cell r="O76">
            <v>595</v>
          </cell>
          <cell r="P76">
            <v>2005</v>
          </cell>
          <cell r="Q76" t="str">
            <v>-</v>
          </cell>
          <cell r="R76" t="str">
            <v>265BMG0190</v>
          </cell>
          <cell r="S76">
            <v>6120</v>
          </cell>
          <cell r="T76">
            <v>6493</v>
          </cell>
          <cell r="U76">
            <v>3247</v>
          </cell>
          <cell r="V76">
            <v>53.9</v>
          </cell>
          <cell r="W76">
            <v>1750</v>
          </cell>
          <cell r="X76">
            <v>7.4</v>
          </cell>
          <cell r="Y76">
            <v>130</v>
          </cell>
          <cell r="Z76">
            <v>30</v>
          </cell>
          <cell r="AA76">
            <v>30</v>
          </cell>
          <cell r="AD76" t="str">
            <v>x</v>
          </cell>
          <cell r="AG76" t="str">
            <v>-</v>
          </cell>
        </row>
        <row r="77">
          <cell r="A77" t="str">
            <v>06.10.265.MG.M</v>
          </cell>
          <cell r="B77" t="str">
            <v>MG</v>
          </cell>
          <cell r="C77" t="str">
            <v>BR-265</v>
          </cell>
          <cell r="G77" t="str">
            <v>06.10.265.MG.M</v>
          </cell>
          <cell r="H77" t="str">
            <v>MÓVEL</v>
          </cell>
          <cell r="I77" t="str">
            <v>LAVRAS  - ITUTINGA</v>
          </cell>
          <cell r="J77" t="str">
            <v>265BMG0230</v>
          </cell>
          <cell r="K77">
            <v>308.7</v>
          </cell>
          <cell r="L77">
            <v>345.2</v>
          </cell>
          <cell r="M77" t="str">
            <v>Simples</v>
          </cell>
          <cell r="N77" t="str">
            <v>ENTR MG-451 (ITUTINGA) - ENTR BR-354 (LAVRAS)</v>
          </cell>
          <cell r="O77">
            <v>870</v>
          </cell>
          <cell r="P77">
            <v>2005</v>
          </cell>
          <cell r="Q77">
            <v>351</v>
          </cell>
          <cell r="R77" t="str">
            <v>265BMG0250</v>
          </cell>
          <cell r="S77">
            <v>4307</v>
          </cell>
          <cell r="T77">
            <v>4569</v>
          </cell>
          <cell r="U77">
            <v>2285</v>
          </cell>
          <cell r="V77">
            <v>37.9</v>
          </cell>
          <cell r="W77">
            <v>866</v>
          </cell>
          <cell r="X77">
            <v>7.6</v>
          </cell>
          <cell r="Y77">
            <v>66</v>
          </cell>
          <cell r="Z77">
            <v>40</v>
          </cell>
          <cell r="AA77">
            <v>40</v>
          </cell>
          <cell r="AE77" t="str">
            <v>x</v>
          </cell>
          <cell r="AG77" t="str">
            <v>-</v>
          </cell>
        </row>
        <row r="78">
          <cell r="A78" t="str">
            <v>06.11.267.MG.M</v>
          </cell>
          <cell r="B78" t="str">
            <v>MG</v>
          </cell>
          <cell r="C78" t="str">
            <v>BR-267</v>
          </cell>
          <cell r="G78" t="str">
            <v>06.11.267.MG.M</v>
          </cell>
          <cell r="H78" t="str">
            <v>MÓVEL</v>
          </cell>
          <cell r="I78" t="str">
            <v>BICAS - ENTR BR-116</v>
          </cell>
          <cell r="J78" t="str">
            <v>267BMG0030</v>
          </cell>
          <cell r="K78">
            <v>7.5</v>
          </cell>
          <cell r="L78">
            <v>61.8</v>
          </cell>
          <cell r="M78" t="str">
            <v>Simples</v>
          </cell>
          <cell r="N78" t="str">
            <v>ENTR BR-116(B) - ENTR MG-126 (BICAS)</v>
          </cell>
          <cell r="O78">
            <v>196</v>
          </cell>
          <cell r="P78">
            <v>2001</v>
          </cell>
          <cell r="Q78">
            <v>7.6</v>
          </cell>
          <cell r="R78" t="str">
            <v>267BMG0030</v>
          </cell>
          <cell r="S78">
            <v>2318</v>
          </cell>
          <cell r="T78">
            <v>2768</v>
          </cell>
          <cell r="U78">
            <v>1384</v>
          </cell>
          <cell r="V78">
            <v>25.059288537549406</v>
          </cell>
          <cell r="W78">
            <v>347</v>
          </cell>
          <cell r="X78">
            <v>7</v>
          </cell>
          <cell r="Y78">
            <v>24</v>
          </cell>
          <cell r="Z78">
            <v>40</v>
          </cell>
          <cell r="AA78">
            <v>40</v>
          </cell>
          <cell r="AD78" t="str">
            <v>x</v>
          </cell>
          <cell r="AG78" t="str">
            <v>-</v>
          </cell>
        </row>
        <row r="79">
          <cell r="A79" t="str">
            <v>06.12.354.MG.M</v>
          </cell>
          <cell r="B79" t="str">
            <v>MG</v>
          </cell>
          <cell r="C79" t="str">
            <v>BR-354</v>
          </cell>
          <cell r="G79" t="str">
            <v>06.12.354.MG.M</v>
          </cell>
          <cell r="H79" t="str">
            <v>MÓVEL</v>
          </cell>
          <cell r="I79" t="str">
            <v>ENTR BR-262 - LAGOA FORMOSA</v>
          </cell>
          <cell r="J79" t="str">
            <v>354BMG0135</v>
          </cell>
          <cell r="K79">
            <v>247.4</v>
          </cell>
          <cell r="L79">
            <v>280.2</v>
          </cell>
          <cell r="M79" t="str">
            <v>Simples</v>
          </cell>
          <cell r="N79" t="str">
            <v>ACESSO LAGOA FORMOSA - ACESSO CARMO DO PARNAÍBA</v>
          </cell>
          <cell r="O79">
            <v>346</v>
          </cell>
          <cell r="P79">
            <v>2005</v>
          </cell>
          <cell r="Q79">
            <v>260</v>
          </cell>
          <cell r="R79" t="str">
            <v>354BMG0135</v>
          </cell>
          <cell r="S79">
            <v>1438</v>
          </cell>
          <cell r="T79">
            <v>1526</v>
          </cell>
          <cell r="U79">
            <v>763</v>
          </cell>
          <cell r="V79">
            <v>31.4</v>
          </cell>
          <cell r="W79">
            <v>240</v>
          </cell>
          <cell r="X79">
            <v>7.5</v>
          </cell>
          <cell r="Y79">
            <v>18</v>
          </cell>
          <cell r="Z79" t="str">
            <v>SI</v>
          </cell>
          <cell r="AA79" t="str">
            <v>SI</v>
          </cell>
          <cell r="AE79" t="str">
            <v>x</v>
          </cell>
          <cell r="AG79" t="str">
            <v>-</v>
          </cell>
        </row>
        <row r="80">
          <cell r="A80" t="str">
            <v>06.13.354.MG.M</v>
          </cell>
          <cell r="B80" t="str">
            <v>MG</v>
          </cell>
          <cell r="C80" t="str">
            <v>BR-354</v>
          </cell>
          <cell r="G80" t="str">
            <v>06.13.354.MG.M</v>
          </cell>
          <cell r="H80" t="str">
            <v>MÓVEL</v>
          </cell>
          <cell r="I80" t="str">
            <v>LAGOA FORMOSA - ENTR BR-262</v>
          </cell>
          <cell r="J80" t="str">
            <v>354BMG0135</v>
          </cell>
          <cell r="K80">
            <v>247.4</v>
          </cell>
          <cell r="L80">
            <v>280.2</v>
          </cell>
          <cell r="M80" t="str">
            <v>Simples</v>
          </cell>
          <cell r="N80" t="str">
            <v>ACESSO LAGOA FORMOSA - ACESSO CARMO DO PARNAÍBA</v>
          </cell>
          <cell r="O80">
            <v>346</v>
          </cell>
          <cell r="P80">
            <v>2005</v>
          </cell>
          <cell r="Q80">
            <v>260</v>
          </cell>
          <cell r="R80" t="str">
            <v>354BMG0135</v>
          </cell>
          <cell r="S80">
            <v>1438</v>
          </cell>
          <cell r="T80">
            <v>1526</v>
          </cell>
          <cell r="U80">
            <v>763</v>
          </cell>
          <cell r="V80">
            <v>31.4</v>
          </cell>
          <cell r="W80">
            <v>240</v>
          </cell>
          <cell r="X80">
            <v>7.5</v>
          </cell>
          <cell r="Y80">
            <v>18</v>
          </cell>
          <cell r="Z80" t="str">
            <v>SI</v>
          </cell>
          <cell r="AA80" t="str">
            <v>SI</v>
          </cell>
          <cell r="AE80" t="str">
            <v>x</v>
          </cell>
          <cell r="AG80" t="str">
            <v>-</v>
          </cell>
        </row>
        <row r="81">
          <cell r="A81" t="str">
            <v>06.14.354.MG.M</v>
          </cell>
          <cell r="B81" t="str">
            <v>MG</v>
          </cell>
          <cell r="C81" t="str">
            <v>BR-354</v>
          </cell>
          <cell r="G81" t="str">
            <v>06.14.354.MG.M</v>
          </cell>
          <cell r="H81" t="str">
            <v>MÓVEL</v>
          </cell>
          <cell r="I81" t="str">
            <v>CAMPO BELO - FORMIGA</v>
          </cell>
          <cell r="J81" t="str">
            <v>354BMG0350</v>
          </cell>
          <cell r="K81">
            <v>485.9</v>
          </cell>
          <cell r="L81">
            <v>495.8</v>
          </cell>
          <cell r="M81" t="str">
            <v>Simples</v>
          </cell>
          <cell r="N81" t="str">
            <v>ENTR MG-439 - ENTR MG-050</v>
          </cell>
          <cell r="O81">
            <v>544</v>
          </cell>
          <cell r="P81">
            <v>2005</v>
          </cell>
          <cell r="Q81" t="str">
            <v>-</v>
          </cell>
          <cell r="R81" t="str">
            <v>354BMG0350</v>
          </cell>
          <cell r="S81">
            <v>3712</v>
          </cell>
          <cell r="T81">
            <v>3938</v>
          </cell>
          <cell r="U81">
            <v>1969</v>
          </cell>
          <cell r="V81">
            <v>31.4</v>
          </cell>
          <cell r="W81">
            <v>618</v>
          </cell>
          <cell r="X81">
            <v>7.5</v>
          </cell>
          <cell r="Y81">
            <v>46</v>
          </cell>
          <cell r="Z81" t="str">
            <v>SI</v>
          </cell>
          <cell r="AA81" t="str">
            <v>SI</v>
          </cell>
          <cell r="AD81" t="str">
            <v>x</v>
          </cell>
          <cell r="AG81" t="str">
            <v>-</v>
          </cell>
        </row>
        <row r="82">
          <cell r="A82" t="str">
            <v>06.15.354.MG.M</v>
          </cell>
          <cell r="B82" t="str">
            <v>MG</v>
          </cell>
          <cell r="C82" t="str">
            <v>BR-354</v>
          </cell>
          <cell r="G82" t="str">
            <v>06.15.354.MG.M</v>
          </cell>
          <cell r="H82" t="str">
            <v>MÓVEL</v>
          </cell>
          <cell r="I82" t="str">
            <v>CAMPO BELO - ENTR BR-381</v>
          </cell>
          <cell r="J82" t="str">
            <v>354BMG0390</v>
          </cell>
          <cell r="K82">
            <v>559</v>
          </cell>
          <cell r="L82">
            <v>591.20000000000005</v>
          </cell>
          <cell r="M82" t="str">
            <v>Simples</v>
          </cell>
          <cell r="N82" t="str">
            <v>ENTR BR-369(B) (CAMPO BELO) - ENTR BR-381 (PERDÕES)</v>
          </cell>
          <cell r="O82">
            <v>640</v>
          </cell>
          <cell r="P82">
            <v>2005</v>
          </cell>
          <cell r="Q82" t="str">
            <v>-</v>
          </cell>
          <cell r="R82" t="str">
            <v>354BMG0390</v>
          </cell>
          <cell r="S82">
            <v>3636</v>
          </cell>
          <cell r="T82">
            <v>3857</v>
          </cell>
          <cell r="U82">
            <v>1929</v>
          </cell>
          <cell r="V82">
            <v>31.4</v>
          </cell>
          <cell r="W82">
            <v>606</v>
          </cell>
          <cell r="X82">
            <v>7.5</v>
          </cell>
          <cell r="Y82">
            <v>45</v>
          </cell>
          <cell r="Z82">
            <v>40</v>
          </cell>
          <cell r="AA82">
            <v>40</v>
          </cell>
          <cell r="AD82" t="str">
            <v>x</v>
          </cell>
          <cell r="AG82" t="str">
            <v>-</v>
          </cell>
        </row>
        <row r="83">
          <cell r="A83" t="str">
            <v>06.16.356.MG.M</v>
          </cell>
          <cell r="B83" t="str">
            <v>MG</v>
          </cell>
          <cell r="C83" t="str">
            <v>BR-356</v>
          </cell>
          <cell r="G83" t="str">
            <v>06.16.356.MG.M</v>
          </cell>
          <cell r="H83" t="str">
            <v>MÓVEL</v>
          </cell>
          <cell r="I83" t="str">
            <v>MURIAÉ - DIVISA MG/RJ</v>
          </cell>
          <cell r="J83" t="str">
            <v>356BMG0210</v>
          </cell>
          <cell r="K83">
            <v>264.3</v>
          </cell>
          <cell r="L83">
            <v>288.3</v>
          </cell>
          <cell r="M83" t="str">
            <v>Simples</v>
          </cell>
          <cell r="N83" t="str">
            <v>ENTR BR-116/265 (MURIAÉ) - DIV MG/RJ</v>
          </cell>
          <cell r="O83">
            <v>136</v>
          </cell>
          <cell r="P83">
            <v>1998</v>
          </cell>
          <cell r="Q83">
            <v>729</v>
          </cell>
          <cell r="R83" t="str">
            <v>356BMG310</v>
          </cell>
          <cell r="S83">
            <v>3150</v>
          </cell>
          <cell r="T83">
            <v>4110</v>
          </cell>
          <cell r="U83">
            <v>2055</v>
          </cell>
          <cell r="V83">
            <v>18.360655737704924</v>
          </cell>
          <cell r="W83">
            <v>377</v>
          </cell>
          <cell r="X83">
            <v>7.5</v>
          </cell>
          <cell r="Y83">
            <v>28</v>
          </cell>
          <cell r="Z83">
            <v>40</v>
          </cell>
          <cell r="AA83">
            <v>40</v>
          </cell>
          <cell r="AE83" t="str">
            <v>x</v>
          </cell>
          <cell r="AG83" t="str">
            <v>-</v>
          </cell>
        </row>
        <row r="84">
          <cell r="A84" t="str">
            <v>06.17.365.MG.M</v>
          </cell>
          <cell r="B84" t="str">
            <v>MG</v>
          </cell>
          <cell r="C84" t="str">
            <v>BR-365</v>
          </cell>
          <cell r="G84" t="str">
            <v>06.17.365.MG.M</v>
          </cell>
          <cell r="H84" t="str">
            <v>MÓVEL</v>
          </cell>
          <cell r="I84" t="str">
            <v>ENTR MG-190 (P/ MONTE CARMELO) - UBERLÂNDIA</v>
          </cell>
          <cell r="J84" t="str">
            <v>365BMG0250</v>
          </cell>
          <cell r="K84">
            <v>546.6</v>
          </cell>
          <cell r="L84">
            <v>581.4</v>
          </cell>
          <cell r="M84" t="str">
            <v>Simples</v>
          </cell>
          <cell r="N84" t="str">
            <v>ENTR MG-190 (RIO BAGAGEM) - ACESSO INDIANÓPOLIS</v>
          </cell>
          <cell r="O84">
            <v>397</v>
          </cell>
          <cell r="P84">
            <v>2005</v>
          </cell>
          <cell r="Q84" t="str">
            <v>-</v>
          </cell>
          <cell r="R84" t="str">
            <v>365BMG0250</v>
          </cell>
          <cell r="S84">
            <v>10335</v>
          </cell>
          <cell r="T84">
            <v>10964</v>
          </cell>
          <cell r="U84">
            <v>5482</v>
          </cell>
          <cell r="V84">
            <v>40</v>
          </cell>
          <cell r="W84">
            <v>2193</v>
          </cell>
          <cell r="X84">
            <v>7</v>
          </cell>
          <cell r="Y84">
            <v>154</v>
          </cell>
          <cell r="Z84">
            <v>35</v>
          </cell>
          <cell r="AA84">
            <v>35</v>
          </cell>
          <cell r="AD84" t="str">
            <v>x</v>
          </cell>
          <cell r="AG84" t="str">
            <v>-</v>
          </cell>
        </row>
        <row r="85">
          <cell r="A85" t="str">
            <v>06.18.365.MG.M</v>
          </cell>
          <cell r="B85" t="str">
            <v>MG</v>
          </cell>
          <cell r="C85" t="str">
            <v>BR-365</v>
          </cell>
          <cell r="G85" t="str">
            <v>06.18.365.MG.M</v>
          </cell>
          <cell r="H85" t="str">
            <v>MÓVEL</v>
          </cell>
          <cell r="I85" t="str">
            <v>UBERLÂNDIA - ENTR MG-190 (P/ MONTE CARMELO)</v>
          </cell>
          <cell r="J85" t="str">
            <v>365BMG0250</v>
          </cell>
          <cell r="K85">
            <v>546.6</v>
          </cell>
          <cell r="L85">
            <v>581.4</v>
          </cell>
          <cell r="M85" t="str">
            <v>Simples</v>
          </cell>
          <cell r="N85" t="str">
            <v>ENTR MG-190 (RIO BAGAGEM) - ACESSO INDIANÓPOLIS</v>
          </cell>
          <cell r="O85">
            <v>397</v>
          </cell>
          <cell r="P85">
            <v>2005</v>
          </cell>
          <cell r="Q85" t="str">
            <v>-</v>
          </cell>
          <cell r="R85" t="str">
            <v>365BMG0250</v>
          </cell>
          <cell r="S85">
            <v>10335</v>
          </cell>
          <cell r="T85">
            <v>10964</v>
          </cell>
          <cell r="U85">
            <v>5482</v>
          </cell>
          <cell r="V85">
            <v>40</v>
          </cell>
          <cell r="W85">
            <v>2193</v>
          </cell>
          <cell r="X85">
            <v>7</v>
          </cell>
          <cell r="Y85">
            <v>154</v>
          </cell>
          <cell r="Z85">
            <v>35</v>
          </cell>
          <cell r="AA85">
            <v>35</v>
          </cell>
          <cell r="AD85" t="str">
            <v>x</v>
          </cell>
          <cell r="AG85" t="str">
            <v>-</v>
          </cell>
        </row>
        <row r="86">
          <cell r="A86" t="str">
            <v>06.21.365.MG.F</v>
          </cell>
          <cell r="B86" t="str">
            <v>MG</v>
          </cell>
          <cell r="C86" t="str">
            <v>BR-365</v>
          </cell>
          <cell r="G86" t="str">
            <v>06.21.365.MG.F</v>
          </cell>
          <cell r="H86" t="str">
            <v>NOVO</v>
          </cell>
          <cell r="I86" t="str">
            <v>ENTR PARACATU - PATOS DE MINAS</v>
          </cell>
          <cell r="J86" t="str">
            <v>365BMG0157</v>
          </cell>
          <cell r="K86">
            <v>355.6</v>
          </cell>
          <cell r="L86">
            <v>411.4</v>
          </cell>
          <cell r="M86" t="str">
            <v>Simples</v>
          </cell>
          <cell r="N86" t="str">
            <v>ACESSO GALENA - ENTR BR-146(A)/352(A)/354</v>
          </cell>
          <cell r="O86">
            <v>1558</v>
          </cell>
          <cell r="P86">
            <v>1998</v>
          </cell>
          <cell r="Q86">
            <v>407</v>
          </cell>
          <cell r="R86" t="str">
            <v>365BMG0157</v>
          </cell>
          <cell r="S86">
            <v>4937</v>
          </cell>
          <cell r="T86">
            <v>6442</v>
          </cell>
          <cell r="U86">
            <v>3221</v>
          </cell>
          <cell r="V86">
            <v>51.022888393761392</v>
          </cell>
          <cell r="W86">
            <v>1643</v>
          </cell>
          <cell r="X86">
            <v>7</v>
          </cell>
          <cell r="Y86">
            <v>115</v>
          </cell>
          <cell r="Z86">
            <v>50</v>
          </cell>
          <cell r="AA86">
            <v>30</v>
          </cell>
          <cell r="AB86" t="str">
            <v>x</v>
          </cell>
          <cell r="AG86" t="str">
            <v>B</v>
          </cell>
        </row>
        <row r="87">
          <cell r="A87" t="str">
            <v>06.24.381.MG.F</v>
          </cell>
          <cell r="B87" t="str">
            <v>MG</v>
          </cell>
          <cell r="C87" t="str">
            <v>BR-381</v>
          </cell>
          <cell r="E87" t="str">
            <v>x</v>
          </cell>
          <cell r="G87" t="str">
            <v>06.24.381.MG.F</v>
          </cell>
          <cell r="H87" t="str">
            <v>NOVO - C2</v>
          </cell>
          <cell r="I87" t="str">
            <v>SÃO GONÇALO DO RIO ABAIXO - JOÃO MONLEVADE</v>
          </cell>
          <cell r="J87" t="str">
            <v>381BMG0290</v>
          </cell>
          <cell r="K87">
            <v>348.5</v>
          </cell>
          <cell r="L87">
            <v>381</v>
          </cell>
          <cell r="M87" t="str">
            <v>Simples</v>
          </cell>
          <cell r="N87" t="str">
            <v>ENTR BR-262 (JOÃO MONLEVADE) - ENTR MG-129 (SÃO GONÇALO DO RIO ABAIXO)</v>
          </cell>
          <cell r="O87">
            <v>4945</v>
          </cell>
          <cell r="P87">
            <v>2005</v>
          </cell>
          <cell r="Q87" t="str">
            <v>-</v>
          </cell>
          <cell r="R87" t="str">
            <v>381BMG0290</v>
          </cell>
          <cell r="S87">
            <v>17484</v>
          </cell>
          <cell r="T87">
            <v>18549</v>
          </cell>
          <cell r="U87">
            <v>9275</v>
          </cell>
          <cell r="V87">
            <v>50</v>
          </cell>
          <cell r="W87">
            <v>4638</v>
          </cell>
          <cell r="X87">
            <v>7</v>
          </cell>
          <cell r="Y87">
            <v>325</v>
          </cell>
          <cell r="Z87">
            <v>40</v>
          </cell>
          <cell r="AA87">
            <v>40</v>
          </cell>
          <cell r="AC87" t="str">
            <v>x</v>
          </cell>
          <cell r="AF87" t="str">
            <v>PAC</v>
          </cell>
          <cell r="AG87" t="str">
            <v>Especial</v>
          </cell>
        </row>
        <row r="88">
          <cell r="A88" t="str">
            <v>06.25.381.MG.F</v>
          </cell>
          <cell r="B88" t="str">
            <v>MG</v>
          </cell>
          <cell r="C88" t="str">
            <v>BR-381</v>
          </cell>
          <cell r="D88" t="str">
            <v>x</v>
          </cell>
          <cell r="G88" t="str">
            <v>06.25.381.MG.F</v>
          </cell>
          <cell r="H88" t="str">
            <v>NOVO - C1</v>
          </cell>
          <cell r="I88" t="str">
            <v>CARMÓPOLIS DE MINAS - ITAGUARA</v>
          </cell>
          <cell r="J88" t="str">
            <v>381BMG0550</v>
          </cell>
          <cell r="K88">
            <v>565</v>
          </cell>
          <cell r="L88">
            <v>572.70000000000005</v>
          </cell>
          <cell r="M88" t="str">
            <v>Dupla</v>
          </cell>
          <cell r="N88" t="str">
            <v>ENTR MG-040 (ITAGUARA) - ENTR MG-260</v>
          </cell>
          <cell r="O88">
            <v>6780</v>
          </cell>
          <cell r="P88">
            <v>2005</v>
          </cell>
          <cell r="Q88" t="str">
            <v>-</v>
          </cell>
          <cell r="R88" t="str">
            <v>381BMG0550</v>
          </cell>
          <cell r="S88">
            <v>12173</v>
          </cell>
          <cell r="T88">
            <v>12914</v>
          </cell>
          <cell r="U88">
            <v>6457</v>
          </cell>
          <cell r="V88">
            <v>50</v>
          </cell>
          <cell r="W88">
            <v>3229</v>
          </cell>
          <cell r="X88">
            <v>7</v>
          </cell>
          <cell r="Y88">
            <v>226</v>
          </cell>
          <cell r="Z88">
            <v>40</v>
          </cell>
          <cell r="AA88">
            <v>40</v>
          </cell>
          <cell r="AC88" t="str">
            <v>x</v>
          </cell>
          <cell r="AF88" t="str">
            <v>CONCESSÃO</v>
          </cell>
          <cell r="AG88" t="str">
            <v>Especial</v>
          </cell>
        </row>
        <row r="89">
          <cell r="A89" t="str">
            <v>06.19.452.MG.M</v>
          </cell>
          <cell r="B89" t="str">
            <v>MG</v>
          </cell>
          <cell r="C89" t="str">
            <v>BR-452</v>
          </cell>
          <cell r="G89" t="str">
            <v>06.19.452.MG.M</v>
          </cell>
          <cell r="H89" t="str">
            <v>MÓVEL</v>
          </cell>
          <cell r="I89" t="str">
            <v>UBERLÂNDIA - ENTR MG-190 (P/ IRAÍ DE MINAS)</v>
          </cell>
          <cell r="J89" t="str">
            <v>452BMG0220</v>
          </cell>
          <cell r="K89">
            <v>173.9</v>
          </cell>
          <cell r="L89">
            <v>201.2</v>
          </cell>
          <cell r="M89" t="str">
            <v>Simples</v>
          </cell>
          <cell r="N89" t="str">
            <v>ACESSO TAPUIRAMA - ACESSO ITIGUAPIRA</v>
          </cell>
          <cell r="O89">
            <v>625</v>
          </cell>
          <cell r="P89">
            <v>2005</v>
          </cell>
          <cell r="Q89" t="str">
            <v>-</v>
          </cell>
          <cell r="R89" t="str">
            <v>452BMG0220</v>
          </cell>
          <cell r="S89">
            <v>3022</v>
          </cell>
          <cell r="T89">
            <v>3206</v>
          </cell>
          <cell r="U89">
            <v>1603</v>
          </cell>
          <cell r="V89">
            <v>50</v>
          </cell>
          <cell r="W89">
            <v>802</v>
          </cell>
          <cell r="X89">
            <v>7</v>
          </cell>
          <cell r="Y89">
            <v>56</v>
          </cell>
          <cell r="Z89">
            <v>40</v>
          </cell>
          <cell r="AA89">
            <v>40</v>
          </cell>
          <cell r="AD89" t="str">
            <v>x</v>
          </cell>
          <cell r="AG89" t="str">
            <v>-</v>
          </cell>
        </row>
        <row r="90">
          <cell r="A90" t="str">
            <v>06.20.452.MG.M</v>
          </cell>
          <cell r="B90" t="str">
            <v>MG</v>
          </cell>
          <cell r="C90" t="str">
            <v>BR-452</v>
          </cell>
          <cell r="G90" t="str">
            <v>06.20.452.MG.M</v>
          </cell>
          <cell r="H90" t="str">
            <v>MÓVEL</v>
          </cell>
          <cell r="I90" t="str">
            <v>ENTR MG-190 (P/ IRAÍ DE MINAS) - UBERLÂNDIA</v>
          </cell>
          <cell r="J90" t="str">
            <v>452BMG0220</v>
          </cell>
          <cell r="K90">
            <v>173.9</v>
          </cell>
          <cell r="L90">
            <v>201.2</v>
          </cell>
          <cell r="M90" t="str">
            <v>Simples</v>
          </cell>
          <cell r="N90" t="str">
            <v>ACESSO TAPUIRAMA - ACESSO ITIGUAPIRA</v>
          </cell>
          <cell r="O90">
            <v>625</v>
          </cell>
          <cell r="P90">
            <v>2005</v>
          </cell>
          <cell r="Q90" t="str">
            <v>-</v>
          </cell>
          <cell r="R90" t="str">
            <v>452BMG0220</v>
          </cell>
          <cell r="S90">
            <v>3022</v>
          </cell>
          <cell r="T90">
            <v>3206</v>
          </cell>
          <cell r="U90">
            <v>1603</v>
          </cell>
          <cell r="V90">
            <v>50</v>
          </cell>
          <cell r="W90">
            <v>802</v>
          </cell>
          <cell r="X90">
            <v>7</v>
          </cell>
          <cell r="Y90">
            <v>56</v>
          </cell>
          <cell r="Z90">
            <v>40</v>
          </cell>
          <cell r="AA90">
            <v>40</v>
          </cell>
          <cell r="AD90" t="str">
            <v>x</v>
          </cell>
          <cell r="AG90" t="str">
            <v>-</v>
          </cell>
        </row>
        <row r="91">
          <cell r="A91" t="str">
            <v>06.21.459.MG.M</v>
          </cell>
          <cell r="B91" t="str">
            <v>MG</v>
          </cell>
          <cell r="C91" t="str">
            <v>BR-459</v>
          </cell>
          <cell r="G91" t="str">
            <v>06.21.459.MG.M</v>
          </cell>
          <cell r="H91" t="str">
            <v>MÓVEL</v>
          </cell>
          <cell r="I91" t="str">
            <v>POUSO ALEGRE - ENTR BR-381</v>
          </cell>
          <cell r="J91" t="str">
            <v>459BMG0030</v>
          </cell>
          <cell r="K91">
            <v>97.9</v>
          </cell>
          <cell r="L91">
            <v>107</v>
          </cell>
          <cell r="M91" t="str">
            <v>Simples</v>
          </cell>
          <cell r="N91" t="str">
            <v>ENTR MG-179 (POUSO ALEGRE) - ENTR  BR-381</v>
          </cell>
          <cell r="O91">
            <v>1388</v>
          </cell>
          <cell r="P91">
            <v>2005</v>
          </cell>
          <cell r="Q91" t="str">
            <v>-</v>
          </cell>
          <cell r="R91" t="str">
            <v>459BMG0030</v>
          </cell>
          <cell r="S91">
            <v>93</v>
          </cell>
          <cell r="T91">
            <v>99</v>
          </cell>
          <cell r="U91">
            <v>50</v>
          </cell>
          <cell r="V91">
            <v>50</v>
          </cell>
          <cell r="W91">
            <v>25</v>
          </cell>
          <cell r="X91">
            <v>7</v>
          </cell>
          <cell r="Y91">
            <v>2</v>
          </cell>
          <cell r="Z91">
            <v>40</v>
          </cell>
          <cell r="AA91">
            <v>40</v>
          </cell>
          <cell r="AE91" t="str">
            <v>x</v>
          </cell>
          <cell r="AG91" t="str">
            <v>-</v>
          </cell>
        </row>
        <row r="92">
          <cell r="A92" t="str">
            <v>06.22.459.MG.M</v>
          </cell>
          <cell r="B92" t="str">
            <v>MG</v>
          </cell>
          <cell r="C92" t="str">
            <v>BR-459</v>
          </cell>
          <cell r="G92" t="str">
            <v>06.22.459.MG.M</v>
          </cell>
          <cell r="H92" t="str">
            <v>MÓVEL</v>
          </cell>
          <cell r="I92" t="str">
            <v>ENTR MG-173 - ENTR BR-381</v>
          </cell>
          <cell r="J92" t="str">
            <v>459BMG0050</v>
          </cell>
          <cell r="K92">
            <v>107</v>
          </cell>
          <cell r="L92">
            <v>119.8</v>
          </cell>
          <cell r="M92" t="str">
            <v>Simples</v>
          </cell>
          <cell r="N92" t="str">
            <v>ENTR BR-381 - ENTR MG-173 (P/ CACHOEIRA DE MINAS)</v>
          </cell>
          <cell r="O92">
            <v>768</v>
          </cell>
          <cell r="P92">
            <v>2005</v>
          </cell>
          <cell r="Q92" t="str">
            <v>-</v>
          </cell>
          <cell r="R92" t="str">
            <v>459BMG0050</v>
          </cell>
          <cell r="S92">
            <v>61</v>
          </cell>
          <cell r="T92">
            <v>65</v>
          </cell>
          <cell r="U92">
            <v>33</v>
          </cell>
          <cell r="V92">
            <v>50</v>
          </cell>
          <cell r="W92">
            <v>17</v>
          </cell>
          <cell r="X92">
            <v>7</v>
          </cell>
          <cell r="Y92">
            <v>1</v>
          </cell>
          <cell r="Z92">
            <v>35</v>
          </cell>
          <cell r="AA92">
            <v>35</v>
          </cell>
          <cell r="AE92" t="str">
            <v>x</v>
          </cell>
          <cell r="AG92" t="str">
            <v>-</v>
          </cell>
        </row>
        <row r="93">
          <cell r="A93" t="str">
            <v>06.23.494.MG.M</v>
          </cell>
          <cell r="B93" t="str">
            <v>MG</v>
          </cell>
          <cell r="C93" t="str">
            <v>BR-494</v>
          </cell>
          <cell r="G93" t="str">
            <v>06.23.494.MG.M</v>
          </cell>
          <cell r="H93" t="str">
            <v>MÓVEL</v>
          </cell>
          <cell r="I93" t="str">
            <v>OLIVEIRA - DIVINÓPOLIS</v>
          </cell>
          <cell r="J93" t="str">
            <v>494BMG0050</v>
          </cell>
          <cell r="K93">
            <v>34.799999999999997</v>
          </cell>
          <cell r="L93">
            <v>71.099999999999994</v>
          </cell>
          <cell r="M93" t="str">
            <v>Simples</v>
          </cell>
          <cell r="N93" t="str">
            <v>ENTR MG-050 (P/ DIVINÓPOLIS) - ENTR MG-260 (P/ CLÁUDIO)</v>
          </cell>
          <cell r="O93">
            <v>123</v>
          </cell>
          <cell r="P93">
            <v>2005</v>
          </cell>
          <cell r="Q93" t="str">
            <v>-</v>
          </cell>
          <cell r="R93" t="str">
            <v>494BMG0050</v>
          </cell>
          <cell r="S93">
            <v>61</v>
          </cell>
          <cell r="T93">
            <v>65</v>
          </cell>
          <cell r="U93">
            <v>33</v>
          </cell>
          <cell r="V93">
            <v>50</v>
          </cell>
          <cell r="W93">
            <v>17</v>
          </cell>
          <cell r="X93">
            <v>7</v>
          </cell>
          <cell r="Y93">
            <v>1</v>
          </cell>
          <cell r="Z93">
            <v>30</v>
          </cell>
          <cell r="AA93">
            <v>30</v>
          </cell>
          <cell r="AE93" t="str">
            <v>x</v>
          </cell>
          <cell r="AG93" t="str">
            <v>-</v>
          </cell>
        </row>
        <row r="94">
          <cell r="A94" t="str">
            <v>19.01.060.MS.F</v>
          </cell>
          <cell r="B94" t="str">
            <v>MS</v>
          </cell>
          <cell r="C94" t="str">
            <v>BR-060</v>
          </cell>
          <cell r="G94" t="str">
            <v>19.01.060.MS.F</v>
          </cell>
          <cell r="H94" t="str">
            <v>NOVO</v>
          </cell>
          <cell r="I94" t="str">
            <v>DIV MT/MS - CAMPO GRANDE - POSTO SÃO JULIÃO</v>
          </cell>
          <cell r="J94" t="str">
            <v>060BMS0470</v>
          </cell>
          <cell r="K94">
            <v>315.89999999999998</v>
          </cell>
          <cell r="L94">
            <v>337.1</v>
          </cell>
          <cell r="M94" t="str">
            <v>Simples</v>
          </cell>
          <cell r="N94" t="str">
            <v>ENTR MS-445 - CAMPO GRANDE (SAÍDA P/ CUIABÁ)</v>
          </cell>
          <cell r="O94">
            <v>3041</v>
          </cell>
          <cell r="P94">
            <v>2005</v>
          </cell>
          <cell r="Q94" t="str">
            <v>-</v>
          </cell>
          <cell r="R94" t="str">
            <v>060BMS0470</v>
          </cell>
          <cell r="S94">
            <v>9551</v>
          </cell>
          <cell r="T94">
            <v>10133</v>
          </cell>
          <cell r="U94">
            <v>5067</v>
          </cell>
          <cell r="V94">
            <v>50</v>
          </cell>
          <cell r="W94">
            <v>2534</v>
          </cell>
          <cell r="X94">
            <v>7</v>
          </cell>
          <cell r="Y94">
            <v>177</v>
          </cell>
          <cell r="Z94" t="str">
            <v>SI</v>
          </cell>
          <cell r="AA94" t="str">
            <v>SI</v>
          </cell>
          <cell r="AB94" t="str">
            <v>x</v>
          </cell>
          <cell r="AG94" t="str">
            <v>A</v>
          </cell>
        </row>
        <row r="95">
          <cell r="A95" t="str">
            <v>19.02.158.MS.F</v>
          </cell>
          <cell r="B95" t="str">
            <v>MS</v>
          </cell>
          <cell r="C95" t="str">
            <v>BR-158</v>
          </cell>
          <cell r="G95" t="str">
            <v>19.02.158.MS.F</v>
          </cell>
          <cell r="H95" t="str">
            <v>NOVO</v>
          </cell>
          <cell r="I95" t="str">
            <v>PARANAÍBA - CASSILÂNDIA</v>
          </cell>
          <cell r="J95" t="str">
            <v>158BMS0436</v>
          </cell>
          <cell r="K95">
            <v>34.200000000000003</v>
          </cell>
          <cell r="L95">
            <v>59.1</v>
          </cell>
          <cell r="M95" t="str">
            <v>Simples</v>
          </cell>
          <cell r="N95" t="str">
            <v>ENTR MS-431 (P/SÃO JOÃO DO APORÉ) - ENTR MS-434 (RAIMUNDO)</v>
          </cell>
          <cell r="O95">
            <v>2739</v>
          </cell>
          <cell r="P95">
            <v>2005</v>
          </cell>
          <cell r="Q95" t="str">
            <v>-</v>
          </cell>
          <cell r="R95" t="str">
            <v>158BMS0436</v>
          </cell>
          <cell r="S95">
            <v>3680</v>
          </cell>
          <cell r="T95">
            <v>3904</v>
          </cell>
          <cell r="U95">
            <v>1952</v>
          </cell>
          <cell r="V95">
            <v>50</v>
          </cell>
          <cell r="W95">
            <v>976</v>
          </cell>
          <cell r="X95">
            <v>7</v>
          </cell>
          <cell r="Y95">
            <v>68</v>
          </cell>
          <cell r="Z95">
            <v>35</v>
          </cell>
          <cell r="AA95">
            <v>35</v>
          </cell>
          <cell r="AB95" t="str">
            <v>x</v>
          </cell>
          <cell r="AG95" t="str">
            <v>C</v>
          </cell>
        </row>
        <row r="96">
          <cell r="A96" t="str">
            <v>19.03.158.MS.F</v>
          </cell>
          <cell r="B96" t="str">
            <v>MS</v>
          </cell>
          <cell r="C96" t="str">
            <v>BR-158</v>
          </cell>
          <cell r="G96" t="str">
            <v>19.03.158.MS.F</v>
          </cell>
          <cell r="H96" t="str">
            <v>NOVO</v>
          </cell>
          <cell r="I96" t="str">
            <v>PARANAÍBA - APARECIDA DO TABOADO</v>
          </cell>
          <cell r="J96" t="str">
            <v>158BMS0460</v>
          </cell>
          <cell r="K96">
            <v>94.3</v>
          </cell>
          <cell r="L96">
            <v>141.9</v>
          </cell>
          <cell r="M96" t="str">
            <v>Simples</v>
          </cell>
          <cell r="N96" t="str">
            <v>ENTR MS-240 (P/INOCÊNCIA (FIM PISTA DUPLA)) - ENTR MS-316/443 (APARECIDA DO TABOADO)</v>
          </cell>
          <cell r="O96">
            <v>2721</v>
          </cell>
          <cell r="P96">
            <v>2005</v>
          </cell>
          <cell r="Q96" t="str">
            <v>-</v>
          </cell>
          <cell r="R96" t="str">
            <v>158BMS0460</v>
          </cell>
          <cell r="S96">
            <v>3643</v>
          </cell>
          <cell r="T96">
            <v>3865</v>
          </cell>
          <cell r="U96">
            <v>1933</v>
          </cell>
          <cell r="V96">
            <v>50</v>
          </cell>
          <cell r="W96">
            <v>967</v>
          </cell>
          <cell r="X96">
            <v>7</v>
          </cell>
          <cell r="Y96">
            <v>68</v>
          </cell>
          <cell r="Z96">
            <v>35</v>
          </cell>
          <cell r="AA96">
            <v>35</v>
          </cell>
          <cell r="AB96" t="str">
            <v>x</v>
          </cell>
          <cell r="AG96" t="str">
            <v>C</v>
          </cell>
        </row>
        <row r="97">
          <cell r="A97" t="str">
            <v>19.04.163.MS.F</v>
          </cell>
          <cell r="B97" t="str">
            <v>MS</v>
          </cell>
          <cell r="C97" t="str">
            <v>BR-163</v>
          </cell>
          <cell r="G97" t="str">
            <v>19.04.163.MS.F</v>
          </cell>
          <cell r="H97" t="str">
            <v>NOVO</v>
          </cell>
          <cell r="I97" t="str">
            <v>ELDORADO - DIVISA MS/PR</v>
          </cell>
          <cell r="J97" t="str">
            <v>163BMS0190</v>
          </cell>
          <cell r="K97">
            <v>20.100000000000001</v>
          </cell>
          <cell r="L97">
            <v>40.4</v>
          </cell>
          <cell r="M97" t="str">
            <v>Simples</v>
          </cell>
          <cell r="N97" t="str">
            <v>ENTR MS-141(A) (MUNDO NOVO) - ENTR MS-295 (ELDORADO)</v>
          </cell>
          <cell r="O97">
            <v>1203</v>
          </cell>
          <cell r="P97">
            <v>2005</v>
          </cell>
          <cell r="Q97" t="str">
            <v>-</v>
          </cell>
          <cell r="R97" t="str">
            <v>163BMS0190</v>
          </cell>
          <cell r="S97">
            <v>3768</v>
          </cell>
          <cell r="T97">
            <v>3997</v>
          </cell>
          <cell r="U97">
            <v>1999</v>
          </cell>
          <cell r="V97">
            <v>50</v>
          </cell>
          <cell r="W97">
            <v>1000</v>
          </cell>
          <cell r="X97">
            <v>7</v>
          </cell>
          <cell r="Y97">
            <v>70</v>
          </cell>
          <cell r="Z97">
            <v>25</v>
          </cell>
          <cell r="AA97">
            <v>45</v>
          </cell>
          <cell r="AB97" t="str">
            <v>x</v>
          </cell>
          <cell r="AG97" t="str">
            <v>C</v>
          </cell>
        </row>
        <row r="98">
          <cell r="A98" t="str">
            <v>19.05.163.MS.F</v>
          </cell>
          <cell r="B98" t="str">
            <v>MS</v>
          </cell>
          <cell r="C98" t="str">
            <v>BR-163</v>
          </cell>
          <cell r="G98" t="str">
            <v>19.05.163.MS.F</v>
          </cell>
          <cell r="H98" t="str">
            <v>NOVO</v>
          </cell>
          <cell r="I98" t="str">
            <v>DOURADOS - CAMPO GRANDE</v>
          </cell>
          <cell r="J98" t="str">
            <v>163BMS0290</v>
          </cell>
          <cell r="K98">
            <v>225.8</v>
          </cell>
          <cell r="L98">
            <v>256.5</v>
          </cell>
          <cell r="M98" t="str">
            <v>Simples</v>
          </cell>
          <cell r="N98" t="str">
            <v>ENTR MS-278 (NOVA AMÉRICA)  - ENTR BR-463 (P/ DOURADOS)</v>
          </cell>
          <cell r="O98">
            <v>3057</v>
          </cell>
          <cell r="P98">
            <v>2005</v>
          </cell>
          <cell r="Q98">
            <v>280</v>
          </cell>
          <cell r="R98" t="str">
            <v>163BMS0325</v>
          </cell>
          <cell r="S98">
            <v>3888</v>
          </cell>
          <cell r="T98">
            <v>4125</v>
          </cell>
          <cell r="U98">
            <v>2063</v>
          </cell>
          <cell r="V98">
            <v>35</v>
          </cell>
          <cell r="W98">
            <v>722</v>
          </cell>
          <cell r="X98">
            <v>7.6</v>
          </cell>
          <cell r="Y98">
            <v>55</v>
          </cell>
          <cell r="Z98">
            <v>35</v>
          </cell>
          <cell r="AA98">
            <v>35</v>
          </cell>
          <cell r="AB98" t="str">
            <v>x</v>
          </cell>
          <cell r="AG98" t="str">
            <v>C</v>
          </cell>
        </row>
        <row r="99">
          <cell r="A99" t="str">
            <v>19.06.163.MS.F</v>
          </cell>
          <cell r="B99" t="str">
            <v>MS</v>
          </cell>
          <cell r="C99" t="str">
            <v>BR-163</v>
          </cell>
          <cell r="G99" t="str">
            <v>19.06.163.MS.F</v>
          </cell>
          <cell r="H99" t="str">
            <v>NOVO</v>
          </cell>
          <cell r="I99" t="str">
            <v>NOVA ALVORDA DO SUL  - CAMPO GRANDE</v>
          </cell>
          <cell r="J99" t="str">
            <v>163BMS0370</v>
          </cell>
          <cell r="K99">
            <v>364.6</v>
          </cell>
          <cell r="L99">
            <v>419</v>
          </cell>
          <cell r="M99" t="str">
            <v>Simples</v>
          </cell>
          <cell r="N99" t="str">
            <v>ENTR BR-267(B) (NOVA ALVORADA) - ENTR MS-258 (ANHANDUÍ)</v>
          </cell>
          <cell r="O99">
            <v>3057</v>
          </cell>
          <cell r="P99">
            <v>2001</v>
          </cell>
          <cell r="Q99">
            <v>344</v>
          </cell>
          <cell r="R99" t="str">
            <v>163BMS0360</v>
          </cell>
          <cell r="S99">
            <v>2794</v>
          </cell>
          <cell r="T99">
            <v>3336</v>
          </cell>
          <cell r="U99">
            <v>1668</v>
          </cell>
          <cell r="V99">
            <v>50</v>
          </cell>
          <cell r="W99">
            <v>834</v>
          </cell>
          <cell r="X99">
            <v>7</v>
          </cell>
          <cell r="Y99">
            <v>58</v>
          </cell>
          <cell r="Z99">
            <v>35</v>
          </cell>
          <cell r="AA99">
            <v>35</v>
          </cell>
          <cell r="AB99" t="str">
            <v>x</v>
          </cell>
          <cell r="AG99" t="str">
            <v>C</v>
          </cell>
        </row>
        <row r="100">
          <cell r="A100" t="str">
            <v>19.07.163.MS.F</v>
          </cell>
          <cell r="B100" t="str">
            <v>MS</v>
          </cell>
          <cell r="C100" t="str">
            <v>BR-163</v>
          </cell>
          <cell r="G100" t="str">
            <v>19.07.163.MS.F</v>
          </cell>
          <cell r="H100" t="str">
            <v>NOVO</v>
          </cell>
          <cell r="I100" t="str">
            <v>CAMPO GRANDE - NOVA ALVORDA DO SUL</v>
          </cell>
          <cell r="J100" t="str">
            <v>163BMS0370</v>
          </cell>
          <cell r="K100">
            <v>364.6</v>
          </cell>
          <cell r="L100">
            <v>419</v>
          </cell>
          <cell r="M100" t="str">
            <v>Simples</v>
          </cell>
          <cell r="N100" t="str">
            <v>ENTR BR-267(B) (NOVA ALVORADA) - ENTR MS-258 (ANHANDUÍ)</v>
          </cell>
          <cell r="O100">
            <v>3057</v>
          </cell>
          <cell r="P100">
            <v>2001</v>
          </cell>
          <cell r="Q100">
            <v>344</v>
          </cell>
          <cell r="R100" t="str">
            <v>163BMS0360</v>
          </cell>
          <cell r="S100">
            <v>2794</v>
          </cell>
          <cell r="T100">
            <v>3336</v>
          </cell>
          <cell r="U100">
            <v>1668</v>
          </cell>
          <cell r="V100">
            <v>50</v>
          </cell>
          <cell r="W100">
            <v>834</v>
          </cell>
          <cell r="X100">
            <v>7</v>
          </cell>
          <cell r="Y100">
            <v>58</v>
          </cell>
          <cell r="Z100">
            <v>35</v>
          </cell>
          <cell r="AA100">
            <v>35</v>
          </cell>
          <cell r="AB100" t="str">
            <v>x</v>
          </cell>
          <cell r="AG100" t="str">
            <v>C</v>
          </cell>
        </row>
        <row r="101">
          <cell r="A101" t="str">
            <v>19.01.262.MS.M</v>
          </cell>
          <cell r="B101" t="str">
            <v>MS</v>
          </cell>
          <cell r="C101" t="str">
            <v>BR-262</v>
          </cell>
          <cell r="G101" t="str">
            <v>19.01.262.MS.M</v>
          </cell>
          <cell r="H101" t="str">
            <v>MÓVEL</v>
          </cell>
          <cell r="I101" t="str">
            <v>DIVISA SP/MS - TRÊS LAGOAS</v>
          </cell>
          <cell r="J101" t="str">
            <v>262BMS1270</v>
          </cell>
          <cell r="K101">
            <v>0</v>
          </cell>
          <cell r="L101">
            <v>2.2999999999999998</v>
          </cell>
          <cell r="M101" t="str">
            <v>Dupla</v>
          </cell>
          <cell r="N101" t="str">
            <v>DIV SP/MS - TREVO DA CESP</v>
          </cell>
          <cell r="O101">
            <v>598</v>
          </cell>
          <cell r="P101">
            <v>2001</v>
          </cell>
          <cell r="Q101">
            <v>21</v>
          </cell>
          <cell r="R101" t="str">
            <v>262BMS1290</v>
          </cell>
          <cell r="S101">
            <v>2146</v>
          </cell>
          <cell r="T101">
            <v>2562</v>
          </cell>
          <cell r="U101">
            <v>1281</v>
          </cell>
          <cell r="V101">
            <v>48</v>
          </cell>
          <cell r="W101">
            <v>615</v>
          </cell>
          <cell r="X101">
            <v>7</v>
          </cell>
          <cell r="Y101">
            <v>43</v>
          </cell>
          <cell r="Z101" t="str">
            <v>SI</v>
          </cell>
          <cell r="AA101" t="str">
            <v>SI</v>
          </cell>
          <cell r="AD101" t="str">
            <v>x</v>
          </cell>
          <cell r="AG101" t="str">
            <v>-</v>
          </cell>
        </row>
        <row r="102">
          <cell r="A102" t="str">
            <v>19.02.262.MS.M</v>
          </cell>
          <cell r="B102" t="str">
            <v>MS</v>
          </cell>
          <cell r="C102" t="str">
            <v>BR-262</v>
          </cell>
          <cell r="G102" t="str">
            <v>19.02.262.MS.M</v>
          </cell>
          <cell r="H102" t="str">
            <v>MÓVEL</v>
          </cell>
          <cell r="I102" t="str">
            <v>TRÊS LAGOAS - DIVISA SP/MS</v>
          </cell>
          <cell r="J102" t="str">
            <v>262BMS1270</v>
          </cell>
          <cell r="K102">
            <v>0</v>
          </cell>
          <cell r="L102">
            <v>2.2999999999999998</v>
          </cell>
          <cell r="M102" t="str">
            <v>Dupla</v>
          </cell>
          <cell r="N102" t="str">
            <v>DIV SP/MS - TREVO DA CESP</v>
          </cell>
          <cell r="O102">
            <v>598</v>
          </cell>
          <cell r="P102">
            <v>2001</v>
          </cell>
          <cell r="Q102">
            <v>21</v>
          </cell>
          <cell r="R102" t="str">
            <v>262BMS1290</v>
          </cell>
          <cell r="S102">
            <v>2146</v>
          </cell>
          <cell r="T102">
            <v>2562</v>
          </cell>
          <cell r="U102">
            <v>1281</v>
          </cell>
          <cell r="V102">
            <v>48</v>
          </cell>
          <cell r="W102">
            <v>615</v>
          </cell>
          <cell r="X102">
            <v>7</v>
          </cell>
          <cell r="Y102">
            <v>43</v>
          </cell>
          <cell r="Z102" t="str">
            <v>SI</v>
          </cell>
          <cell r="AA102" t="str">
            <v>SI</v>
          </cell>
          <cell r="AD102" t="str">
            <v>x</v>
          </cell>
          <cell r="AG102" t="str">
            <v>-</v>
          </cell>
        </row>
        <row r="103">
          <cell r="A103" t="str">
            <v>19.08.267.MS.F</v>
          </cell>
          <cell r="B103" t="str">
            <v>MS</v>
          </cell>
          <cell r="C103" t="str">
            <v>BR-267</v>
          </cell>
          <cell r="G103" t="str">
            <v>19.08.267.MS.F</v>
          </cell>
          <cell r="H103" t="str">
            <v>NOVO</v>
          </cell>
          <cell r="I103" t="str">
            <v>BATAGUAÇU - DIVISA MS/SP</v>
          </cell>
          <cell r="J103" t="str">
            <v>267BMS0870</v>
          </cell>
          <cell r="K103">
            <v>0</v>
          </cell>
          <cell r="L103">
            <v>30.2</v>
          </cell>
          <cell r="M103" t="str">
            <v>Simples</v>
          </cell>
          <cell r="N103" t="str">
            <v>DIV SP/MS - ENTR MS-395 (BATAGUASSU)</v>
          </cell>
          <cell r="O103">
            <v>1986</v>
          </cell>
          <cell r="P103">
            <v>2001</v>
          </cell>
          <cell r="Q103">
            <v>19</v>
          </cell>
          <cell r="R103" t="str">
            <v>267BMS0870</v>
          </cell>
          <cell r="S103">
            <v>4315</v>
          </cell>
          <cell r="T103">
            <v>5152</v>
          </cell>
          <cell r="U103">
            <v>2576</v>
          </cell>
          <cell r="V103">
            <v>59</v>
          </cell>
          <cell r="W103">
            <v>1520</v>
          </cell>
          <cell r="X103">
            <v>7</v>
          </cell>
          <cell r="Y103">
            <v>106</v>
          </cell>
          <cell r="Z103">
            <v>35</v>
          </cell>
          <cell r="AA103">
            <v>35</v>
          </cell>
          <cell r="AB103" t="str">
            <v>x</v>
          </cell>
          <cell r="AG103" t="str">
            <v>B</v>
          </cell>
        </row>
        <row r="104">
          <cell r="A104" t="str">
            <v>11.02.163.MT.F</v>
          </cell>
          <cell r="B104" t="str">
            <v>MT</v>
          </cell>
          <cell r="C104" t="str">
            <v>BR-163</v>
          </cell>
          <cell r="G104" t="str">
            <v>11.02.163.MT.F</v>
          </cell>
          <cell r="H104" t="str">
            <v>NOVO</v>
          </cell>
          <cell r="I104" t="str">
            <v>RONDONÓPOLIS - JACIARA</v>
          </cell>
          <cell r="J104" t="str">
            <v>163BMT0591</v>
          </cell>
          <cell r="K104">
            <v>128.69999999999999</v>
          </cell>
          <cell r="L104">
            <v>134.80000000000001</v>
          </cell>
          <cell r="M104" t="str">
            <v>Simples</v>
          </cell>
          <cell r="N104" t="str">
            <v>ENTR MT-483 (ANEL RODOVIÁRIO RONDONÓPOLIS) - ENTR MT-270(B)</v>
          </cell>
          <cell r="O104">
            <v>5631</v>
          </cell>
          <cell r="P104">
            <v>2005</v>
          </cell>
          <cell r="Q104">
            <v>131.69999999999999</v>
          </cell>
          <cell r="R104" t="str">
            <v>163BMT0591</v>
          </cell>
          <cell r="S104">
            <v>6049</v>
          </cell>
          <cell r="T104">
            <v>6417</v>
          </cell>
          <cell r="U104">
            <v>3209</v>
          </cell>
          <cell r="V104">
            <v>63</v>
          </cell>
          <cell r="W104">
            <v>2022</v>
          </cell>
          <cell r="X104">
            <v>6.6</v>
          </cell>
          <cell r="Y104">
            <v>133</v>
          </cell>
          <cell r="Z104">
            <v>45</v>
          </cell>
          <cell r="AA104">
            <v>25</v>
          </cell>
          <cell r="AB104" t="str">
            <v>x</v>
          </cell>
          <cell r="AG104" t="str">
            <v>A</v>
          </cell>
        </row>
        <row r="105">
          <cell r="A105" t="str">
            <v>11.03.163.MT.F</v>
          </cell>
          <cell r="B105" t="str">
            <v>MT</v>
          </cell>
          <cell r="C105" t="str">
            <v>BR-163</v>
          </cell>
          <cell r="G105" t="str">
            <v>11.03.163.MT.F</v>
          </cell>
          <cell r="H105" t="str">
            <v>NOVO</v>
          </cell>
          <cell r="I105" t="str">
            <v>NOVA MUTUM - LUCAS DO RIO VERDE</v>
          </cell>
          <cell r="J105" t="str">
            <v>163BMT0792</v>
          </cell>
          <cell r="K105">
            <v>598.20000000000005</v>
          </cell>
          <cell r="L105">
            <v>642.20000000000005</v>
          </cell>
          <cell r="M105" t="str">
            <v>Simples</v>
          </cell>
          <cell r="N105" t="str">
            <v>NOVA MUTUM - ENTR MT-235 (P/SÃO JOSÉ DO RIO CLARO)</v>
          </cell>
          <cell r="O105">
            <v>1594</v>
          </cell>
          <cell r="P105">
            <v>2005</v>
          </cell>
          <cell r="Q105">
            <v>449</v>
          </cell>
          <cell r="R105" t="str">
            <v>163BMT0750</v>
          </cell>
          <cell r="S105">
            <v>2889</v>
          </cell>
          <cell r="T105">
            <v>3065</v>
          </cell>
          <cell r="U105">
            <v>1533</v>
          </cell>
          <cell r="V105">
            <v>67.2</v>
          </cell>
          <cell r="W105">
            <v>1030</v>
          </cell>
          <cell r="X105">
            <v>6.5</v>
          </cell>
          <cell r="Y105">
            <v>67</v>
          </cell>
          <cell r="Z105">
            <v>35</v>
          </cell>
          <cell r="AA105">
            <v>35</v>
          </cell>
          <cell r="AB105" t="str">
            <v>x</v>
          </cell>
          <cell r="AG105" t="str">
            <v>C</v>
          </cell>
        </row>
        <row r="106">
          <cell r="A106" t="str">
            <v>11.04.163.MT.F</v>
          </cell>
          <cell r="B106" t="str">
            <v>MT</v>
          </cell>
          <cell r="C106" t="str">
            <v>BR-163</v>
          </cell>
          <cell r="G106" t="str">
            <v>11.04.163.MT.F</v>
          </cell>
          <cell r="H106" t="str">
            <v>NOVO</v>
          </cell>
          <cell r="I106" t="str">
            <v>LUCAS DO RIO VERDE - NOVA MUTUM</v>
          </cell>
          <cell r="J106" t="str">
            <v>163BMT0792</v>
          </cell>
          <cell r="K106">
            <v>598.20000000000005</v>
          </cell>
          <cell r="L106">
            <v>642.20000000000005</v>
          </cell>
          <cell r="M106" t="str">
            <v>Simples</v>
          </cell>
          <cell r="N106" t="str">
            <v>NOVA MUTUM - ENTR MT-235 (P/SÃO JOSÉ DO RIO CLARO)</v>
          </cell>
          <cell r="O106">
            <v>1594</v>
          </cell>
          <cell r="P106">
            <v>2005</v>
          </cell>
          <cell r="Q106">
            <v>449</v>
          </cell>
          <cell r="R106" t="str">
            <v>163BMT0750</v>
          </cell>
          <cell r="S106">
            <v>2889</v>
          </cell>
          <cell r="T106">
            <v>3065</v>
          </cell>
          <cell r="U106">
            <v>1533</v>
          </cell>
          <cell r="V106">
            <v>67.2</v>
          </cell>
          <cell r="W106">
            <v>1030</v>
          </cell>
          <cell r="X106">
            <v>6.5</v>
          </cell>
          <cell r="Y106">
            <v>67</v>
          </cell>
          <cell r="Z106">
            <v>35</v>
          </cell>
          <cell r="AA106">
            <v>35</v>
          </cell>
          <cell r="AB106" t="str">
            <v>x</v>
          </cell>
          <cell r="AG106" t="str">
            <v>C</v>
          </cell>
        </row>
        <row r="107">
          <cell r="A107" t="str">
            <v>11.06.174.MT.F</v>
          </cell>
          <cell r="B107" t="str">
            <v>MT</v>
          </cell>
          <cell r="C107" t="str">
            <v>BR-174</v>
          </cell>
          <cell r="G107" t="str">
            <v>11.06.174.MT.F</v>
          </cell>
          <cell r="H107" t="str">
            <v>NOVO</v>
          </cell>
          <cell r="I107" t="str">
            <v>PORTO ESPERIDIÃO - PONTES E LACERDA</v>
          </cell>
          <cell r="J107" t="str">
            <v>174BMT0092</v>
          </cell>
          <cell r="K107">
            <v>195.4</v>
          </cell>
          <cell r="L107">
            <v>223.2</v>
          </cell>
          <cell r="M107" t="str">
            <v>Simples</v>
          </cell>
          <cell r="N107" t="str">
            <v>ENTR MT-247 - ENTR MT-246(A)/473 (PONTES E LACERDA)</v>
          </cell>
          <cell r="O107">
            <v>937</v>
          </cell>
          <cell r="P107">
            <v>2005</v>
          </cell>
          <cell r="Q107" t="str">
            <v>-</v>
          </cell>
          <cell r="R107" t="str">
            <v>174BMT0092</v>
          </cell>
          <cell r="S107">
            <v>3659</v>
          </cell>
          <cell r="T107">
            <v>3882</v>
          </cell>
          <cell r="U107">
            <v>1941</v>
          </cell>
          <cell r="V107">
            <v>50</v>
          </cell>
          <cell r="W107">
            <v>971</v>
          </cell>
          <cell r="X107">
            <v>7</v>
          </cell>
          <cell r="Y107">
            <v>68</v>
          </cell>
          <cell r="Z107">
            <v>50</v>
          </cell>
          <cell r="AA107">
            <v>50</v>
          </cell>
          <cell r="AC107" t="str">
            <v>x</v>
          </cell>
          <cell r="AG107" t="str">
            <v>C</v>
          </cell>
        </row>
        <row r="108">
          <cell r="A108" t="str">
            <v>02.01.010.PA.F</v>
          </cell>
          <cell r="B108" t="str">
            <v>PA</v>
          </cell>
          <cell r="C108" t="str">
            <v>BR-010</v>
          </cell>
          <cell r="G108" t="str">
            <v>02.01.010.PA.F</v>
          </cell>
          <cell r="H108" t="str">
            <v>NOVO</v>
          </cell>
          <cell r="I108" t="str">
            <v>ENTR PA-256 - ULIANÓPOLIS</v>
          </cell>
          <cell r="J108" t="str">
            <v>010BPA0530</v>
          </cell>
          <cell r="K108">
            <v>84.2</v>
          </cell>
          <cell r="L108">
            <v>168.2</v>
          </cell>
          <cell r="M108" t="str">
            <v>Simples</v>
          </cell>
          <cell r="N108" t="str">
            <v>ENTR PA-125/263 (GURUPIZINHO) - ENTR PA-256 (P/ PARAGOMINAS)</v>
          </cell>
          <cell r="O108">
            <v>1670</v>
          </cell>
          <cell r="P108">
            <v>2005</v>
          </cell>
          <cell r="Q108">
            <v>19</v>
          </cell>
          <cell r="R108" t="str">
            <v>010BPA0510</v>
          </cell>
          <cell r="S108">
            <v>2210</v>
          </cell>
          <cell r="T108">
            <v>2345</v>
          </cell>
          <cell r="U108">
            <v>1173</v>
          </cell>
          <cell r="V108">
            <v>57.8</v>
          </cell>
          <cell r="W108">
            <v>678</v>
          </cell>
          <cell r="X108">
            <v>6.5</v>
          </cell>
          <cell r="Y108">
            <v>44</v>
          </cell>
          <cell r="Z108">
            <v>40</v>
          </cell>
          <cell r="AA108">
            <v>40</v>
          </cell>
          <cell r="AB108" t="str">
            <v>x</v>
          </cell>
          <cell r="AG108" t="str">
            <v>C</v>
          </cell>
        </row>
        <row r="109">
          <cell r="A109" t="str">
            <v>02.02.010.PA.F</v>
          </cell>
          <cell r="B109" t="str">
            <v>PA</v>
          </cell>
          <cell r="C109" t="str">
            <v>BR-010</v>
          </cell>
          <cell r="G109" t="str">
            <v>02.02.010.PA.F</v>
          </cell>
          <cell r="H109" t="str">
            <v>NOVO</v>
          </cell>
          <cell r="I109" t="str">
            <v>IPIXUNA DO PARÁ - ENTR PA-252</v>
          </cell>
          <cell r="J109" t="str">
            <v>010BPA0570</v>
          </cell>
          <cell r="K109">
            <v>178.7</v>
          </cell>
          <cell r="L109">
            <v>275.7</v>
          </cell>
          <cell r="M109" t="str">
            <v>Simples</v>
          </cell>
          <cell r="N109" t="str">
            <v>ENTR PA-125 - ENTR PA-252 (MÃE DO RIO)</v>
          </cell>
          <cell r="O109">
            <v>1475</v>
          </cell>
          <cell r="P109">
            <v>2001</v>
          </cell>
          <cell r="Q109">
            <v>232</v>
          </cell>
          <cell r="R109" t="str">
            <v>010BPA0570</v>
          </cell>
          <cell r="S109">
            <v>1602</v>
          </cell>
          <cell r="T109">
            <v>1913</v>
          </cell>
          <cell r="U109">
            <v>957</v>
          </cell>
          <cell r="V109">
            <v>73</v>
          </cell>
          <cell r="W109">
            <v>699</v>
          </cell>
          <cell r="X109">
            <v>7</v>
          </cell>
          <cell r="Y109">
            <v>49</v>
          </cell>
          <cell r="Z109">
            <v>40</v>
          </cell>
          <cell r="AA109">
            <v>40</v>
          </cell>
          <cell r="AB109" t="str">
            <v>x</v>
          </cell>
          <cell r="AG109" t="str">
            <v>C</v>
          </cell>
        </row>
        <row r="110">
          <cell r="A110" t="str">
            <v>02.01.153.PA.M</v>
          </cell>
          <cell r="B110" t="str">
            <v>PA</v>
          </cell>
          <cell r="C110" t="str">
            <v>BR-153</v>
          </cell>
          <cell r="G110" t="str">
            <v>02.01.153.PA.M</v>
          </cell>
          <cell r="H110" t="str">
            <v>MÓVEL</v>
          </cell>
          <cell r="I110" t="str">
            <v>ENTR BR-222 - ENTR BR-153</v>
          </cell>
          <cell r="J110" t="str">
            <v>153BPA0010</v>
          </cell>
          <cell r="K110">
            <v>0</v>
          </cell>
          <cell r="L110">
            <v>35</v>
          </cell>
          <cell r="M110" t="str">
            <v>Simples</v>
          </cell>
          <cell r="N110" t="str">
            <v>ENTR BR-222/230(A)/PA-150 (MARABÁ) - ENTR PA-405</v>
          </cell>
          <cell r="O110">
            <v>874</v>
          </cell>
          <cell r="P110">
            <v>2005</v>
          </cell>
          <cell r="Q110" t="str">
            <v>-</v>
          </cell>
          <cell r="R110" t="str">
            <v>153BPA0010</v>
          </cell>
          <cell r="S110">
            <v>1216</v>
          </cell>
          <cell r="T110">
            <v>1290</v>
          </cell>
          <cell r="U110">
            <v>645</v>
          </cell>
          <cell r="V110">
            <v>73</v>
          </cell>
          <cell r="W110">
            <v>471</v>
          </cell>
          <cell r="X110">
            <v>7</v>
          </cell>
          <cell r="Y110">
            <v>33</v>
          </cell>
          <cell r="Z110">
            <v>40</v>
          </cell>
          <cell r="AA110">
            <v>40</v>
          </cell>
          <cell r="AD110" t="str">
            <v>x</v>
          </cell>
          <cell r="AG110" t="str">
            <v>-</v>
          </cell>
        </row>
        <row r="111">
          <cell r="A111" t="str">
            <v>02.03.153.PA.F</v>
          </cell>
          <cell r="B111" t="str">
            <v>PA</v>
          </cell>
          <cell r="C111" t="str">
            <v>BR-153</v>
          </cell>
          <cell r="G111" t="str">
            <v>02.03.153.PA.F</v>
          </cell>
          <cell r="H111" t="str">
            <v>NOVO</v>
          </cell>
          <cell r="I111" t="str">
            <v>ENTR BR-153 - ENTR BR-222</v>
          </cell>
          <cell r="J111" t="str">
            <v>153BPA0010</v>
          </cell>
          <cell r="K111">
            <v>0</v>
          </cell>
          <cell r="L111">
            <v>35</v>
          </cell>
          <cell r="M111" t="str">
            <v>Simples</v>
          </cell>
          <cell r="N111" t="str">
            <v>ENTR PA-252 (MÃE DO RIO) - ENTR PA-253(A) (P/SÃO DOMINGOS DO CAPIM)</v>
          </cell>
          <cell r="O111">
            <v>874</v>
          </cell>
          <cell r="P111">
            <v>2005</v>
          </cell>
          <cell r="Q111" t="str">
            <v>-</v>
          </cell>
          <cell r="R111" t="str">
            <v>153BPA0010</v>
          </cell>
          <cell r="S111">
            <v>1216</v>
          </cell>
          <cell r="T111">
            <v>1290</v>
          </cell>
          <cell r="U111">
            <v>645</v>
          </cell>
          <cell r="V111">
            <v>50</v>
          </cell>
          <cell r="W111">
            <v>323</v>
          </cell>
          <cell r="X111">
            <v>7</v>
          </cell>
          <cell r="Y111">
            <v>23</v>
          </cell>
          <cell r="Z111" t="str">
            <v>SI</v>
          </cell>
          <cell r="AA111" t="str">
            <v>SI</v>
          </cell>
          <cell r="AC111" t="str">
            <v>x</v>
          </cell>
          <cell r="AG111" t="str">
            <v>C</v>
          </cell>
        </row>
        <row r="112">
          <cell r="A112" t="str">
            <v>13.01.101.PB.F</v>
          </cell>
          <cell r="B112" t="str">
            <v>PB</v>
          </cell>
          <cell r="C112" t="str">
            <v>BR-101</v>
          </cell>
          <cell r="G112" t="str">
            <v>13.01.101.PB.F</v>
          </cell>
          <cell r="H112" t="str">
            <v>NOVO</v>
          </cell>
          <cell r="I112" t="str">
            <v>DIVISA PB/RN - MAMANGUAPE</v>
          </cell>
          <cell r="J112" t="str">
            <v>101BPB0260</v>
          </cell>
          <cell r="K112">
            <v>30.1</v>
          </cell>
          <cell r="L112">
            <v>40.4</v>
          </cell>
          <cell r="M112" t="str">
            <v>Simples</v>
          </cell>
          <cell r="N112" t="str">
            <v>ENTR PB-071 - ENTR PB-041 (MAMANGUAPE)</v>
          </cell>
          <cell r="O112">
            <v>1332</v>
          </cell>
          <cell r="P112">
            <v>1996</v>
          </cell>
          <cell r="Q112">
            <v>24</v>
          </cell>
          <cell r="R112" t="str">
            <v>101BPB0255</v>
          </cell>
          <cell r="S112">
            <v>2890</v>
          </cell>
          <cell r="T112">
            <v>4000</v>
          </cell>
          <cell r="U112">
            <v>2000</v>
          </cell>
          <cell r="V112">
            <v>42</v>
          </cell>
          <cell r="W112">
            <v>840</v>
          </cell>
          <cell r="X112">
            <v>7</v>
          </cell>
          <cell r="Y112">
            <v>59</v>
          </cell>
          <cell r="Z112">
            <v>40</v>
          </cell>
          <cell r="AA112" t="str">
            <v>SI</v>
          </cell>
          <cell r="AC112" t="str">
            <v>x</v>
          </cell>
          <cell r="AG112" t="str">
            <v>C</v>
          </cell>
        </row>
        <row r="113">
          <cell r="A113" t="str">
            <v>13.02.101.PB.F</v>
          </cell>
          <cell r="B113" t="str">
            <v>PB</v>
          </cell>
          <cell r="C113" t="str">
            <v>BR-101</v>
          </cell>
          <cell r="G113" t="str">
            <v>13.02.101.PB.F</v>
          </cell>
          <cell r="H113" t="str">
            <v>NOVO</v>
          </cell>
          <cell r="I113" t="str">
            <v>ENTR PB-032 - DIVISA PB/PE</v>
          </cell>
          <cell r="J113" t="str">
            <v>101BPB0340</v>
          </cell>
          <cell r="K113">
            <v>111.4</v>
          </cell>
          <cell r="L113">
            <v>128.6</v>
          </cell>
          <cell r="M113" t="str">
            <v>Simples</v>
          </cell>
          <cell r="N113" t="str">
            <v>ENTR PB-034 - ENTR PB-044</v>
          </cell>
          <cell r="O113">
            <v>1228</v>
          </cell>
          <cell r="P113">
            <v>2005</v>
          </cell>
          <cell r="Q113">
            <v>107</v>
          </cell>
          <cell r="R113" t="str">
            <v>101BPB0335</v>
          </cell>
          <cell r="S113">
            <v>8827</v>
          </cell>
          <cell r="T113">
            <v>9365</v>
          </cell>
          <cell r="U113">
            <v>4683</v>
          </cell>
          <cell r="V113">
            <v>22.1</v>
          </cell>
          <cell r="W113">
            <v>1035</v>
          </cell>
          <cell r="X113">
            <v>7.3</v>
          </cell>
          <cell r="Y113">
            <v>76</v>
          </cell>
          <cell r="Z113">
            <v>40</v>
          </cell>
          <cell r="AA113" t="str">
            <v>SI</v>
          </cell>
          <cell r="AC113" t="str">
            <v>x</v>
          </cell>
          <cell r="AG113" t="str">
            <v>C</v>
          </cell>
        </row>
        <row r="114">
          <cell r="A114" t="str">
            <v>13.03.104.PB.F</v>
          </cell>
          <cell r="B114" t="str">
            <v>PB</v>
          </cell>
          <cell r="C114" t="str">
            <v>BR-104</v>
          </cell>
          <cell r="G114" t="str">
            <v>13.03.104.PB.F</v>
          </cell>
          <cell r="H114" t="str">
            <v>NOVO</v>
          </cell>
          <cell r="I114" t="str">
            <v>QUEIMADAS - CAMPINA GRANDE</v>
          </cell>
          <cell r="J114" t="str">
            <v>104BPB0290</v>
          </cell>
          <cell r="K114">
            <v>131.4</v>
          </cell>
          <cell r="L114">
            <v>141.1</v>
          </cell>
          <cell r="M114" t="str">
            <v>Simples</v>
          </cell>
          <cell r="N114" t="str">
            <v>ENTR BR-230(B) - ENTR PB-148 (QUEIMADAS)</v>
          </cell>
          <cell r="O114">
            <v>566</v>
          </cell>
          <cell r="P114">
            <v>2001</v>
          </cell>
          <cell r="Q114">
            <v>136</v>
          </cell>
          <cell r="R114" t="str">
            <v>104BPB0290</v>
          </cell>
          <cell r="S114">
            <v>4494</v>
          </cell>
          <cell r="T114">
            <v>5366</v>
          </cell>
          <cell r="U114">
            <v>2683</v>
          </cell>
          <cell r="V114">
            <v>18</v>
          </cell>
          <cell r="W114">
            <v>483</v>
          </cell>
          <cell r="X114">
            <v>7</v>
          </cell>
          <cell r="Y114">
            <v>34</v>
          </cell>
          <cell r="Z114">
            <v>35</v>
          </cell>
          <cell r="AA114" t="str">
            <v>SI</v>
          </cell>
          <cell r="AC114" t="str">
            <v>x</v>
          </cell>
          <cell r="AG114" t="str">
            <v>C</v>
          </cell>
        </row>
        <row r="115">
          <cell r="A115" t="str">
            <v>13.01.230.PB.M</v>
          </cell>
          <cell r="B115" t="str">
            <v>PB</v>
          </cell>
          <cell r="C115" t="str">
            <v>BR-230</v>
          </cell>
          <cell r="G115" t="str">
            <v>13.01.230.PB.M</v>
          </cell>
          <cell r="H115" t="str">
            <v>MÓVEL</v>
          </cell>
          <cell r="I115" t="str">
            <v>ENTR PB-048 - ENTR BR-101</v>
          </cell>
          <cell r="J115" t="str">
            <v>230BPB0100</v>
          </cell>
          <cell r="K115">
            <v>48.1</v>
          </cell>
          <cell r="L115">
            <v>52.3</v>
          </cell>
          <cell r="M115" t="str">
            <v>Dupla</v>
          </cell>
          <cell r="N115" t="str">
            <v>ENTR PB-016 - ENTR PB-030</v>
          </cell>
          <cell r="O115">
            <v>573</v>
          </cell>
          <cell r="P115">
            <v>2005</v>
          </cell>
          <cell r="Q115" t="str">
            <v>-</v>
          </cell>
          <cell r="R115" t="str">
            <v>230BPB0100</v>
          </cell>
          <cell r="S115">
            <v>5718</v>
          </cell>
          <cell r="T115">
            <v>6066</v>
          </cell>
          <cell r="U115">
            <v>3033</v>
          </cell>
          <cell r="V115">
            <v>50</v>
          </cell>
          <cell r="W115">
            <v>1517</v>
          </cell>
          <cell r="X115">
            <v>7</v>
          </cell>
          <cell r="Y115">
            <v>106</v>
          </cell>
          <cell r="Z115">
            <v>30</v>
          </cell>
          <cell r="AA115" t="str">
            <v>SI</v>
          </cell>
          <cell r="AD115" t="str">
            <v>x</v>
          </cell>
          <cell r="AG115" t="str">
            <v>-</v>
          </cell>
        </row>
        <row r="116">
          <cell r="A116" t="str">
            <v>13.04.230.PB.F</v>
          </cell>
          <cell r="B116" t="str">
            <v>PB</v>
          </cell>
          <cell r="C116" t="str">
            <v>BR-230</v>
          </cell>
          <cell r="G116" t="str">
            <v>13.04.230.PB.F</v>
          </cell>
          <cell r="H116" t="str">
            <v>NOVO</v>
          </cell>
          <cell r="I116" t="str">
            <v>FARINHA - CAMPINA GRANDE</v>
          </cell>
          <cell r="J116" t="str">
            <v>230BPB0240</v>
          </cell>
          <cell r="K116">
            <v>177.1</v>
          </cell>
          <cell r="L116">
            <v>184.5</v>
          </cell>
          <cell r="M116" t="str">
            <v>Simples</v>
          </cell>
          <cell r="N116" t="str">
            <v>ENTR PB-121 - ENTR BR-412 (FARINHA)</v>
          </cell>
          <cell r="O116">
            <v>429</v>
          </cell>
          <cell r="P116">
            <v>2005</v>
          </cell>
          <cell r="Q116">
            <v>143</v>
          </cell>
          <cell r="R116" t="str">
            <v>230BPB0220</v>
          </cell>
          <cell r="S116">
            <v>7808</v>
          </cell>
          <cell r="T116">
            <v>8284</v>
          </cell>
          <cell r="U116">
            <v>4142</v>
          </cell>
          <cell r="V116">
            <v>25</v>
          </cell>
          <cell r="W116">
            <v>1036</v>
          </cell>
          <cell r="X116">
            <v>7</v>
          </cell>
          <cell r="Y116">
            <v>73</v>
          </cell>
          <cell r="Z116">
            <v>40</v>
          </cell>
          <cell r="AA116" t="str">
            <v>SI</v>
          </cell>
          <cell r="AC116" t="str">
            <v>x</v>
          </cell>
          <cell r="AG116" t="str">
            <v>C</v>
          </cell>
        </row>
        <row r="117">
          <cell r="A117" t="str">
            <v>04.01.101.PE.F</v>
          </cell>
          <cell r="B117" t="str">
            <v>PE</v>
          </cell>
          <cell r="C117" t="str">
            <v>BR-101</v>
          </cell>
          <cell r="G117" t="str">
            <v>04.01.101.PE.F</v>
          </cell>
          <cell r="H117" t="str">
            <v>NOVO</v>
          </cell>
          <cell r="I117" t="str">
            <v>IGUARAÇU - GOIANA</v>
          </cell>
          <cell r="J117" t="str">
            <v>101BPE0355</v>
          </cell>
          <cell r="K117">
            <v>7.7</v>
          </cell>
          <cell r="L117">
            <v>21</v>
          </cell>
          <cell r="M117" t="str">
            <v>Simples</v>
          </cell>
          <cell r="O117">
            <v>1313</v>
          </cell>
          <cell r="P117">
            <v>2005</v>
          </cell>
          <cell r="Q117" t="str">
            <v>-</v>
          </cell>
          <cell r="R117" t="str">
            <v>101BPE0355</v>
          </cell>
          <cell r="S117">
            <v>13733</v>
          </cell>
          <cell r="T117">
            <v>14569</v>
          </cell>
          <cell r="U117">
            <v>7285</v>
          </cell>
          <cell r="V117">
            <v>40</v>
          </cell>
          <cell r="W117">
            <v>2914</v>
          </cell>
          <cell r="X117">
            <v>7</v>
          </cell>
          <cell r="Y117">
            <v>204</v>
          </cell>
          <cell r="AB117" t="str">
            <v>x</v>
          </cell>
          <cell r="AG117" t="str">
            <v>Especial</v>
          </cell>
        </row>
        <row r="118">
          <cell r="A118" t="str">
            <v>04.01.104.PE.M</v>
          </cell>
          <cell r="B118" t="str">
            <v>PE</v>
          </cell>
          <cell r="C118" t="str">
            <v>BR-104</v>
          </cell>
          <cell r="G118" t="str">
            <v>04.01.104.PE.M</v>
          </cell>
          <cell r="H118" t="str">
            <v>MÓVEL</v>
          </cell>
          <cell r="I118" t="str">
            <v>TORITAMA - CARUARU</v>
          </cell>
          <cell r="J118" t="str">
            <v>104BPE0430</v>
          </cell>
          <cell r="K118">
            <v>43.2</v>
          </cell>
          <cell r="L118">
            <v>62.2</v>
          </cell>
          <cell r="M118" t="str">
            <v>Simples</v>
          </cell>
          <cell r="N118" t="str">
            <v>ENTR PE-145 (P/FAZENDA NOVA) - ENTR PE-095 (P/RIACHO DAS ALMAS)</v>
          </cell>
          <cell r="O118">
            <v>597</v>
          </cell>
          <cell r="P118">
            <v>2001</v>
          </cell>
          <cell r="Q118">
            <v>44</v>
          </cell>
          <cell r="R118" t="str">
            <v>104BPE0430</v>
          </cell>
          <cell r="S118">
            <v>5528</v>
          </cell>
          <cell r="T118">
            <v>6601</v>
          </cell>
          <cell r="U118">
            <v>3301</v>
          </cell>
          <cell r="V118">
            <v>50</v>
          </cell>
          <cell r="W118">
            <v>1651</v>
          </cell>
          <cell r="X118">
            <v>7</v>
          </cell>
          <cell r="Y118">
            <v>116</v>
          </cell>
          <cell r="Z118">
            <v>40</v>
          </cell>
          <cell r="AA118">
            <v>40</v>
          </cell>
          <cell r="AD118" t="str">
            <v>x</v>
          </cell>
          <cell r="AG118" t="str">
            <v>-</v>
          </cell>
        </row>
        <row r="119">
          <cell r="A119" t="str">
            <v>04.02.104.PE.M</v>
          </cell>
          <cell r="B119" t="str">
            <v>PE</v>
          </cell>
          <cell r="C119" t="str">
            <v>BR-104</v>
          </cell>
          <cell r="G119" t="str">
            <v>04.02.104.PE.M</v>
          </cell>
          <cell r="H119" t="str">
            <v>MÓVEL</v>
          </cell>
          <cell r="I119" t="str">
            <v>AGRESTINA - CARUARU</v>
          </cell>
          <cell r="J119" t="str">
            <v>104BPE0450</v>
          </cell>
          <cell r="K119">
            <v>67.900000000000006</v>
          </cell>
          <cell r="L119">
            <v>85.6</v>
          </cell>
          <cell r="M119" t="str">
            <v>Simples</v>
          </cell>
          <cell r="N119" t="str">
            <v>ENTR BR-232/423 (CARUARU) - ENTR PE-149 (AGRESTINA)</v>
          </cell>
          <cell r="O119">
            <v>137</v>
          </cell>
          <cell r="P119">
            <v>2005</v>
          </cell>
          <cell r="Q119" t="str">
            <v>-</v>
          </cell>
          <cell r="R119" t="str">
            <v>104BPE0450</v>
          </cell>
          <cell r="S119">
            <v>6583</v>
          </cell>
          <cell r="T119">
            <v>6984</v>
          </cell>
          <cell r="U119">
            <v>3492</v>
          </cell>
          <cell r="V119">
            <v>50</v>
          </cell>
          <cell r="W119">
            <v>1746</v>
          </cell>
          <cell r="X119">
            <v>7</v>
          </cell>
          <cell r="Y119">
            <v>122</v>
          </cell>
          <cell r="Z119" t="str">
            <v>SI</v>
          </cell>
          <cell r="AA119" t="str">
            <v>SI</v>
          </cell>
          <cell r="AD119" t="str">
            <v>x</v>
          </cell>
          <cell r="AG119" t="str">
            <v>-</v>
          </cell>
        </row>
        <row r="120">
          <cell r="A120" t="str">
            <v>04.04.232.PE.F</v>
          </cell>
          <cell r="B120" t="str">
            <v>PE</v>
          </cell>
          <cell r="C120" t="str">
            <v>BR-232</v>
          </cell>
          <cell r="G120" t="str">
            <v>04.04.232.PE.F</v>
          </cell>
          <cell r="H120" t="str">
            <v>NOVO</v>
          </cell>
          <cell r="I120" t="str">
            <v>SÃO CAETANO - CARUARU</v>
          </cell>
          <cell r="J120" t="str">
            <v>232BPE0150</v>
          </cell>
          <cell r="K120">
            <v>129.9</v>
          </cell>
          <cell r="L120">
            <v>148.1</v>
          </cell>
          <cell r="M120" t="str">
            <v>Simples</v>
          </cell>
          <cell r="N120" t="str">
            <v>ENTR BR-104/423(A) (CARUARU) - ENTR BR-423(B) (SÃO CAETANO)</v>
          </cell>
          <cell r="O120">
            <v>2477</v>
          </cell>
          <cell r="P120">
            <v>2005</v>
          </cell>
          <cell r="Q120">
            <v>117</v>
          </cell>
          <cell r="R120" t="str">
            <v>232BPE0140</v>
          </cell>
          <cell r="S120">
            <v>11407</v>
          </cell>
          <cell r="T120">
            <v>12102</v>
          </cell>
          <cell r="U120">
            <v>6051</v>
          </cell>
          <cell r="V120">
            <v>21.2</v>
          </cell>
          <cell r="W120">
            <v>1283</v>
          </cell>
          <cell r="X120">
            <v>7.1</v>
          </cell>
          <cell r="Y120">
            <v>91</v>
          </cell>
          <cell r="Z120">
            <v>35</v>
          </cell>
          <cell r="AA120">
            <v>35</v>
          </cell>
          <cell r="AC120" t="str">
            <v>x</v>
          </cell>
          <cell r="AG120" t="str">
            <v>B</v>
          </cell>
        </row>
        <row r="121">
          <cell r="A121" t="str">
            <v>18.01.020.PI.M</v>
          </cell>
          <cell r="B121" t="str">
            <v>PI</v>
          </cell>
          <cell r="C121" t="str">
            <v>BR-020</v>
          </cell>
          <cell r="G121" t="str">
            <v>18.01.020.PI.M</v>
          </cell>
          <cell r="H121" t="str">
            <v>MÓVEL</v>
          </cell>
          <cell r="I121" t="str">
            <v>ENTR BR-230 - DIVISA PI/CE</v>
          </cell>
          <cell r="J121" t="str">
            <v>020BPI0495</v>
          </cell>
          <cell r="K121">
            <v>383.3</v>
          </cell>
          <cell r="L121">
            <v>453.8</v>
          </cell>
          <cell r="M121" t="str">
            <v>Simples</v>
          </cell>
          <cell r="N121" t="str">
            <v>ENTR PI-229 (P/ MONSENHOR HIPÓLITO) - DIV PI/CE</v>
          </cell>
          <cell r="O121">
            <v>583</v>
          </cell>
          <cell r="P121">
            <v>2005</v>
          </cell>
          <cell r="Q121" t="str">
            <v>-</v>
          </cell>
          <cell r="R121" t="str">
            <v>020BPI0495</v>
          </cell>
          <cell r="S121">
            <v>713</v>
          </cell>
          <cell r="T121">
            <v>756</v>
          </cell>
          <cell r="U121">
            <v>378</v>
          </cell>
          <cell r="V121">
            <v>50</v>
          </cell>
          <cell r="W121">
            <v>189</v>
          </cell>
          <cell r="X121">
            <v>7</v>
          </cell>
          <cell r="Y121">
            <v>13</v>
          </cell>
          <cell r="Z121" t="str">
            <v>SI</v>
          </cell>
          <cell r="AA121" t="str">
            <v>SI</v>
          </cell>
          <cell r="AD121" t="str">
            <v>x</v>
          </cell>
          <cell r="AG121" t="str">
            <v>-</v>
          </cell>
        </row>
        <row r="122">
          <cell r="A122" t="str">
            <v>18.01.020.PI.F</v>
          </cell>
          <cell r="B122" t="str">
            <v>PI</v>
          </cell>
          <cell r="C122" t="str">
            <v>BR-020</v>
          </cell>
          <cell r="G122" t="str">
            <v>18.01.020.PI.F</v>
          </cell>
          <cell r="H122" t="str">
            <v>NOVO</v>
          </cell>
          <cell r="I122" t="str">
            <v>SANTO ANTÔNIO DE LISBOA - PICOS</v>
          </cell>
          <cell r="J122" t="str">
            <v>020BPI0490</v>
          </cell>
          <cell r="K122">
            <v>349.6</v>
          </cell>
          <cell r="L122">
            <v>369.2</v>
          </cell>
          <cell r="M122" t="str">
            <v>Simples</v>
          </cell>
          <cell r="N122" t="str">
            <v>ENTR BR-230(A)/316(A)/407(B)/PI-245(B) (P/PICOS) - ENTR BR-230(B)/316(B)</v>
          </cell>
          <cell r="O122">
            <v>1421</v>
          </cell>
          <cell r="P122">
            <v>2005</v>
          </cell>
          <cell r="Q122" t="str">
            <v>-</v>
          </cell>
          <cell r="R122" t="str">
            <v>020BPI0490</v>
          </cell>
          <cell r="S122">
            <v>1901</v>
          </cell>
          <cell r="T122">
            <v>2017</v>
          </cell>
          <cell r="U122">
            <v>1009</v>
          </cell>
          <cell r="V122">
            <v>50</v>
          </cell>
          <cell r="W122">
            <v>505</v>
          </cell>
          <cell r="X122">
            <v>7</v>
          </cell>
          <cell r="Y122">
            <v>35</v>
          </cell>
          <cell r="Z122">
            <v>40</v>
          </cell>
          <cell r="AA122">
            <v>40</v>
          </cell>
          <cell r="AC122" t="str">
            <v>x</v>
          </cell>
          <cell r="AG122" t="str">
            <v>C</v>
          </cell>
        </row>
        <row r="123">
          <cell r="A123" t="str">
            <v>18.02.135.PI.F</v>
          </cell>
          <cell r="B123" t="str">
            <v>PI</v>
          </cell>
          <cell r="C123" t="str">
            <v>BR-135</v>
          </cell>
          <cell r="G123" t="str">
            <v>18.02.135.PI.F</v>
          </cell>
          <cell r="H123" t="str">
            <v>NOVO</v>
          </cell>
          <cell r="I123" t="str">
            <v>BOM JESUS - REDENÇÃO DE GURGÉIA</v>
          </cell>
          <cell r="J123" t="str">
            <v>135BPI0450</v>
          </cell>
          <cell r="K123">
            <v>351.2</v>
          </cell>
          <cell r="L123">
            <v>408.5</v>
          </cell>
          <cell r="M123" t="str">
            <v>Simples</v>
          </cell>
          <cell r="N123" t="str">
            <v>ENTR BR-235(A)/330 (BOM JESUS) - ENTR PI-257 (P/REDENÇÃO DO GURGÉIA)</v>
          </cell>
          <cell r="O123">
            <v>1272</v>
          </cell>
          <cell r="P123">
            <v>2005</v>
          </cell>
          <cell r="Q123" t="str">
            <v>-</v>
          </cell>
          <cell r="R123" t="str">
            <v>135BPI0450</v>
          </cell>
          <cell r="S123">
            <v>1010</v>
          </cell>
          <cell r="T123">
            <v>1072</v>
          </cell>
          <cell r="U123">
            <v>536</v>
          </cell>
          <cell r="V123">
            <v>50</v>
          </cell>
          <cell r="W123">
            <v>268</v>
          </cell>
          <cell r="X123">
            <v>7</v>
          </cell>
          <cell r="Y123">
            <v>19</v>
          </cell>
          <cell r="Z123" t="str">
            <v>SI</v>
          </cell>
          <cell r="AA123" t="str">
            <v>SI</v>
          </cell>
          <cell r="AB123" t="str">
            <v>x</v>
          </cell>
          <cell r="AG123" t="str">
            <v>C</v>
          </cell>
        </row>
        <row r="124">
          <cell r="A124" t="str">
            <v>18.03.226.PI.F</v>
          </cell>
          <cell r="B124" t="str">
            <v>PI</v>
          </cell>
          <cell r="C124" t="str">
            <v>BR-226</v>
          </cell>
          <cell r="G124" t="str">
            <v>18.03.226.PI.F</v>
          </cell>
          <cell r="H124" t="str">
            <v>NOVO</v>
          </cell>
          <cell r="I124" t="str">
            <v>TERESINA - ALTOS</v>
          </cell>
          <cell r="J124" t="str">
            <v>226BPI0770</v>
          </cell>
          <cell r="K124">
            <v>154</v>
          </cell>
          <cell r="L124">
            <v>179.4</v>
          </cell>
          <cell r="M124" t="str">
            <v>Simples</v>
          </cell>
          <cell r="N124" t="str">
            <v>ENTR BR-343(A)/PI-221 (ALTOS) - ENTR PI-113</v>
          </cell>
          <cell r="O124">
            <v>684</v>
          </cell>
          <cell r="P124">
            <v>2001</v>
          </cell>
          <cell r="Q124">
            <v>177</v>
          </cell>
          <cell r="R124" t="str">
            <v>226BPI0770</v>
          </cell>
          <cell r="S124">
            <v>3000</v>
          </cell>
          <cell r="T124">
            <v>3582</v>
          </cell>
          <cell r="U124">
            <v>1791</v>
          </cell>
          <cell r="V124">
            <v>50</v>
          </cell>
          <cell r="W124">
            <v>896</v>
          </cell>
          <cell r="X124">
            <v>7</v>
          </cell>
          <cell r="Y124">
            <v>63</v>
          </cell>
          <cell r="Z124" t="str">
            <v>SI</v>
          </cell>
          <cell r="AA124" t="str">
            <v>SI</v>
          </cell>
          <cell r="AC124" t="str">
            <v>x</v>
          </cell>
          <cell r="AG124" t="str">
            <v>C</v>
          </cell>
        </row>
        <row r="125">
          <cell r="A125" t="str">
            <v>18.04.230.PI.F</v>
          </cell>
          <cell r="B125" t="str">
            <v>PI</v>
          </cell>
          <cell r="C125" t="str">
            <v>BR-230</v>
          </cell>
          <cell r="G125" t="str">
            <v>18.04.230.PI.F</v>
          </cell>
          <cell r="H125" t="str">
            <v>NOVO</v>
          </cell>
          <cell r="I125" t="str">
            <v>ENTR PI-242 - PICOS</v>
          </cell>
          <cell r="J125" t="str">
            <v>230BPI0830</v>
          </cell>
          <cell r="K125">
            <v>115.2</v>
          </cell>
          <cell r="L125">
            <v>149.5</v>
          </cell>
          <cell r="M125" t="str">
            <v>Simples</v>
          </cell>
          <cell r="N125" t="str">
            <v>ENTR BR-407(B)/PI-238/245(B) (PICOS) - ENTR PI-242</v>
          </cell>
          <cell r="O125">
            <v>1972</v>
          </cell>
          <cell r="P125">
            <v>1997</v>
          </cell>
          <cell r="Q125">
            <v>120</v>
          </cell>
          <cell r="R125" t="str">
            <v>230BPI0830</v>
          </cell>
          <cell r="S125">
            <v>2058</v>
          </cell>
          <cell r="T125">
            <v>2766</v>
          </cell>
          <cell r="U125">
            <v>1383</v>
          </cell>
          <cell r="V125">
            <v>42</v>
          </cell>
          <cell r="W125">
            <v>581</v>
          </cell>
          <cell r="X125">
            <v>7</v>
          </cell>
          <cell r="Y125">
            <v>41</v>
          </cell>
          <cell r="Z125">
            <v>35</v>
          </cell>
          <cell r="AA125">
            <v>35</v>
          </cell>
          <cell r="AB125" t="str">
            <v>x</v>
          </cell>
          <cell r="AG125" t="str">
            <v>C</v>
          </cell>
        </row>
        <row r="126">
          <cell r="A126" t="str">
            <v>18.05.316.PI.F</v>
          </cell>
          <cell r="B126" t="str">
            <v>PI</v>
          </cell>
          <cell r="C126" t="str">
            <v>BR-316</v>
          </cell>
          <cell r="G126" t="str">
            <v>18.05.316.PI.F</v>
          </cell>
          <cell r="H126" t="str">
            <v>NOVO</v>
          </cell>
          <cell r="I126" t="str">
            <v>TERESINA - DEMERVAL LOBÃO</v>
          </cell>
          <cell r="J126" t="str">
            <v>316BPI0392</v>
          </cell>
          <cell r="K126">
            <v>2</v>
          </cell>
          <cell r="L126">
            <v>32.700000000000003</v>
          </cell>
          <cell r="M126" t="str">
            <v>Simples</v>
          </cell>
          <cell r="N126" t="str">
            <v>ENTR BR-343(A)/226(B) - DEMERVAL LOBÃO</v>
          </cell>
          <cell r="O126">
            <v>1564</v>
          </cell>
          <cell r="P126">
            <v>1996</v>
          </cell>
          <cell r="Q126">
            <v>8</v>
          </cell>
          <cell r="R126" t="str">
            <v>343BPI0020</v>
          </cell>
          <cell r="S126">
            <v>2058</v>
          </cell>
          <cell r="T126">
            <v>2849</v>
          </cell>
          <cell r="U126">
            <v>1425</v>
          </cell>
          <cell r="V126">
            <v>15</v>
          </cell>
          <cell r="W126">
            <v>214</v>
          </cell>
          <cell r="X126">
            <v>7</v>
          </cell>
          <cell r="Y126">
            <v>15</v>
          </cell>
          <cell r="Z126">
            <v>35</v>
          </cell>
          <cell r="AA126">
            <v>35</v>
          </cell>
          <cell r="AC126" t="str">
            <v>x</v>
          </cell>
          <cell r="AG126" t="str">
            <v>C</v>
          </cell>
        </row>
        <row r="127">
          <cell r="A127" t="str">
            <v>09.01.116.PR.F</v>
          </cell>
          <cell r="B127" t="str">
            <v>PR</v>
          </cell>
          <cell r="C127" t="str">
            <v>BR-116</v>
          </cell>
          <cell r="D127" t="str">
            <v>x</v>
          </cell>
          <cell r="G127" t="str">
            <v>09.01.116.PR.F</v>
          </cell>
          <cell r="H127" t="str">
            <v>NOVO - C1</v>
          </cell>
          <cell r="I127" t="str">
            <v>DIV PR/SP - ENTR PR-410</v>
          </cell>
          <cell r="J127" t="str">
            <v>116BPR2710</v>
          </cell>
          <cell r="K127">
            <v>0</v>
          </cell>
          <cell r="L127">
            <v>22.7</v>
          </cell>
          <cell r="M127" t="str">
            <v>Dupla</v>
          </cell>
          <cell r="N127" t="str">
            <v>DIV SP/PR (CAB NORTE PONTE S/ RIO PARDINHO) - INÍCIO VARIANTE DO ALPINO(PISTA DIREITA)</v>
          </cell>
          <cell r="O127">
            <v>10636</v>
          </cell>
          <cell r="P127">
            <v>2005</v>
          </cell>
          <cell r="Q127">
            <v>5</v>
          </cell>
          <cell r="R127" t="str">
            <v>116BPR2710</v>
          </cell>
          <cell r="S127">
            <v>13228</v>
          </cell>
          <cell r="T127">
            <v>14034</v>
          </cell>
          <cell r="U127">
            <v>7017</v>
          </cell>
          <cell r="V127">
            <v>77.8</v>
          </cell>
          <cell r="W127">
            <v>5459</v>
          </cell>
          <cell r="X127">
            <v>5.6</v>
          </cell>
          <cell r="Y127">
            <v>306</v>
          </cell>
          <cell r="Z127">
            <v>40</v>
          </cell>
          <cell r="AA127">
            <v>40</v>
          </cell>
          <cell r="AC127" t="str">
            <v>x</v>
          </cell>
          <cell r="AF127" t="str">
            <v>Concessão</v>
          </cell>
          <cell r="AG127" t="str">
            <v>Especial</v>
          </cell>
        </row>
        <row r="128">
          <cell r="A128" t="str">
            <v>09.05.153.PR.F</v>
          </cell>
          <cell r="B128" t="str">
            <v>PR</v>
          </cell>
          <cell r="C128" t="str">
            <v>BR-153</v>
          </cell>
          <cell r="G128" t="str">
            <v>09.05.153.PR.F</v>
          </cell>
          <cell r="H128" t="str">
            <v>NOVO</v>
          </cell>
          <cell r="I128" t="str">
            <v>DIV SC/PR -  GENERAL CARNEIRO</v>
          </cell>
          <cell r="J128" t="str">
            <v>153BPR1500</v>
          </cell>
          <cell r="K128">
            <v>481.7</v>
          </cell>
          <cell r="L128">
            <v>512.5</v>
          </cell>
          <cell r="M128" t="str">
            <v>Simples</v>
          </cell>
          <cell r="N128" t="str">
            <v>GENERAL CARNEIRO - ENTR BR-280(B)</v>
          </cell>
          <cell r="O128">
            <v>2383</v>
          </cell>
          <cell r="P128">
            <v>2001</v>
          </cell>
          <cell r="Q128">
            <v>472.3</v>
          </cell>
          <cell r="R128" t="str">
            <v>153BPR1490</v>
          </cell>
          <cell r="S128">
            <v>4281</v>
          </cell>
          <cell r="T128">
            <v>5112</v>
          </cell>
          <cell r="U128">
            <v>2556</v>
          </cell>
          <cell r="V128">
            <v>77.8</v>
          </cell>
          <cell r="W128">
            <v>1989</v>
          </cell>
          <cell r="X128">
            <v>7</v>
          </cell>
          <cell r="Y128">
            <v>139</v>
          </cell>
          <cell r="Z128">
            <v>50</v>
          </cell>
          <cell r="AA128">
            <v>30</v>
          </cell>
          <cell r="AB128" t="str">
            <v>x</v>
          </cell>
          <cell r="AG128" t="str">
            <v>A</v>
          </cell>
        </row>
        <row r="129">
          <cell r="A129" t="str">
            <v>09.06.476.PR.F</v>
          </cell>
          <cell r="B129" t="str">
            <v>PR</v>
          </cell>
          <cell r="C129" t="str">
            <v>BR-476</v>
          </cell>
          <cell r="G129" t="str">
            <v>09.06.476.PR.F</v>
          </cell>
          <cell r="H129" t="str">
            <v>NOVO</v>
          </cell>
          <cell r="I129" t="str">
            <v>SÃO MATEUS DO SUL - UNIÃO DA VITÓRIA</v>
          </cell>
          <cell r="J129" t="str">
            <v>476BPR0130</v>
          </cell>
          <cell r="K129">
            <v>277.89999999999998</v>
          </cell>
          <cell r="L129">
            <v>306.10000000000002</v>
          </cell>
          <cell r="M129" t="str">
            <v>Simples</v>
          </cell>
          <cell r="N129" t="str">
            <v>ENTR PR-151(B)/364 (SÃO MATEUS DO SUL) - ENTR PR-281(B)  (P/ RIO CLARO DO SUL)</v>
          </cell>
          <cell r="O129">
            <v>1828</v>
          </cell>
          <cell r="P129">
            <v>2005</v>
          </cell>
          <cell r="Q129">
            <v>186</v>
          </cell>
          <cell r="R129" t="str">
            <v>476BPR0095</v>
          </cell>
          <cell r="S129">
            <v>4620</v>
          </cell>
          <cell r="T129">
            <v>4901</v>
          </cell>
          <cell r="U129">
            <v>2451</v>
          </cell>
          <cell r="V129">
            <v>53.8</v>
          </cell>
          <cell r="W129">
            <v>1319</v>
          </cell>
          <cell r="X129">
            <v>6.7</v>
          </cell>
          <cell r="Y129">
            <v>88</v>
          </cell>
          <cell r="Z129" t="str">
            <v>SI</v>
          </cell>
          <cell r="AA129" t="str">
            <v>SI</v>
          </cell>
          <cell r="AB129" t="str">
            <v>x</v>
          </cell>
          <cell r="AG129" t="str">
            <v>B</v>
          </cell>
        </row>
        <row r="130">
          <cell r="A130" t="str">
            <v>07.01.101.RJ.F</v>
          </cell>
          <cell r="B130" t="str">
            <v>RJ</v>
          </cell>
          <cell r="C130" t="str">
            <v>BR-101</v>
          </cell>
          <cell r="D130" t="str">
            <v>x</v>
          </cell>
          <cell r="G130" t="str">
            <v>07.01.101.RJ.F</v>
          </cell>
          <cell r="H130" t="str">
            <v>NOVO - C1</v>
          </cell>
          <cell r="I130" t="str">
            <v>ENTR RJ-158 - ENTR RJ-208</v>
          </cell>
          <cell r="J130" t="str">
            <v>101BRJ2810</v>
          </cell>
          <cell r="K130">
            <v>78.599999999999994</v>
          </cell>
          <cell r="L130">
            <v>110.3</v>
          </cell>
          <cell r="M130" t="str">
            <v>Simples</v>
          </cell>
          <cell r="N130" t="str">
            <v>ENTR RJ-180 (P/PONTA DA LAMA) - ENTR RJ-180 (P/DORES DE MACABU)</v>
          </cell>
          <cell r="O130">
            <v>3979</v>
          </cell>
          <cell r="P130">
            <v>2005</v>
          </cell>
          <cell r="Q130">
            <v>78</v>
          </cell>
          <cell r="R130" t="str">
            <v>101BRJ2790</v>
          </cell>
          <cell r="S130">
            <v>10448</v>
          </cell>
          <cell r="T130">
            <v>11084</v>
          </cell>
          <cell r="U130">
            <v>5542</v>
          </cell>
          <cell r="V130">
            <v>47.2</v>
          </cell>
          <cell r="W130">
            <v>2616</v>
          </cell>
          <cell r="X130">
            <v>6.3</v>
          </cell>
          <cell r="Y130">
            <v>165</v>
          </cell>
          <cell r="Z130">
            <v>10</v>
          </cell>
          <cell r="AA130">
            <v>10</v>
          </cell>
          <cell r="AC130" t="str">
            <v>x</v>
          </cell>
          <cell r="AF130" t="str">
            <v>Concessão</v>
          </cell>
          <cell r="AG130" t="str">
            <v>A</v>
          </cell>
        </row>
        <row r="131">
          <cell r="A131" t="str">
            <v>07.02.101.RJ.F</v>
          </cell>
          <cell r="B131" t="str">
            <v>RJ</v>
          </cell>
          <cell r="C131" t="str">
            <v>BR-101</v>
          </cell>
          <cell r="D131" t="str">
            <v>x</v>
          </cell>
          <cell r="G131" t="str">
            <v>07.02.101.RJ.F</v>
          </cell>
          <cell r="H131" t="str">
            <v>NOVO - C1</v>
          </cell>
          <cell r="I131" t="str">
            <v>DUQUES - RIO BONITO</v>
          </cell>
          <cell r="J131" t="str">
            <v>101BRJ3010</v>
          </cell>
          <cell r="K131">
            <v>267.89999999999998</v>
          </cell>
          <cell r="L131">
            <v>280.3</v>
          </cell>
          <cell r="M131" t="str">
            <v>Dupla</v>
          </cell>
          <cell r="N131" t="str">
            <v>ENTR RJ-120 (BASÍLIO) - ACESSO LESTE ITABORAÍ (DUQUES)</v>
          </cell>
          <cell r="O131">
            <v>3500</v>
          </cell>
          <cell r="P131">
            <v>2001</v>
          </cell>
          <cell r="Q131">
            <v>267</v>
          </cell>
          <cell r="R131" t="str">
            <v>101BRJ2990</v>
          </cell>
          <cell r="S131">
            <v>26313</v>
          </cell>
          <cell r="T131">
            <v>31419</v>
          </cell>
          <cell r="U131">
            <v>15710</v>
          </cell>
          <cell r="V131">
            <v>50</v>
          </cell>
          <cell r="W131">
            <v>7855</v>
          </cell>
          <cell r="X131">
            <v>7</v>
          </cell>
          <cell r="Y131">
            <v>550</v>
          </cell>
          <cell r="Z131">
            <v>30</v>
          </cell>
          <cell r="AA131">
            <v>40</v>
          </cell>
          <cell r="AC131" t="str">
            <v>x</v>
          </cell>
          <cell r="AF131" t="str">
            <v>Concessão</v>
          </cell>
          <cell r="AG131" t="str">
            <v>Especial</v>
          </cell>
        </row>
        <row r="132">
          <cell r="A132" t="str">
            <v>07.01.356.RJ.M</v>
          </cell>
          <cell r="B132" t="str">
            <v>RJ</v>
          </cell>
          <cell r="C132" t="str">
            <v>BR-356</v>
          </cell>
          <cell r="G132" t="str">
            <v>07.01.356.RJ.M</v>
          </cell>
          <cell r="H132" t="str">
            <v>MÓVEL</v>
          </cell>
          <cell r="I132" t="str">
            <v>ENTR BR-101 - ENTR RJ-204</v>
          </cell>
          <cell r="J132" t="str">
            <v>356BRJ0390</v>
          </cell>
          <cell r="K132">
            <v>99.4</v>
          </cell>
          <cell r="L132">
            <v>136.69999999999999</v>
          </cell>
          <cell r="M132" t="str">
            <v>Simples</v>
          </cell>
          <cell r="N132" t="str">
            <v>ENTR BR-492(B) - ENTR BR-101(A)/RJ-194</v>
          </cell>
          <cell r="O132">
            <v>156</v>
          </cell>
          <cell r="P132">
            <v>2001</v>
          </cell>
          <cell r="Q132">
            <v>121</v>
          </cell>
          <cell r="R132" t="str">
            <v>356BRJ0390</v>
          </cell>
          <cell r="S132">
            <v>2465</v>
          </cell>
          <cell r="T132">
            <v>2943</v>
          </cell>
          <cell r="U132">
            <v>1472</v>
          </cell>
          <cell r="V132">
            <v>50</v>
          </cell>
          <cell r="W132">
            <v>736</v>
          </cell>
          <cell r="X132">
            <v>7</v>
          </cell>
          <cell r="Y132">
            <v>52</v>
          </cell>
          <cell r="Z132">
            <v>10</v>
          </cell>
          <cell r="AA132">
            <v>10</v>
          </cell>
          <cell r="AE132" t="str">
            <v>x</v>
          </cell>
          <cell r="AG132" t="str">
            <v>-</v>
          </cell>
        </row>
        <row r="133">
          <cell r="A133" t="str">
            <v>07.05.393.RJ.F</v>
          </cell>
          <cell r="B133" t="str">
            <v>RJ</v>
          </cell>
          <cell r="C133" t="str">
            <v>BR-393</v>
          </cell>
          <cell r="D133" t="str">
            <v>x</v>
          </cell>
          <cell r="G133" t="str">
            <v>07.05.393.RJ.F</v>
          </cell>
          <cell r="H133" t="str">
            <v>NOVO - C1</v>
          </cell>
          <cell r="I133" t="str">
            <v>BARRA MANSA - BARRA DO PIRAÍ</v>
          </cell>
          <cell r="J133" t="str">
            <v>393BRJ0550</v>
          </cell>
          <cell r="K133">
            <v>268.2</v>
          </cell>
          <cell r="L133">
            <v>281.3</v>
          </cell>
          <cell r="M133" t="str">
            <v>Simples</v>
          </cell>
          <cell r="N133" t="str">
            <v>ENTR RJ-141 (DORANDIA) - ENTR RJ-157</v>
          </cell>
          <cell r="O133">
            <v>2879</v>
          </cell>
          <cell r="P133">
            <v>2001</v>
          </cell>
          <cell r="Q133">
            <v>255</v>
          </cell>
          <cell r="R133" t="str">
            <v>393BRJ0510</v>
          </cell>
          <cell r="S133">
            <v>5622</v>
          </cell>
          <cell r="T133">
            <v>6713</v>
          </cell>
          <cell r="U133">
            <v>3357</v>
          </cell>
          <cell r="V133">
            <v>50</v>
          </cell>
          <cell r="W133">
            <v>1679</v>
          </cell>
          <cell r="X133">
            <v>7</v>
          </cell>
          <cell r="Y133">
            <v>118</v>
          </cell>
          <cell r="Z133">
            <v>35</v>
          </cell>
          <cell r="AA133">
            <v>35</v>
          </cell>
          <cell r="AC133" t="str">
            <v>x</v>
          </cell>
          <cell r="AF133" t="str">
            <v>Concessão</v>
          </cell>
          <cell r="AG133" t="str">
            <v>B</v>
          </cell>
        </row>
        <row r="134">
          <cell r="A134" t="str">
            <v>14.01.110.RN.M</v>
          </cell>
          <cell r="B134" t="str">
            <v>RN</v>
          </cell>
          <cell r="C134" t="str">
            <v>BR-110</v>
          </cell>
          <cell r="G134" t="str">
            <v>14.01.110.RN.M</v>
          </cell>
          <cell r="H134" t="str">
            <v>MÓVEL</v>
          </cell>
          <cell r="I134" t="str">
            <v>AREIA BRANCA - MOSSORÓ</v>
          </cell>
          <cell r="J134" t="str">
            <v>110BRN0030</v>
          </cell>
          <cell r="K134">
            <v>10.6</v>
          </cell>
          <cell r="L134">
            <v>50.7</v>
          </cell>
          <cell r="M134" t="str">
            <v>Simples</v>
          </cell>
          <cell r="N134" t="str">
            <v>ENTR RN-011 - ENTR BR-304(A)</v>
          </cell>
          <cell r="O134">
            <v>620</v>
          </cell>
          <cell r="P134">
            <v>2001</v>
          </cell>
          <cell r="Q134">
            <v>42</v>
          </cell>
          <cell r="R134" t="str">
            <v>110BRN0030</v>
          </cell>
          <cell r="S134">
            <v>1704</v>
          </cell>
          <cell r="T134">
            <v>2035</v>
          </cell>
          <cell r="U134">
            <v>1018</v>
          </cell>
          <cell r="V134">
            <v>50</v>
          </cell>
          <cell r="W134">
            <v>509</v>
          </cell>
          <cell r="X134">
            <v>7</v>
          </cell>
          <cell r="Y134">
            <v>36</v>
          </cell>
          <cell r="Z134" t="str">
            <v>SI</v>
          </cell>
          <cell r="AA134" t="str">
            <v>SI</v>
          </cell>
          <cell r="AD134" t="str">
            <v>x</v>
          </cell>
          <cell r="AG134" t="str">
            <v>-</v>
          </cell>
        </row>
        <row r="135">
          <cell r="A135" t="str">
            <v>14.01.101.RN.F</v>
          </cell>
          <cell r="B135" t="str">
            <v>RN</v>
          </cell>
          <cell r="C135" t="str">
            <v>BR-101</v>
          </cell>
          <cell r="G135" t="str">
            <v>14.01.101.RN.F</v>
          </cell>
          <cell r="H135" t="str">
            <v>NOVO</v>
          </cell>
          <cell r="I135" t="str">
            <v>DIV PB/RN - GOIANINHA</v>
          </cell>
          <cell r="J135" t="str">
            <v>101BRN0240</v>
          </cell>
          <cell r="K135">
            <v>108.8</v>
          </cell>
          <cell r="L135">
            <v>126.5</v>
          </cell>
          <cell r="M135" t="str">
            <v>Simples</v>
          </cell>
          <cell r="N135" t="str">
            <v>FIM PISTA DUPLA - ENTR RN-002 (SÃO JOSÉ DO MIPIBU)</v>
          </cell>
          <cell r="O135">
            <v>1676</v>
          </cell>
          <cell r="P135">
            <v>2005</v>
          </cell>
          <cell r="Q135">
            <v>115</v>
          </cell>
          <cell r="R135" t="str">
            <v>101BRN0160</v>
          </cell>
          <cell r="S135">
            <v>12888</v>
          </cell>
          <cell r="T135">
            <v>13673</v>
          </cell>
          <cell r="U135">
            <v>6837</v>
          </cell>
          <cell r="V135">
            <v>20.5</v>
          </cell>
          <cell r="W135">
            <v>1402</v>
          </cell>
          <cell r="X135">
            <v>7.2</v>
          </cell>
          <cell r="Y135">
            <v>101</v>
          </cell>
          <cell r="Z135" t="str">
            <v>SI</v>
          </cell>
          <cell r="AA135" t="str">
            <v>SI</v>
          </cell>
          <cell r="AC135" t="str">
            <v>x</v>
          </cell>
          <cell r="AG135" t="str">
            <v>B</v>
          </cell>
        </row>
        <row r="136">
          <cell r="A136" t="str">
            <v>14.02.226.RN.F</v>
          </cell>
          <cell r="B136" t="str">
            <v>RN</v>
          </cell>
          <cell r="C136" t="str">
            <v>BR-226</v>
          </cell>
          <cell r="G136" t="str">
            <v>14.02.226.RN.F</v>
          </cell>
          <cell r="H136" t="str">
            <v>NOVO</v>
          </cell>
          <cell r="I136" t="str">
            <v>MACAÍBA -  BOM JESUS</v>
          </cell>
          <cell r="J136" t="str">
            <v>226BRN0030</v>
          </cell>
          <cell r="K136">
            <v>16.600000000000001</v>
          </cell>
          <cell r="L136">
            <v>33.299999999999997</v>
          </cell>
          <cell r="M136" t="str">
            <v>Simples</v>
          </cell>
          <cell r="N136" t="str">
            <v>ENTR BR-304/RN-160 (MACAÍBA) - ENTR BR-304(B)</v>
          </cell>
          <cell r="O136">
            <v>983</v>
          </cell>
          <cell r="P136">
            <v>1997</v>
          </cell>
          <cell r="Q136">
            <v>29</v>
          </cell>
          <cell r="R136" t="str">
            <v>226BRN0030</v>
          </cell>
          <cell r="S136">
            <v>4077</v>
          </cell>
          <cell r="T136">
            <v>5479</v>
          </cell>
          <cell r="U136">
            <v>2740</v>
          </cell>
          <cell r="V136">
            <v>25</v>
          </cell>
          <cell r="W136">
            <v>685</v>
          </cell>
          <cell r="X136">
            <v>7</v>
          </cell>
          <cell r="Y136">
            <v>48</v>
          </cell>
          <cell r="Z136">
            <v>30</v>
          </cell>
          <cell r="AA136">
            <v>30</v>
          </cell>
          <cell r="AC136" t="str">
            <v>x</v>
          </cell>
          <cell r="AG136" t="str">
            <v>C</v>
          </cell>
        </row>
        <row r="137">
          <cell r="A137" t="str">
            <v>14.02.304.RN.M</v>
          </cell>
          <cell r="B137" t="str">
            <v>RN</v>
          </cell>
          <cell r="C137" t="str">
            <v>BR-304</v>
          </cell>
          <cell r="G137" t="str">
            <v>14.02.304.RN.M</v>
          </cell>
          <cell r="H137" t="str">
            <v>MÓVEL</v>
          </cell>
          <cell r="I137" t="str">
            <v>DIVISA RN/CE - MOSSORÓ</v>
          </cell>
          <cell r="J137" t="str">
            <v>304BRN0070</v>
          </cell>
          <cell r="K137">
            <v>0</v>
          </cell>
          <cell r="L137">
            <v>24.9</v>
          </cell>
          <cell r="M137" t="str">
            <v>Simples</v>
          </cell>
          <cell r="N137" t="str">
            <v>DIV CE/RN -MENTR RN-013</v>
          </cell>
          <cell r="O137">
            <v>755</v>
          </cell>
          <cell r="P137">
            <v>1997</v>
          </cell>
          <cell r="Q137">
            <v>9</v>
          </cell>
          <cell r="R137" t="str">
            <v>304BRN0070</v>
          </cell>
          <cell r="S137">
            <v>2005</v>
          </cell>
          <cell r="T137">
            <v>2695</v>
          </cell>
          <cell r="U137">
            <v>1348</v>
          </cell>
          <cell r="V137">
            <v>49</v>
          </cell>
          <cell r="W137">
            <v>661</v>
          </cell>
          <cell r="X137">
            <v>7</v>
          </cell>
          <cell r="Y137">
            <v>46</v>
          </cell>
          <cell r="Z137">
            <v>15</v>
          </cell>
          <cell r="AA137">
            <v>15</v>
          </cell>
          <cell r="AD137" t="str">
            <v>x</v>
          </cell>
          <cell r="AG137" t="str">
            <v>-</v>
          </cell>
        </row>
        <row r="138">
          <cell r="A138" t="str">
            <v>14.03.304.RN.F</v>
          </cell>
          <cell r="B138" t="str">
            <v>RN</v>
          </cell>
          <cell r="C138" t="str">
            <v>BR-304</v>
          </cell>
          <cell r="G138" t="str">
            <v>14.03.304.RN.F</v>
          </cell>
          <cell r="H138" t="str">
            <v>NOVO</v>
          </cell>
          <cell r="I138" t="str">
            <v>MOSSORÓ - DIVISA RN/CE</v>
          </cell>
          <cell r="J138" t="str">
            <v>304BRN0070</v>
          </cell>
          <cell r="K138">
            <v>0</v>
          </cell>
          <cell r="L138">
            <v>24.9</v>
          </cell>
          <cell r="M138" t="str">
            <v>Simples</v>
          </cell>
          <cell r="N138" t="str">
            <v>DIV CE/RN - ENTR RN-013</v>
          </cell>
          <cell r="O138">
            <v>755</v>
          </cell>
          <cell r="P138">
            <v>1997</v>
          </cell>
          <cell r="Q138">
            <v>9</v>
          </cell>
          <cell r="R138" t="str">
            <v>304BRN0070</v>
          </cell>
          <cell r="S138">
            <v>2005</v>
          </cell>
          <cell r="T138">
            <v>2695</v>
          </cell>
          <cell r="U138">
            <v>1348</v>
          </cell>
          <cell r="V138">
            <v>49</v>
          </cell>
          <cell r="W138">
            <v>661</v>
          </cell>
          <cell r="X138">
            <v>7</v>
          </cell>
          <cell r="Y138">
            <v>46</v>
          </cell>
          <cell r="Z138">
            <v>15</v>
          </cell>
          <cell r="AA138">
            <v>15</v>
          </cell>
          <cell r="AC138" t="str">
            <v>x</v>
          </cell>
          <cell r="AG138" t="str">
            <v>C</v>
          </cell>
        </row>
        <row r="139">
          <cell r="A139" t="str">
            <v>14.04.304.RN.F</v>
          </cell>
          <cell r="B139" t="str">
            <v>RN</v>
          </cell>
          <cell r="C139" t="str">
            <v>BR-304</v>
          </cell>
          <cell r="G139" t="str">
            <v>14.04.304.RN.F</v>
          </cell>
          <cell r="H139" t="str">
            <v>NOVO</v>
          </cell>
          <cell r="I139" t="str">
            <v>MOSSORÓ - ENTR RN-233</v>
          </cell>
          <cell r="J139" t="str">
            <v>304BRN0120</v>
          </cell>
          <cell r="K139">
            <v>68.900000000000006</v>
          </cell>
          <cell r="L139">
            <v>83.9</v>
          </cell>
          <cell r="M139" t="str">
            <v>Simples</v>
          </cell>
          <cell r="N139" t="str">
            <v>ENTR RN-016 - ENTR RN-405</v>
          </cell>
          <cell r="O139">
            <v>841</v>
          </cell>
          <cell r="P139">
            <v>1997</v>
          </cell>
          <cell r="Q139">
            <v>50</v>
          </cell>
          <cell r="R139" t="str">
            <v>304BRN0110</v>
          </cell>
          <cell r="S139">
            <v>3036</v>
          </cell>
          <cell r="T139">
            <v>4080</v>
          </cell>
          <cell r="U139">
            <v>2040</v>
          </cell>
          <cell r="V139">
            <v>41</v>
          </cell>
          <cell r="W139">
            <v>836</v>
          </cell>
          <cell r="X139">
            <v>7</v>
          </cell>
          <cell r="Y139">
            <v>59</v>
          </cell>
          <cell r="Z139">
            <v>35</v>
          </cell>
          <cell r="AA139">
            <v>35</v>
          </cell>
          <cell r="AC139" t="str">
            <v>x</v>
          </cell>
          <cell r="AG139" t="str">
            <v>C</v>
          </cell>
        </row>
        <row r="140">
          <cell r="A140" t="str">
            <v>14.03.405.RN.M</v>
          </cell>
          <cell r="B140" t="str">
            <v>RN</v>
          </cell>
          <cell r="C140" t="str">
            <v>BR-405</v>
          </cell>
          <cell r="G140" t="str">
            <v>14.03.405.RN.M</v>
          </cell>
          <cell r="H140" t="str">
            <v>MÓVEL</v>
          </cell>
          <cell r="I140" t="str">
            <v>MOSSORÓ - APODI</v>
          </cell>
          <cell r="J140" t="str">
            <v>405BRN0050</v>
          </cell>
          <cell r="K140">
            <v>20.2</v>
          </cell>
          <cell r="L140">
            <v>53.7</v>
          </cell>
          <cell r="M140" t="str">
            <v>Simples</v>
          </cell>
          <cell r="N140" t="str">
            <v>ENTR RN-014 (JUCURI) - MULUNGU</v>
          </cell>
          <cell r="O140">
            <v>483</v>
          </cell>
          <cell r="P140">
            <v>1997</v>
          </cell>
          <cell r="Q140">
            <v>11</v>
          </cell>
          <cell r="R140" t="str">
            <v>405BRN0030</v>
          </cell>
          <cell r="S140">
            <v>855</v>
          </cell>
          <cell r="T140">
            <v>1149</v>
          </cell>
          <cell r="U140">
            <v>575</v>
          </cell>
          <cell r="V140">
            <v>33</v>
          </cell>
          <cell r="W140">
            <v>190</v>
          </cell>
          <cell r="X140">
            <v>7</v>
          </cell>
          <cell r="Y140">
            <v>13</v>
          </cell>
          <cell r="Z140" t="str">
            <v>SI</v>
          </cell>
          <cell r="AA140" t="str">
            <v>SI</v>
          </cell>
          <cell r="AD140" t="str">
            <v>x</v>
          </cell>
          <cell r="AG140" t="str">
            <v>-</v>
          </cell>
        </row>
        <row r="141">
          <cell r="A141" t="str">
            <v>22.02.364.RO.M</v>
          </cell>
          <cell r="B141" t="str">
            <v>RO</v>
          </cell>
          <cell r="C141" t="str">
            <v>BR-364</v>
          </cell>
          <cell r="G141" t="str">
            <v>22.02.364.RO.M</v>
          </cell>
          <cell r="H141" t="str">
            <v>MÓVEL</v>
          </cell>
          <cell r="I141" t="str">
            <v>PORTO VELHO - ENTR BR-425</v>
          </cell>
          <cell r="J141" t="str">
            <v>364BRO1430</v>
          </cell>
          <cell r="K141">
            <v>740.7</v>
          </cell>
          <cell r="L141">
            <v>805.1</v>
          </cell>
          <cell r="M141" t="str">
            <v>Simples</v>
          </cell>
          <cell r="N141" t="str">
            <v>ENTR RO-010(B) (TEOTÔNIO) - JACÍ PARANÁ</v>
          </cell>
          <cell r="O141">
            <v>285</v>
          </cell>
          <cell r="P141">
            <v>2005</v>
          </cell>
          <cell r="Q141" t="str">
            <v>-</v>
          </cell>
          <cell r="R141" t="str">
            <v>364BRO1430</v>
          </cell>
          <cell r="S141">
            <v>1361</v>
          </cell>
          <cell r="T141">
            <v>1444</v>
          </cell>
          <cell r="U141">
            <v>722</v>
          </cell>
          <cell r="V141">
            <v>60</v>
          </cell>
          <cell r="W141">
            <v>433</v>
          </cell>
          <cell r="X141">
            <v>7</v>
          </cell>
          <cell r="Y141">
            <v>30</v>
          </cell>
          <cell r="Z141" t="str">
            <v>SI</v>
          </cell>
          <cell r="AA141" t="str">
            <v>SI</v>
          </cell>
          <cell r="AE141" t="str">
            <v>x</v>
          </cell>
          <cell r="AG141" t="str">
            <v>-</v>
          </cell>
        </row>
        <row r="142">
          <cell r="A142" t="str">
            <v>22.02.364.RO.F</v>
          </cell>
          <cell r="B142" t="str">
            <v>RO</v>
          </cell>
          <cell r="C142" t="str">
            <v>BR-364</v>
          </cell>
          <cell r="G142" t="str">
            <v>22.02.364.RO.F</v>
          </cell>
          <cell r="H142" t="str">
            <v>NOVO</v>
          </cell>
          <cell r="I142" t="str">
            <v>ARIQUEMES - ITAPUÃ DO OESTE</v>
          </cell>
          <cell r="J142" t="str">
            <v>364BRO1310</v>
          </cell>
          <cell r="K142">
            <v>523.70000000000005</v>
          </cell>
          <cell r="L142">
            <v>578.1</v>
          </cell>
          <cell r="M142" t="str">
            <v>Simples</v>
          </cell>
          <cell r="N142" t="str">
            <v>ENTR BR-421/RO-257 (ARIQUEMES) - RIO PRETO DO CREPO</v>
          </cell>
          <cell r="O142">
            <v>777</v>
          </cell>
          <cell r="P142">
            <v>2005</v>
          </cell>
          <cell r="Q142" t="str">
            <v>-</v>
          </cell>
          <cell r="R142" t="str">
            <v>364BRO1310</v>
          </cell>
          <cell r="S142">
            <v>3188</v>
          </cell>
          <cell r="T142">
            <v>3382</v>
          </cell>
          <cell r="U142">
            <v>1691</v>
          </cell>
          <cell r="V142">
            <v>60</v>
          </cell>
          <cell r="W142">
            <v>1015</v>
          </cell>
          <cell r="X142">
            <v>7</v>
          </cell>
          <cell r="Y142">
            <v>71</v>
          </cell>
          <cell r="Z142">
            <v>40</v>
          </cell>
          <cell r="AA142">
            <v>40</v>
          </cell>
          <cell r="AB142" t="str">
            <v>x</v>
          </cell>
          <cell r="AG142" t="str">
            <v>C</v>
          </cell>
        </row>
        <row r="143">
          <cell r="A143" t="str">
            <v>01.02.174.RR.F</v>
          </cell>
          <cell r="B143" t="str">
            <v>RR</v>
          </cell>
          <cell r="C143" t="str">
            <v>BR-174</v>
          </cell>
          <cell r="G143" t="str">
            <v>01.02.174.RR.F</v>
          </cell>
          <cell r="H143" t="str">
            <v>NOVO</v>
          </cell>
          <cell r="I143" t="str">
            <v>BOA VISTA - MUCAJAÍ</v>
          </cell>
          <cell r="J143" t="str">
            <v>174BRR0915</v>
          </cell>
          <cell r="K143">
            <v>454.7</v>
          </cell>
          <cell r="L143">
            <v>485.9</v>
          </cell>
          <cell r="M143" t="str">
            <v>Simples</v>
          </cell>
          <cell r="N143" t="str">
            <v>ENTR RR-325/345 (MUCAJAÍ) - IGARAPÉ ÁGUA BOA</v>
          </cell>
          <cell r="O143">
            <v>26</v>
          </cell>
          <cell r="P143">
            <v>2005</v>
          </cell>
          <cell r="Q143" t="str">
            <v>-</v>
          </cell>
          <cell r="R143" t="str">
            <v>174BRR0915</v>
          </cell>
          <cell r="S143">
            <v>100</v>
          </cell>
          <cell r="T143">
            <v>106</v>
          </cell>
          <cell r="U143">
            <v>53</v>
          </cell>
          <cell r="V143">
            <v>60</v>
          </cell>
          <cell r="W143">
            <v>32</v>
          </cell>
          <cell r="X143">
            <v>7</v>
          </cell>
          <cell r="Y143">
            <v>2</v>
          </cell>
          <cell r="Z143">
            <v>50</v>
          </cell>
          <cell r="AA143">
            <v>50</v>
          </cell>
          <cell r="AB143" t="str">
            <v>x</v>
          </cell>
          <cell r="AG143" t="str">
            <v>C</v>
          </cell>
        </row>
        <row r="144">
          <cell r="A144" t="str">
            <v>10.03.153.RS.F</v>
          </cell>
          <cell r="B144" t="str">
            <v>RS</v>
          </cell>
          <cell r="C144" t="str">
            <v>BR-153</v>
          </cell>
          <cell r="G144" t="str">
            <v>10.03.153.RS.F</v>
          </cell>
          <cell r="H144" t="str">
            <v>NOVO</v>
          </cell>
          <cell r="I144" t="str">
            <v>ERECHIM - DIVISA RS/SC</v>
          </cell>
          <cell r="J144" t="str">
            <v>153BRS1658</v>
          </cell>
          <cell r="K144">
            <v>44.5</v>
          </cell>
          <cell r="L144">
            <v>49.3</v>
          </cell>
          <cell r="M144" t="str">
            <v>Simples</v>
          </cell>
          <cell r="N144" t="str">
            <v>ENTR RS-331 (P/EREXIM) - ACESSO EREXIM</v>
          </cell>
          <cell r="O144">
            <v>1383</v>
          </cell>
          <cell r="P144">
            <v>2005</v>
          </cell>
          <cell r="Q144" t="str">
            <v>-</v>
          </cell>
          <cell r="R144" t="str">
            <v>153BRS1658</v>
          </cell>
          <cell r="S144">
            <v>5788</v>
          </cell>
          <cell r="T144">
            <v>6140</v>
          </cell>
          <cell r="U144">
            <v>3070</v>
          </cell>
          <cell r="V144">
            <v>60</v>
          </cell>
          <cell r="W144">
            <v>1842</v>
          </cell>
          <cell r="X144">
            <v>7</v>
          </cell>
          <cell r="Y144">
            <v>129</v>
          </cell>
          <cell r="Z144">
            <v>50</v>
          </cell>
          <cell r="AA144">
            <v>30</v>
          </cell>
          <cell r="AC144" t="str">
            <v>x</v>
          </cell>
          <cell r="AG144" t="str">
            <v>A</v>
          </cell>
        </row>
        <row r="145">
          <cell r="A145" t="str">
            <v>10.01.158.RS.M</v>
          </cell>
          <cell r="B145" t="str">
            <v>RS</v>
          </cell>
          <cell r="C145" t="str">
            <v>BR-158</v>
          </cell>
          <cell r="G145" t="str">
            <v>10.01.158.RS.M</v>
          </cell>
          <cell r="H145" t="str">
            <v>MÓVEL</v>
          </cell>
          <cell r="I145" t="str">
            <v>ENTR RS-569 - PALMEIRA DAS MISSÕES</v>
          </cell>
          <cell r="J145" t="str">
            <v>158BRS1190</v>
          </cell>
          <cell r="K145">
            <v>96.4</v>
          </cell>
          <cell r="L145">
            <v>102.4</v>
          </cell>
          <cell r="M145" t="str">
            <v>Simples</v>
          </cell>
          <cell r="N145" t="str">
            <v>ENTR BR-468/RS-330 (A) (P/ TRÊS PASSOS) - ENTR RS-154 (PALMEIRA DAS MISSÕES)</v>
          </cell>
          <cell r="O145">
            <v>559</v>
          </cell>
          <cell r="P145">
            <v>2005</v>
          </cell>
          <cell r="Q145" t="str">
            <v>-</v>
          </cell>
          <cell r="R145" t="str">
            <v>158BRS1190</v>
          </cell>
          <cell r="S145">
            <v>4514</v>
          </cell>
          <cell r="T145">
            <v>4789</v>
          </cell>
          <cell r="U145">
            <v>2395</v>
          </cell>
          <cell r="V145">
            <v>60</v>
          </cell>
          <cell r="W145">
            <v>1437</v>
          </cell>
          <cell r="X145">
            <v>7</v>
          </cell>
          <cell r="Y145">
            <v>101</v>
          </cell>
          <cell r="Z145">
            <v>45</v>
          </cell>
          <cell r="AA145">
            <v>25</v>
          </cell>
          <cell r="AD145" t="str">
            <v>x</v>
          </cell>
          <cell r="AG145" t="str">
            <v>-</v>
          </cell>
        </row>
        <row r="146">
          <cell r="A146" t="str">
            <v>10.02.158.RS.M</v>
          </cell>
          <cell r="B146" t="str">
            <v>RS</v>
          </cell>
          <cell r="C146" t="str">
            <v>BR-158</v>
          </cell>
          <cell r="G146" t="str">
            <v>10.02.158.RS.M</v>
          </cell>
          <cell r="H146" t="str">
            <v>MÓVEL</v>
          </cell>
          <cell r="I146" t="str">
            <v>PALMEIRA DAS MISSÕES - ENTR BR-285</v>
          </cell>
          <cell r="J146" t="str">
            <v>158BRS1210</v>
          </cell>
          <cell r="K146">
            <v>108.6</v>
          </cell>
          <cell r="L146">
            <v>158.19999999999999</v>
          </cell>
          <cell r="M146" t="str">
            <v>Simples</v>
          </cell>
          <cell r="N146" t="str">
            <v>ENTR RS-508 - BR-285 (P/ PANAMBI)</v>
          </cell>
          <cell r="O146">
            <v>524</v>
          </cell>
          <cell r="P146">
            <v>2001</v>
          </cell>
          <cell r="Q146">
            <v>141</v>
          </cell>
          <cell r="R146" t="str">
            <v>158BRS1210</v>
          </cell>
          <cell r="S146">
            <v>2218</v>
          </cell>
          <cell r="T146">
            <v>2648</v>
          </cell>
          <cell r="U146">
            <v>1324</v>
          </cell>
          <cell r="V146">
            <v>50</v>
          </cell>
          <cell r="W146">
            <v>662</v>
          </cell>
          <cell r="X146">
            <v>7</v>
          </cell>
          <cell r="Y146">
            <v>46</v>
          </cell>
          <cell r="Z146">
            <v>45</v>
          </cell>
          <cell r="AA146">
            <v>35</v>
          </cell>
          <cell r="AD146" t="str">
            <v>x</v>
          </cell>
          <cell r="AG146" t="str">
            <v>-</v>
          </cell>
        </row>
        <row r="147">
          <cell r="A147" t="str">
            <v>10.04.158.RS.F</v>
          </cell>
          <cell r="B147" t="str">
            <v>RS</v>
          </cell>
          <cell r="C147" t="str">
            <v>BR-158</v>
          </cell>
          <cell r="G147" t="str">
            <v>10.04.158.RS.F</v>
          </cell>
          <cell r="H147" t="str">
            <v>NOVO</v>
          </cell>
          <cell r="I147" t="str">
            <v>SEBERI - FREDERICO WESTPHALEN</v>
          </cell>
          <cell r="J147" t="str">
            <v>158BRS1150</v>
          </cell>
          <cell r="K147">
            <v>41.7</v>
          </cell>
          <cell r="L147">
            <v>51</v>
          </cell>
          <cell r="M147" t="str">
            <v>Simples</v>
          </cell>
          <cell r="N147" t="str">
            <v>ENTR BR-472 - ENTR RS-585/587 (SEBERI)</v>
          </cell>
          <cell r="O147">
            <v>888</v>
          </cell>
          <cell r="P147">
            <v>2005</v>
          </cell>
          <cell r="Q147">
            <v>51</v>
          </cell>
          <cell r="R147" t="str">
            <v>158BRS1150</v>
          </cell>
          <cell r="S147">
            <v>2716</v>
          </cell>
          <cell r="T147">
            <v>2881</v>
          </cell>
          <cell r="U147">
            <v>1441</v>
          </cell>
          <cell r="V147">
            <v>33.4</v>
          </cell>
          <cell r="W147">
            <v>481</v>
          </cell>
          <cell r="X147">
            <v>7.2</v>
          </cell>
          <cell r="Y147">
            <v>35</v>
          </cell>
          <cell r="Z147" t="str">
            <v>SI</v>
          </cell>
          <cell r="AA147" t="str">
            <v>SI</v>
          </cell>
          <cell r="AC147" t="str">
            <v>x</v>
          </cell>
          <cell r="AG147" t="str">
            <v>C</v>
          </cell>
        </row>
        <row r="148">
          <cell r="A148" t="str">
            <v>10.05.158.RS.F</v>
          </cell>
          <cell r="B148" t="str">
            <v>RS</v>
          </cell>
          <cell r="C148" t="str">
            <v>BR-158</v>
          </cell>
          <cell r="G148" t="str">
            <v>10.05.158.RS.F</v>
          </cell>
          <cell r="H148" t="str">
            <v>NOVO</v>
          </cell>
          <cell r="I148" t="str">
            <v>CRUZ ALTA - JULIO DE CASTILHOS</v>
          </cell>
          <cell r="J148" t="str">
            <v>158BRS1250</v>
          </cell>
          <cell r="K148">
            <v>1982</v>
          </cell>
          <cell r="L148">
            <v>2402</v>
          </cell>
          <cell r="M148" t="str">
            <v>Simples</v>
          </cell>
          <cell r="N148" t="str">
            <v>ENTR BR-377(B)/481/RS-342 - ENTR BR-392(A) (P/ TUPANCIRETA)</v>
          </cell>
          <cell r="O148">
            <v>946</v>
          </cell>
          <cell r="P148">
            <v>2005</v>
          </cell>
          <cell r="Q148" t="str">
            <v>-</v>
          </cell>
          <cell r="R148" t="str">
            <v>158BRS1250</v>
          </cell>
          <cell r="S148">
            <v>9430</v>
          </cell>
          <cell r="T148">
            <v>10004</v>
          </cell>
          <cell r="U148">
            <v>5002</v>
          </cell>
          <cell r="V148">
            <v>50</v>
          </cell>
          <cell r="W148">
            <v>2501</v>
          </cell>
          <cell r="X148">
            <v>7.2</v>
          </cell>
          <cell r="Y148">
            <v>180</v>
          </cell>
          <cell r="Z148">
            <v>35</v>
          </cell>
          <cell r="AA148">
            <v>35</v>
          </cell>
          <cell r="AC148" t="str">
            <v>x</v>
          </cell>
          <cell r="AG148" t="str">
            <v>A</v>
          </cell>
        </row>
        <row r="149">
          <cell r="A149" t="str">
            <v>10.09.472.RS.F</v>
          </cell>
          <cell r="B149" t="str">
            <v>RS</v>
          </cell>
          <cell r="C149" t="str">
            <v>BR-472</v>
          </cell>
          <cell r="G149" t="str">
            <v>10.09.472.RS.F</v>
          </cell>
          <cell r="H149" t="str">
            <v>NOVO</v>
          </cell>
          <cell r="I149" t="str">
            <v>SÃO BORJA - ITAQUI</v>
          </cell>
          <cell r="J149" t="str">
            <v>472BRS0190</v>
          </cell>
          <cell r="K149">
            <v>400.7</v>
          </cell>
          <cell r="L149">
            <v>470.9</v>
          </cell>
          <cell r="M149" t="str">
            <v>Simples</v>
          </cell>
          <cell r="N149" t="str">
            <v>ACESSO SUL SÃO BORJA - ENTR RS-529 (P/ TUPARAÍ)</v>
          </cell>
          <cell r="O149">
            <v>506</v>
          </cell>
          <cell r="P149">
            <v>2000</v>
          </cell>
          <cell r="Q149">
            <v>495.2</v>
          </cell>
          <cell r="R149" t="str">
            <v>472BRS0200</v>
          </cell>
          <cell r="S149">
            <v>2021</v>
          </cell>
          <cell r="T149">
            <v>2486</v>
          </cell>
          <cell r="U149">
            <v>1243</v>
          </cell>
          <cell r="V149">
            <v>50</v>
          </cell>
          <cell r="W149">
            <v>622</v>
          </cell>
          <cell r="X149">
            <v>7</v>
          </cell>
          <cell r="Y149">
            <v>44</v>
          </cell>
          <cell r="Z149" t="str">
            <v>SI</v>
          </cell>
          <cell r="AA149" t="str">
            <v>SI</v>
          </cell>
          <cell r="AC149" t="str">
            <v>x</v>
          </cell>
          <cell r="AG149" t="str">
            <v>C</v>
          </cell>
        </row>
        <row r="150">
          <cell r="A150" t="str">
            <v>16.04.116.SC.F</v>
          </cell>
          <cell r="B150" t="str">
            <v>SC</v>
          </cell>
          <cell r="C150" t="str">
            <v>BR-116</v>
          </cell>
          <cell r="D150" t="str">
            <v>x</v>
          </cell>
          <cell r="G150" t="str">
            <v>16.04.116.SC.F</v>
          </cell>
          <cell r="H150" t="str">
            <v>NOVO - C1</v>
          </cell>
          <cell r="I150" t="str">
            <v>ENTR SC-458 - DIVISA SC/RS</v>
          </cell>
          <cell r="J150" t="str">
            <v>116BSC2990</v>
          </cell>
          <cell r="K150">
            <v>273.39999999999998</v>
          </cell>
          <cell r="L150">
            <v>315.89999999999998</v>
          </cell>
          <cell r="M150" t="str">
            <v>Simples</v>
          </cell>
          <cell r="N150" t="str">
            <v>ENTR SC-458 (P/CAMPO BELO DO SUL) - DIV SC/RS</v>
          </cell>
          <cell r="O150">
            <v>3512</v>
          </cell>
          <cell r="P150">
            <v>1997</v>
          </cell>
          <cell r="Q150">
            <v>265</v>
          </cell>
          <cell r="R150" t="str">
            <v>116BSC2970</v>
          </cell>
          <cell r="S150">
            <v>3142</v>
          </cell>
          <cell r="T150">
            <v>4223</v>
          </cell>
          <cell r="U150">
            <v>2112</v>
          </cell>
          <cell r="V150">
            <v>52</v>
          </cell>
          <cell r="W150">
            <v>1098</v>
          </cell>
          <cell r="X150">
            <v>7</v>
          </cell>
          <cell r="Y150">
            <v>77</v>
          </cell>
          <cell r="Z150" t="str">
            <v>SI</v>
          </cell>
          <cell r="AA150" t="str">
            <v>SI</v>
          </cell>
          <cell r="AC150" t="str">
            <v>x</v>
          </cell>
          <cell r="AF150" t="str">
            <v>Concessão</v>
          </cell>
          <cell r="AG150" t="str">
            <v>C</v>
          </cell>
        </row>
        <row r="151">
          <cell r="A151" t="str">
            <v>16.05.153.SC.F</v>
          </cell>
          <cell r="B151" t="str">
            <v>SC</v>
          </cell>
          <cell r="C151" t="str">
            <v>BR-153</v>
          </cell>
          <cell r="G151" t="str">
            <v>16.05.153.SC.F</v>
          </cell>
          <cell r="H151" t="str">
            <v>NOVO</v>
          </cell>
          <cell r="I151" t="str">
            <v>ENTR SC-452 - ENTR BR-282</v>
          </cell>
          <cell r="J151" t="str">
            <v>153BSC1565</v>
          </cell>
          <cell r="K151">
            <v>48.2</v>
          </cell>
          <cell r="L151">
            <v>59.2</v>
          </cell>
          <cell r="M151" t="str">
            <v>Simples</v>
          </cell>
          <cell r="N151" t="str">
            <v>P/CAMPINA DA ALEGRIA - ENTR BR-282 (P/PONTE SERRADA)</v>
          </cell>
          <cell r="O151">
            <v>2080</v>
          </cell>
          <cell r="P151">
            <v>2000</v>
          </cell>
          <cell r="Q151">
            <v>59</v>
          </cell>
          <cell r="R151" t="str">
            <v>153BSC1565</v>
          </cell>
          <cell r="S151">
            <v>2248</v>
          </cell>
          <cell r="T151">
            <v>2765</v>
          </cell>
          <cell r="U151">
            <v>1383</v>
          </cell>
          <cell r="V151">
            <v>52</v>
          </cell>
          <cell r="W151">
            <v>719</v>
          </cell>
          <cell r="X151">
            <v>7</v>
          </cell>
          <cell r="Y151">
            <v>50</v>
          </cell>
          <cell r="Z151" t="str">
            <v>SI</v>
          </cell>
          <cell r="AA151" t="str">
            <v>SI</v>
          </cell>
          <cell r="AC151" t="str">
            <v>x</v>
          </cell>
          <cell r="AG151" t="str">
            <v>C</v>
          </cell>
        </row>
        <row r="152">
          <cell r="A152" t="str">
            <v>16.06.163.SC.F</v>
          </cell>
          <cell r="B152" t="str">
            <v>SC</v>
          </cell>
          <cell r="C152" t="str">
            <v>BR-163</v>
          </cell>
          <cell r="G152" t="str">
            <v>16.06.163.SC.F</v>
          </cell>
          <cell r="H152" t="str">
            <v>NOVO</v>
          </cell>
          <cell r="I152" t="str">
            <v>GUARUJÁ DO SUL - SÃO JOSÉ DO CEDRO</v>
          </cell>
          <cell r="J152" t="str">
            <v>163BSC0028</v>
          </cell>
          <cell r="K152">
            <v>102.3</v>
          </cell>
          <cell r="L152">
            <v>111.3</v>
          </cell>
          <cell r="M152" t="str">
            <v>Simples</v>
          </cell>
          <cell r="N152" t="str">
            <v>SÃO JOSÉ DO CEDRO - GUARUJÁ DO SUL</v>
          </cell>
          <cell r="O152">
            <v>946</v>
          </cell>
          <cell r="P152">
            <v>2001</v>
          </cell>
          <cell r="Q152">
            <v>103.5</v>
          </cell>
          <cell r="R152" t="str">
            <v>163BSC0028</v>
          </cell>
          <cell r="S152">
            <v>2594</v>
          </cell>
          <cell r="T152">
            <v>3097</v>
          </cell>
          <cell r="U152">
            <v>1549</v>
          </cell>
          <cell r="V152">
            <v>52</v>
          </cell>
          <cell r="W152">
            <v>805</v>
          </cell>
          <cell r="X152">
            <v>7</v>
          </cell>
          <cell r="Y152">
            <v>56</v>
          </cell>
          <cell r="Z152">
            <v>20</v>
          </cell>
          <cell r="AA152">
            <v>35</v>
          </cell>
          <cell r="AC152" t="str">
            <v>x</v>
          </cell>
          <cell r="AG152" t="str">
            <v>C</v>
          </cell>
        </row>
        <row r="153">
          <cell r="A153" t="str">
            <v>16.07.280.SC.F</v>
          </cell>
          <cell r="B153" t="str">
            <v>SC</v>
          </cell>
          <cell r="C153" t="str">
            <v>BR-280</v>
          </cell>
          <cell r="G153" t="str">
            <v>16.07.280.SC.F</v>
          </cell>
          <cell r="H153" t="str">
            <v>NOVO</v>
          </cell>
          <cell r="I153" t="str">
            <v>GUARAMIRIM - ENTR BR-101</v>
          </cell>
          <cell r="J153" t="str">
            <v>280BSC0050</v>
          </cell>
          <cell r="K153">
            <v>36.200000000000003</v>
          </cell>
          <cell r="L153">
            <v>56.9</v>
          </cell>
          <cell r="M153" t="str">
            <v>Simples</v>
          </cell>
          <cell r="N153" t="str">
            <v>ENTR BR-101 - ENTR SC-413 (GUARAMIRIM)</v>
          </cell>
          <cell r="O153">
            <v>1046</v>
          </cell>
          <cell r="P153">
            <v>2001</v>
          </cell>
          <cell r="Q153">
            <v>24.3</v>
          </cell>
          <cell r="R153" t="str">
            <v>280BSC0020</v>
          </cell>
          <cell r="S153">
            <v>8903</v>
          </cell>
          <cell r="T153">
            <v>10631</v>
          </cell>
          <cell r="U153">
            <v>5316</v>
          </cell>
          <cell r="V153">
            <v>52</v>
          </cell>
          <cell r="W153">
            <v>2764</v>
          </cell>
          <cell r="X153">
            <v>7</v>
          </cell>
          <cell r="Y153">
            <v>193</v>
          </cell>
          <cell r="Z153">
            <v>20</v>
          </cell>
          <cell r="AA153">
            <v>20</v>
          </cell>
          <cell r="AC153" t="str">
            <v>x</v>
          </cell>
          <cell r="AG153" t="str">
            <v>Especial</v>
          </cell>
        </row>
        <row r="154">
          <cell r="A154" t="str">
            <v>16.01.282.SC.M</v>
          </cell>
          <cell r="B154" t="str">
            <v>SC</v>
          </cell>
          <cell r="C154" t="str">
            <v>BR-282</v>
          </cell>
          <cell r="G154" t="str">
            <v>16.01.282.SC.M</v>
          </cell>
          <cell r="H154" t="str">
            <v>MÓVEL</v>
          </cell>
          <cell r="I154" t="str">
            <v>CATANDUVAS - ENTR BR-153</v>
          </cell>
          <cell r="J154" t="str">
            <v>282BSC0295</v>
          </cell>
          <cell r="K154">
            <v>406.3</v>
          </cell>
          <cell r="L154">
            <v>433.9</v>
          </cell>
          <cell r="M154" t="str">
            <v>Simples</v>
          </cell>
          <cell r="N154" t="str">
            <v>CATANDUVAS - ENTR BR-153 (P/IRANI)</v>
          </cell>
          <cell r="O154">
            <v>286</v>
          </cell>
          <cell r="P154">
            <v>2000</v>
          </cell>
          <cell r="Q154">
            <v>434</v>
          </cell>
          <cell r="R154" t="str">
            <v>282BSC0295</v>
          </cell>
          <cell r="S154">
            <v>2692</v>
          </cell>
          <cell r="T154">
            <v>3311</v>
          </cell>
          <cell r="U154">
            <v>1656</v>
          </cell>
          <cell r="V154">
            <v>52</v>
          </cell>
          <cell r="W154">
            <v>861</v>
          </cell>
          <cell r="X154">
            <v>7</v>
          </cell>
          <cell r="Y154">
            <v>60</v>
          </cell>
          <cell r="Z154">
            <v>40</v>
          </cell>
          <cell r="AA154" t="str">
            <v>SI</v>
          </cell>
          <cell r="AD154" t="str">
            <v>x</v>
          </cell>
          <cell r="AG154" t="str">
            <v>-</v>
          </cell>
        </row>
        <row r="155">
          <cell r="A155" t="str">
            <v>16.09.470.SC.F</v>
          </cell>
          <cell r="B155" t="str">
            <v>SC</v>
          </cell>
          <cell r="C155" t="str">
            <v>BR-470</v>
          </cell>
          <cell r="F155" t="str">
            <v>x</v>
          </cell>
          <cell r="G155" t="str">
            <v>16.09.470.SC.F</v>
          </cell>
          <cell r="H155" t="str">
            <v>NOVO - C3</v>
          </cell>
          <cell r="I155" t="str">
            <v>RIO DO SUL - IBIRAMA</v>
          </cell>
          <cell r="J155" t="str">
            <v>470BSC0165</v>
          </cell>
          <cell r="K155">
            <v>130.30000000000001</v>
          </cell>
          <cell r="L155">
            <v>139.6</v>
          </cell>
          <cell r="M155" t="str">
            <v>Simples</v>
          </cell>
          <cell r="N155" t="str">
            <v>ENTR SC-429 (P/LONTRAS) - ENTR SC-302(A) (P/RIO DO SUL)</v>
          </cell>
          <cell r="O155">
            <v>1199</v>
          </cell>
          <cell r="P155">
            <v>2001</v>
          </cell>
          <cell r="Q155">
            <v>135</v>
          </cell>
          <cell r="R155" t="str">
            <v>470BSC0165</v>
          </cell>
          <cell r="S155">
            <v>8059</v>
          </cell>
          <cell r="T155">
            <v>9623</v>
          </cell>
          <cell r="U155">
            <v>4812</v>
          </cell>
          <cell r="V155">
            <v>52</v>
          </cell>
          <cell r="W155">
            <v>2502</v>
          </cell>
          <cell r="X155">
            <v>7</v>
          </cell>
          <cell r="Y155">
            <v>175</v>
          </cell>
          <cell r="Z155">
            <v>40</v>
          </cell>
          <cell r="AA155" t="str">
            <v>SI</v>
          </cell>
          <cell r="AC155" t="str">
            <v>x</v>
          </cell>
          <cell r="AG155" t="str">
            <v>A</v>
          </cell>
        </row>
        <row r="156">
          <cell r="A156" t="str">
            <v>16.10.470.SC.F</v>
          </cell>
          <cell r="B156" t="str">
            <v>SC</v>
          </cell>
          <cell r="C156" t="str">
            <v>BR-470</v>
          </cell>
          <cell r="F156" t="str">
            <v>x</v>
          </cell>
          <cell r="G156" t="str">
            <v>16.10.470.SC.F</v>
          </cell>
          <cell r="H156" t="str">
            <v>NOVO - C3</v>
          </cell>
          <cell r="I156" t="str">
            <v>ENTR BR-116 - CURITIBANOS</v>
          </cell>
          <cell r="J156" t="str">
            <v>470BSC0210</v>
          </cell>
          <cell r="K156">
            <v>234.5</v>
          </cell>
          <cell r="L156">
            <v>250.4</v>
          </cell>
          <cell r="M156" t="str">
            <v>Simples</v>
          </cell>
          <cell r="N156" t="str">
            <v>ENTR B-116 - ENTR SC-457 (P/ CURITIBANOS)</v>
          </cell>
          <cell r="O156">
            <v>1284</v>
          </cell>
          <cell r="P156">
            <v>2005</v>
          </cell>
          <cell r="Q156" t="str">
            <v>-</v>
          </cell>
          <cell r="R156" t="str">
            <v>470BSC0210</v>
          </cell>
          <cell r="S156">
            <v>7849</v>
          </cell>
          <cell r="T156">
            <v>8327</v>
          </cell>
          <cell r="U156">
            <v>4164</v>
          </cell>
          <cell r="V156">
            <v>50</v>
          </cell>
          <cell r="W156">
            <v>2082</v>
          </cell>
          <cell r="X156">
            <v>7</v>
          </cell>
          <cell r="Y156">
            <v>146</v>
          </cell>
          <cell r="Z156">
            <v>35</v>
          </cell>
          <cell r="AA156" t="str">
            <v>SI</v>
          </cell>
          <cell r="AB156" t="str">
            <v>x</v>
          </cell>
          <cell r="AG156" t="str">
            <v>A</v>
          </cell>
        </row>
        <row r="157">
          <cell r="A157" t="str">
            <v>21.01.101.SE.F</v>
          </cell>
          <cell r="B157" t="str">
            <v>SE</v>
          </cell>
          <cell r="C157" t="str">
            <v>BR-101</v>
          </cell>
          <cell r="G157" t="str">
            <v>21.01.101.SE.F</v>
          </cell>
          <cell r="H157" t="str">
            <v>NOVO</v>
          </cell>
          <cell r="I157" t="str">
            <v>NOSSA SENHORA DO SOCORRO - ARACAJU</v>
          </cell>
          <cell r="J157" t="str">
            <v>101BSE1200</v>
          </cell>
          <cell r="K157">
            <v>85.8</v>
          </cell>
          <cell r="L157">
            <v>89.5</v>
          </cell>
          <cell r="M157" t="str">
            <v>Em duplicação</v>
          </cell>
          <cell r="N157" t="str">
            <v>ENTR SE-432(B) (ACESSO NOSSA SENHORA DO SOCORRO) - ENTR BR-235(A)</v>
          </cell>
          <cell r="O157">
            <v>4057</v>
          </cell>
          <cell r="P157">
            <v>2005</v>
          </cell>
          <cell r="Q157" t="str">
            <v>-</v>
          </cell>
          <cell r="R157" t="str">
            <v>101BSE1200</v>
          </cell>
          <cell r="S157">
            <v>17695</v>
          </cell>
          <cell r="T157">
            <v>18773</v>
          </cell>
          <cell r="U157">
            <v>9387</v>
          </cell>
          <cell r="V157">
            <v>50</v>
          </cell>
          <cell r="W157">
            <v>4694</v>
          </cell>
          <cell r="X157">
            <v>7</v>
          </cell>
          <cell r="Y157">
            <v>329</v>
          </cell>
          <cell r="Z157" t="str">
            <v>SI</v>
          </cell>
          <cell r="AA157" t="str">
            <v>SI</v>
          </cell>
          <cell r="AB157" t="str">
            <v>x</v>
          </cell>
          <cell r="AG157" t="str">
            <v>Especial</v>
          </cell>
        </row>
        <row r="158">
          <cell r="A158" t="str">
            <v>21.02.101.SE.F</v>
          </cell>
          <cell r="B158" t="str">
            <v>SE</v>
          </cell>
          <cell r="C158" t="str">
            <v>BR-101</v>
          </cell>
          <cell r="G158" t="str">
            <v>21.02.101.SE.F</v>
          </cell>
          <cell r="H158" t="str">
            <v>NOVO</v>
          </cell>
          <cell r="I158" t="str">
            <v>DIVISA SE/BA - UMBAÍBA</v>
          </cell>
          <cell r="J158" t="str">
            <v>101BSE1390</v>
          </cell>
          <cell r="K158">
            <v>199.7</v>
          </cell>
          <cell r="L158">
            <v>206.1</v>
          </cell>
          <cell r="M158" t="str">
            <v>Simples</v>
          </cell>
          <cell r="N158" t="str">
            <v>ENTR SE-224 (CRISTINÁPOLIS) - DIV SE/BA</v>
          </cell>
          <cell r="O158">
            <v>4561</v>
          </cell>
          <cell r="P158">
            <v>2005</v>
          </cell>
          <cell r="Q158" t="str">
            <v>-</v>
          </cell>
          <cell r="R158" t="str">
            <v>101BSE1390</v>
          </cell>
          <cell r="S158">
            <v>7634</v>
          </cell>
          <cell r="T158">
            <v>8099</v>
          </cell>
          <cell r="U158">
            <v>4050</v>
          </cell>
          <cell r="V158">
            <v>50</v>
          </cell>
          <cell r="W158">
            <v>2025</v>
          </cell>
          <cell r="X158">
            <v>7</v>
          </cell>
          <cell r="Y158">
            <v>142</v>
          </cell>
          <cell r="Z158" t="str">
            <v>SI</v>
          </cell>
          <cell r="AA158" t="str">
            <v>SI</v>
          </cell>
          <cell r="AB158" t="str">
            <v>x</v>
          </cell>
          <cell r="AG158" t="str">
            <v>A</v>
          </cell>
        </row>
        <row r="159">
          <cell r="A159" t="str">
            <v>08.03.153.SP.F</v>
          </cell>
          <cell r="B159" t="str">
            <v>SP</v>
          </cell>
          <cell r="C159" t="str">
            <v>BR-153</v>
          </cell>
          <cell r="D159" t="str">
            <v>x</v>
          </cell>
          <cell r="G159" t="str">
            <v>08.03.153.SP.F</v>
          </cell>
          <cell r="H159" t="str">
            <v>NOVO - C1</v>
          </cell>
          <cell r="I159" t="str">
            <v>DIV SP/MG - NOVA GRANADA</v>
          </cell>
          <cell r="J159" t="str">
            <v>153BSP0953</v>
          </cell>
          <cell r="K159">
            <v>2.2999999999999998</v>
          </cell>
          <cell r="L159">
            <v>25.5</v>
          </cell>
          <cell r="M159" t="str">
            <v>Simples</v>
          </cell>
          <cell r="N159" t="str">
            <v>ENTR SP-322 (ICÉM) - ENTR SP-423</v>
          </cell>
          <cell r="O159">
            <v>2049</v>
          </cell>
          <cell r="P159">
            <v>2001</v>
          </cell>
          <cell r="Q159">
            <v>21.5</v>
          </cell>
          <cell r="R159" t="str">
            <v>153BSP0953</v>
          </cell>
          <cell r="S159">
            <v>4626</v>
          </cell>
          <cell r="T159">
            <v>5524</v>
          </cell>
          <cell r="U159">
            <v>2762</v>
          </cell>
          <cell r="V159">
            <v>44</v>
          </cell>
          <cell r="W159">
            <v>1215</v>
          </cell>
          <cell r="X159">
            <v>8</v>
          </cell>
          <cell r="Y159">
            <v>97</v>
          </cell>
          <cell r="Z159" t="str">
            <v>SI</v>
          </cell>
          <cell r="AA159" t="str">
            <v>SI</v>
          </cell>
          <cell r="AC159" t="str">
            <v>x</v>
          </cell>
          <cell r="AF159" t="str">
            <v>Concessão</v>
          </cell>
          <cell r="AG159" t="str">
            <v>B</v>
          </cell>
        </row>
        <row r="160">
          <cell r="A160" t="str">
            <v>08.04.153.SP.F</v>
          </cell>
          <cell r="B160" t="str">
            <v>SP</v>
          </cell>
          <cell r="C160" t="str">
            <v>BR-153</v>
          </cell>
          <cell r="D160" t="str">
            <v>x</v>
          </cell>
          <cell r="G160" t="str">
            <v>08.04.153.SP.F</v>
          </cell>
          <cell r="H160" t="str">
            <v>NOVO - C1</v>
          </cell>
          <cell r="I160" t="str">
            <v>JACI - SÃO JOSÉ DO RIO PRETO</v>
          </cell>
          <cell r="J160" t="str">
            <v>153BSP1010</v>
          </cell>
          <cell r="K160">
            <v>75.900000000000006</v>
          </cell>
          <cell r="L160">
            <v>99.9</v>
          </cell>
          <cell r="M160" t="str">
            <v>Simples</v>
          </cell>
          <cell r="N160" t="str">
            <v>ENTR SP-355 - ENTR SP-425</v>
          </cell>
          <cell r="O160">
            <v>2730</v>
          </cell>
          <cell r="P160">
            <v>2001</v>
          </cell>
          <cell r="Q160">
            <v>86</v>
          </cell>
          <cell r="R160" t="str">
            <v>153BSP1010</v>
          </cell>
          <cell r="S160">
            <v>6637</v>
          </cell>
          <cell r="T160">
            <v>7925</v>
          </cell>
          <cell r="U160">
            <v>3963</v>
          </cell>
          <cell r="V160">
            <v>42</v>
          </cell>
          <cell r="W160">
            <v>1664</v>
          </cell>
          <cell r="X160">
            <v>9</v>
          </cell>
          <cell r="Y160">
            <v>150</v>
          </cell>
          <cell r="Z160" t="str">
            <v>SI</v>
          </cell>
          <cell r="AA160" t="str">
            <v>SI</v>
          </cell>
          <cell r="AC160" t="str">
            <v>x</v>
          </cell>
          <cell r="AF160" t="str">
            <v>Concessão</v>
          </cell>
          <cell r="AG160" t="str">
            <v>A</v>
          </cell>
        </row>
        <row r="161">
          <cell r="A161" t="str">
            <v>08.05.153.SP.F</v>
          </cell>
          <cell r="B161" t="str">
            <v>SP</v>
          </cell>
          <cell r="C161" t="str">
            <v>BR-153</v>
          </cell>
          <cell r="D161" t="str">
            <v>x</v>
          </cell>
          <cell r="G161" t="str">
            <v>08.05.153.SP.F</v>
          </cell>
          <cell r="H161" t="str">
            <v>NOVO - C1</v>
          </cell>
          <cell r="I161" t="str">
            <v>ENTR BR-369 - OURINHOS</v>
          </cell>
          <cell r="J161" t="str">
            <v>153BSP1170</v>
          </cell>
          <cell r="K161">
            <v>337.3</v>
          </cell>
          <cell r="L161">
            <v>345.2</v>
          </cell>
          <cell r="M161" t="str">
            <v>Simples</v>
          </cell>
          <cell r="N161" t="str">
            <v>ENTR  BR-369(A)/SP-270 - ACESSO OURINHOA (AV. FABRIL)</v>
          </cell>
          <cell r="O161">
            <v>2138</v>
          </cell>
          <cell r="P161">
            <v>2001</v>
          </cell>
          <cell r="Q161">
            <v>347</v>
          </cell>
          <cell r="R161" t="str">
            <v>153BSP1190</v>
          </cell>
          <cell r="S161">
            <v>6570</v>
          </cell>
          <cell r="T161">
            <v>7845</v>
          </cell>
          <cell r="U161">
            <v>3923</v>
          </cell>
          <cell r="V161">
            <v>42</v>
          </cell>
          <cell r="W161">
            <v>1648</v>
          </cell>
          <cell r="X161">
            <v>9</v>
          </cell>
          <cell r="Y161">
            <v>148</v>
          </cell>
          <cell r="Z161" t="str">
            <v>SI</v>
          </cell>
          <cell r="AA161" t="str">
            <v>SI</v>
          </cell>
          <cell r="AC161" t="str">
            <v>x</v>
          </cell>
          <cell r="AF161" t="str">
            <v>Concessão</v>
          </cell>
          <cell r="AG161" t="str">
            <v>A</v>
          </cell>
        </row>
        <row r="162">
          <cell r="A162" t="str">
            <v>08.06.381.SP.F</v>
          </cell>
          <cell r="B162" t="str">
            <v>SP</v>
          </cell>
          <cell r="C162" t="str">
            <v>BR-381</v>
          </cell>
          <cell r="D162" t="str">
            <v>x</v>
          </cell>
          <cell r="G162" t="str">
            <v>08.06.381.SP.F</v>
          </cell>
          <cell r="H162" t="str">
            <v>NOVO - C1</v>
          </cell>
          <cell r="I162" t="str">
            <v>DIV SP/MG- MAIRIPORÃ</v>
          </cell>
          <cell r="J162" t="str">
            <v>381BSP0850</v>
          </cell>
          <cell r="K162">
            <v>36.299999999999997</v>
          </cell>
          <cell r="L162">
            <v>64.7</v>
          </cell>
          <cell r="M162" t="str">
            <v>Dupla</v>
          </cell>
          <cell r="N162" t="str">
            <v>ENTR SP-065 (ATIBAIA) - ENTR SP-023 (MAIRIPORÃ)</v>
          </cell>
          <cell r="O162">
            <v>5836</v>
          </cell>
          <cell r="P162">
            <v>1996</v>
          </cell>
          <cell r="Q162">
            <v>38</v>
          </cell>
          <cell r="R162" t="str">
            <v>381BSP0855</v>
          </cell>
          <cell r="S162">
            <v>20398</v>
          </cell>
          <cell r="T162">
            <v>28236</v>
          </cell>
          <cell r="U162">
            <v>14118</v>
          </cell>
          <cell r="V162">
            <v>31</v>
          </cell>
          <cell r="W162">
            <v>4377</v>
          </cell>
          <cell r="X162">
            <v>11</v>
          </cell>
          <cell r="Y162">
            <v>481</v>
          </cell>
          <cell r="Z162">
            <v>40</v>
          </cell>
          <cell r="AA162">
            <v>40</v>
          </cell>
          <cell r="AC162" t="str">
            <v>x</v>
          </cell>
          <cell r="AF162" t="str">
            <v>Concessão</v>
          </cell>
          <cell r="AG162" t="str">
            <v>Especial</v>
          </cell>
        </row>
        <row r="163">
          <cell r="A163" t="str">
            <v>23.01.153.TO.F</v>
          </cell>
          <cell r="B163" t="str">
            <v>TO</v>
          </cell>
          <cell r="C163" t="str">
            <v>BR-153</v>
          </cell>
          <cell r="G163" t="str">
            <v>23.01.153.TO.F</v>
          </cell>
          <cell r="H163" t="str">
            <v>NOVO</v>
          </cell>
          <cell r="I163" t="str">
            <v>WANDERLÂNDIA - ARAGUAÍNA</v>
          </cell>
          <cell r="J163" t="str">
            <v>153BTO0096</v>
          </cell>
          <cell r="K163">
            <v>106.8</v>
          </cell>
          <cell r="L163">
            <v>141.30000000000001</v>
          </cell>
          <cell r="M163" t="str">
            <v>Simples</v>
          </cell>
          <cell r="N163" t="str">
            <v>ENTR TO-420 - ENTR TO-222 (ARAGUAÍNA)</v>
          </cell>
          <cell r="O163">
            <v>2550</v>
          </cell>
          <cell r="P163">
            <v>2005</v>
          </cell>
          <cell r="Q163">
            <v>133</v>
          </cell>
          <cell r="R163" t="str">
            <v>153BTO0096</v>
          </cell>
          <cell r="S163">
            <v>3237</v>
          </cell>
          <cell r="T163">
            <v>3434</v>
          </cell>
          <cell r="U163">
            <v>1717</v>
          </cell>
          <cell r="V163">
            <v>60.1</v>
          </cell>
          <cell r="W163">
            <v>1032</v>
          </cell>
          <cell r="X163">
            <v>6.5</v>
          </cell>
          <cell r="Y163">
            <v>67</v>
          </cell>
          <cell r="Z163">
            <v>40</v>
          </cell>
          <cell r="AA163">
            <v>40</v>
          </cell>
          <cell r="AC163" t="str">
            <v>x</v>
          </cell>
          <cell r="AG163" t="str">
            <v>C</v>
          </cell>
        </row>
        <row r="164">
          <cell r="A164" t="str">
            <v>23.02.153.TO.F</v>
          </cell>
          <cell r="B164" t="str">
            <v>TO</v>
          </cell>
          <cell r="C164" t="str">
            <v>BR-153</v>
          </cell>
          <cell r="G164" t="str">
            <v>23.02.153.TO.F</v>
          </cell>
          <cell r="H164" t="str">
            <v>NOVO</v>
          </cell>
          <cell r="I164" t="str">
            <v>BARROLÂNDIA - MIRANORTE</v>
          </cell>
          <cell r="J164" t="str">
            <v>153BTO0154</v>
          </cell>
          <cell r="K164">
            <v>413.2</v>
          </cell>
          <cell r="L164">
            <v>450.7</v>
          </cell>
          <cell r="M164" t="str">
            <v>Simples</v>
          </cell>
          <cell r="N164" t="str">
            <v>ENTR TO-342/446 (MIRANORTE) - ENTR TO-348 (BARROLÂNDIA)</v>
          </cell>
          <cell r="O164">
            <v>3579</v>
          </cell>
          <cell r="P164">
            <v>2005</v>
          </cell>
          <cell r="Q164">
            <v>416</v>
          </cell>
          <cell r="R164" t="str">
            <v>153BTO0154</v>
          </cell>
          <cell r="S164">
            <v>2685</v>
          </cell>
          <cell r="T164">
            <v>2849</v>
          </cell>
          <cell r="U164">
            <v>1425</v>
          </cell>
          <cell r="V164">
            <v>74.099999999999994</v>
          </cell>
          <cell r="W164">
            <v>1056</v>
          </cell>
          <cell r="X164">
            <v>6.5</v>
          </cell>
          <cell r="Y164">
            <v>69</v>
          </cell>
          <cell r="Z164" t="str">
            <v>SI</v>
          </cell>
          <cell r="AA164" t="str">
            <v>SI</v>
          </cell>
          <cell r="AC164" t="str">
            <v>x</v>
          </cell>
          <cell r="AG164" t="str">
            <v>C</v>
          </cell>
        </row>
        <row r="165">
          <cell r="A165" t="str">
            <v>23.03.153.TO.F</v>
          </cell>
          <cell r="B165" t="str">
            <v>TO</v>
          </cell>
          <cell r="C165" t="str">
            <v>BR-153</v>
          </cell>
          <cell r="G165" t="str">
            <v>23.03.153.TO.F</v>
          </cell>
          <cell r="H165" t="str">
            <v>NOVO</v>
          </cell>
          <cell r="I165" t="str">
            <v>ALIANÇA DO TOCANTINS - GURUPI</v>
          </cell>
          <cell r="J165" t="str">
            <v>153BTO0250</v>
          </cell>
          <cell r="K165">
            <v>621.6</v>
          </cell>
          <cell r="L165">
            <v>670.1</v>
          </cell>
          <cell r="M165" t="str">
            <v>Simples</v>
          </cell>
          <cell r="N165" t="str">
            <v>ENTR TO-070 (ALIANÇA DO TOCANTINS) - ENTR BR-242(A)/TO-365/374 (GURUPI)</v>
          </cell>
          <cell r="O165">
            <v>3618</v>
          </cell>
          <cell r="P165">
            <v>2005</v>
          </cell>
          <cell r="R165" t="str">
            <v>153BTO0300</v>
          </cell>
          <cell r="S165">
            <v>2486</v>
          </cell>
          <cell r="T165">
            <v>2637</v>
          </cell>
          <cell r="U165">
            <v>1319</v>
          </cell>
          <cell r="V165">
            <v>77.599999999999994</v>
          </cell>
          <cell r="W165">
            <v>1024</v>
          </cell>
          <cell r="X165">
            <v>6.3</v>
          </cell>
          <cell r="Y165">
            <v>65</v>
          </cell>
          <cell r="Z165" t="str">
            <v>SI</v>
          </cell>
          <cell r="AA165" t="str">
            <v>SI</v>
          </cell>
          <cell r="AB165" t="str">
            <v>x</v>
          </cell>
          <cell r="AG165" t="str">
            <v>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sado Lista CENTRAN"/>
      <sheetName val="PPV revisão 18-10-2006 ORIG"/>
      <sheetName val="PPV revisão_13.02.08"/>
      <sheetName val="PPV revisão_13.02.08 (2)"/>
      <sheetName val="PPV revisão_13.02.08 (3)"/>
      <sheetName val="PPV revisão_Concessão 2º Etapa"/>
      <sheetName val="PPV revisão_Concessão 2º Et (2)"/>
      <sheetName val="PPV revisão_Concessão 2º Et (3)"/>
      <sheetName val="Lotes Final - 1-6 NOVO"/>
      <sheetName val="Lotes Final - 7-16 NOVO"/>
      <sheetName val="Resumo Geral"/>
      <sheetName val="Cronograma"/>
      <sheetName val="Resumo"/>
      <sheetName val="Lotes Concessões ANTT"/>
    </sheetNames>
    <sheetDataSet>
      <sheetData sheetId="0"/>
      <sheetData sheetId="1"/>
      <sheetData sheetId="2" refreshError="1">
        <row r="6">
          <cell r="A6" t="str">
            <v>22.01.364.AC.M</v>
          </cell>
          <cell r="B6" t="str">
            <v>AC</v>
          </cell>
          <cell r="C6" t="str">
            <v>BR-364</v>
          </cell>
          <cell r="G6" t="str">
            <v>22.01.364.AC.M</v>
          </cell>
          <cell r="H6" t="str">
            <v>MÓVEL</v>
          </cell>
          <cell r="I6" t="str">
            <v>RIO BRANCO - DIVISA AC/RO</v>
          </cell>
          <cell r="J6" t="str">
            <v>364BAC1590</v>
          </cell>
          <cell r="K6">
            <v>52.9</v>
          </cell>
          <cell r="L6">
            <v>98.9</v>
          </cell>
          <cell r="M6" t="str">
            <v>Simples</v>
          </cell>
          <cell r="N6" t="str">
            <v>ENTR AC-463/465 (BOM FUTURO) - ENTR BR-317</v>
          </cell>
          <cell r="O6">
            <v>179</v>
          </cell>
          <cell r="P6">
            <v>2005</v>
          </cell>
          <cell r="Q6">
            <v>171</v>
          </cell>
          <cell r="R6" t="str">
            <v>364BAC1620</v>
          </cell>
          <cell r="S6">
            <v>273</v>
          </cell>
          <cell r="T6">
            <v>290</v>
          </cell>
          <cell r="U6">
            <v>145</v>
          </cell>
          <cell r="V6">
            <v>19.8</v>
          </cell>
          <cell r="W6">
            <v>29</v>
          </cell>
          <cell r="X6">
            <v>9.1</v>
          </cell>
          <cell r="Y6">
            <v>3</v>
          </cell>
          <cell r="Z6" t="str">
            <v>SI</v>
          </cell>
          <cell r="AA6" t="str">
            <v>SI</v>
          </cell>
          <cell r="AD6" t="str">
            <v>x</v>
          </cell>
          <cell r="AG6" t="str">
            <v>-</v>
          </cell>
        </row>
        <row r="7">
          <cell r="A7" t="str">
            <v>20.01.101.AL.M</v>
          </cell>
          <cell r="B7" t="str">
            <v>AL</v>
          </cell>
          <cell r="C7" t="str">
            <v>BR-101</v>
          </cell>
          <cell r="G7" t="str">
            <v>20.01.101.AL.M</v>
          </cell>
          <cell r="H7" t="str">
            <v>MÓVEL</v>
          </cell>
          <cell r="I7" t="str">
            <v>TEOTÔNIO VILELA - SÃO MIGUEL DOS CAMPOS</v>
          </cell>
          <cell r="J7" t="str">
            <v>101BAL0830</v>
          </cell>
          <cell r="K7">
            <v>138.19999999999999</v>
          </cell>
          <cell r="L7">
            <v>165.3</v>
          </cell>
          <cell r="M7" t="str">
            <v>Simples</v>
          </cell>
          <cell r="N7" t="str">
            <v>ENTR AL-220 - ENTR AL-105(B)</v>
          </cell>
          <cell r="O7">
            <v>2409</v>
          </cell>
          <cell r="P7">
            <v>2005</v>
          </cell>
          <cell r="Q7">
            <v>235</v>
          </cell>
          <cell r="R7" t="str">
            <v>101BAL0890</v>
          </cell>
          <cell r="S7">
            <v>4681</v>
          </cell>
          <cell r="T7">
            <v>4966</v>
          </cell>
          <cell r="U7">
            <v>2483</v>
          </cell>
          <cell r="V7">
            <v>19.8</v>
          </cell>
          <cell r="W7">
            <v>492</v>
          </cell>
          <cell r="X7">
            <v>9.1</v>
          </cell>
          <cell r="Y7">
            <v>45</v>
          </cell>
          <cell r="Z7">
            <v>40</v>
          </cell>
          <cell r="AA7">
            <v>40</v>
          </cell>
          <cell r="AD7" t="str">
            <v>x</v>
          </cell>
          <cell r="AG7" t="str">
            <v>-</v>
          </cell>
        </row>
        <row r="8">
          <cell r="A8" t="str">
            <v>20.01.101.AL.F</v>
          </cell>
          <cell r="B8" t="str">
            <v>AL</v>
          </cell>
          <cell r="C8" t="str">
            <v>BR-101</v>
          </cell>
          <cell r="G8" t="str">
            <v>20.01.101.AL.F</v>
          </cell>
          <cell r="H8" t="str">
            <v>NOVO</v>
          </cell>
          <cell r="I8" t="str">
            <v>DIVISA PE/AL - JOAQUIM GOMES</v>
          </cell>
          <cell r="J8" t="str">
            <v>101BAL0620</v>
          </cell>
          <cell r="K8">
            <v>5.4</v>
          </cell>
          <cell r="L8">
            <v>37.5</v>
          </cell>
          <cell r="M8" t="str">
            <v>Simples</v>
          </cell>
          <cell r="N8" t="str">
            <v>ENTR AL-480 (P/JUNDIÁ) - ENTR AL-205 (P/JOAQUIM GOMES)</v>
          </cell>
          <cell r="O8">
            <v>2406</v>
          </cell>
          <cell r="P8">
            <v>2005</v>
          </cell>
          <cell r="Q8">
            <v>77</v>
          </cell>
          <cell r="R8" t="str">
            <v>101BAL0670</v>
          </cell>
          <cell r="S8">
            <v>7248</v>
          </cell>
          <cell r="T8">
            <v>7689</v>
          </cell>
          <cell r="U8">
            <v>3845</v>
          </cell>
          <cell r="V8">
            <v>60.3</v>
          </cell>
          <cell r="W8">
            <v>2319</v>
          </cell>
          <cell r="X8">
            <v>7</v>
          </cell>
          <cell r="Y8">
            <v>162</v>
          </cell>
          <cell r="Z8">
            <v>40</v>
          </cell>
          <cell r="AA8">
            <v>40</v>
          </cell>
          <cell r="AC8" t="str">
            <v>x</v>
          </cell>
          <cell r="AF8" t="str">
            <v>PAC</v>
          </cell>
          <cell r="AG8" t="str">
            <v>A</v>
          </cell>
        </row>
        <row r="9">
          <cell r="A9" t="str">
            <v>20.02.101.AL.F</v>
          </cell>
          <cell r="B9" t="str">
            <v>AL</v>
          </cell>
          <cell r="C9" t="str">
            <v>BR-101</v>
          </cell>
          <cell r="G9" t="str">
            <v>20.02.101.AL.F</v>
          </cell>
          <cell r="H9" t="str">
            <v>NOVO</v>
          </cell>
          <cell r="I9" t="str">
            <v>DIVISA AL/SE - ENTR AL-225</v>
          </cell>
          <cell r="J9" t="str">
            <v>101BAL0890</v>
          </cell>
          <cell r="K9">
            <v>227.3</v>
          </cell>
          <cell r="L9">
            <v>245.4</v>
          </cell>
          <cell r="M9" t="str">
            <v>Simples</v>
          </cell>
          <cell r="N9" t="str">
            <v>ENTR AL-225(A) - ENTR AL-225(B) (P/ PORTO REAL DO COLÉGIO)</v>
          </cell>
          <cell r="O9">
            <v>3172</v>
          </cell>
          <cell r="P9">
            <v>2005</v>
          </cell>
          <cell r="Q9">
            <v>235</v>
          </cell>
          <cell r="R9" t="str">
            <v>101BAL0890</v>
          </cell>
          <cell r="S9">
            <v>4681</v>
          </cell>
          <cell r="T9">
            <v>4966</v>
          </cell>
          <cell r="U9">
            <v>2483</v>
          </cell>
          <cell r="V9">
            <v>59</v>
          </cell>
          <cell r="W9">
            <v>1465</v>
          </cell>
          <cell r="X9">
            <v>6.3</v>
          </cell>
          <cell r="Y9">
            <v>92</v>
          </cell>
          <cell r="Z9">
            <v>40</v>
          </cell>
          <cell r="AA9">
            <v>40</v>
          </cell>
          <cell r="AC9" t="str">
            <v>x</v>
          </cell>
          <cell r="AF9" t="str">
            <v>PAC</v>
          </cell>
          <cell r="AG9" t="str">
            <v>B</v>
          </cell>
        </row>
        <row r="10">
          <cell r="A10" t="str">
            <v>20.02.104.AL.M</v>
          </cell>
          <cell r="B10" t="str">
            <v>AL</v>
          </cell>
          <cell r="C10" t="str">
            <v>BR-104</v>
          </cell>
          <cell r="G10" t="str">
            <v>20.02.104.AL.M</v>
          </cell>
          <cell r="H10" t="str">
            <v>MÓVEL</v>
          </cell>
          <cell r="I10" t="str">
            <v>UNIÃO DOS PALMARES - MURICI</v>
          </cell>
          <cell r="J10" t="str">
            <v>104BAL0620</v>
          </cell>
          <cell r="K10">
            <v>58.4</v>
          </cell>
          <cell r="L10">
            <v>73.900000000000006</v>
          </cell>
          <cell r="M10" t="str">
            <v>Simples</v>
          </cell>
          <cell r="N10" t="str">
            <v>ACESSO MURICI - ENTR BR-101(A)</v>
          </cell>
          <cell r="O10">
            <v>301</v>
          </cell>
          <cell r="P10">
            <v>1998</v>
          </cell>
          <cell r="Q10">
            <v>36</v>
          </cell>
          <cell r="R10" t="str">
            <v>104BAL0610</v>
          </cell>
          <cell r="S10">
            <v>3190</v>
          </cell>
          <cell r="T10">
            <v>4162</v>
          </cell>
          <cell r="U10">
            <v>2081</v>
          </cell>
          <cell r="V10">
            <v>22</v>
          </cell>
          <cell r="W10">
            <v>458</v>
          </cell>
          <cell r="X10">
            <v>7</v>
          </cell>
          <cell r="Y10">
            <v>32</v>
          </cell>
          <cell r="Z10" t="str">
            <v>SI</v>
          </cell>
          <cell r="AA10" t="str">
            <v>SI</v>
          </cell>
          <cell r="AD10" t="str">
            <v>x</v>
          </cell>
          <cell r="AG10" t="str">
            <v>-</v>
          </cell>
        </row>
        <row r="11">
          <cell r="A11" t="str">
            <v>20.03.316.AL.M</v>
          </cell>
          <cell r="B11" t="str">
            <v>AL</v>
          </cell>
          <cell r="C11" t="str">
            <v>BR-316</v>
          </cell>
          <cell r="G11" t="str">
            <v>20.03.316.AL.M</v>
          </cell>
          <cell r="H11" t="str">
            <v>MÓVEL</v>
          </cell>
          <cell r="I11" t="str">
            <v>SANTANA DO IPANEMA - ENTR BR-423</v>
          </cell>
          <cell r="J11" t="str">
            <v>316BAL0870</v>
          </cell>
          <cell r="K11">
            <v>49</v>
          </cell>
          <cell r="L11">
            <v>76.2</v>
          </cell>
          <cell r="M11" t="str">
            <v>Simples</v>
          </cell>
          <cell r="N11" t="str">
            <v>ENTR BR-423 - ENTR AL-130(A) (P/POCO DAS TRINCHEIRAS)</v>
          </cell>
          <cell r="O11">
            <v>19</v>
          </cell>
          <cell r="P11">
            <v>2005</v>
          </cell>
          <cell r="Q11">
            <v>152</v>
          </cell>
          <cell r="R11" t="str">
            <v>316BAL0950</v>
          </cell>
          <cell r="S11">
            <v>1887</v>
          </cell>
          <cell r="T11">
            <v>2002</v>
          </cell>
          <cell r="U11">
            <v>1001</v>
          </cell>
          <cell r="V11">
            <v>42.5</v>
          </cell>
          <cell r="W11">
            <v>425</v>
          </cell>
          <cell r="X11">
            <v>7.1</v>
          </cell>
          <cell r="Y11">
            <v>30</v>
          </cell>
          <cell r="Z11">
            <v>35</v>
          </cell>
          <cell r="AA11">
            <v>35</v>
          </cell>
          <cell r="AE11" t="str">
            <v>x</v>
          </cell>
          <cell r="AG11" t="str">
            <v>-</v>
          </cell>
        </row>
        <row r="12">
          <cell r="A12" t="str">
            <v>20.03.423.AL.F</v>
          </cell>
          <cell r="B12" t="str">
            <v>AL</v>
          </cell>
          <cell r="C12" t="str">
            <v>BR-423</v>
          </cell>
          <cell r="G12" t="str">
            <v>20.03.423.AL.F</v>
          </cell>
          <cell r="H12" t="str">
            <v>NOVO</v>
          </cell>
          <cell r="I12" t="str">
            <v>DIVISA PE/AL - ENTR BR-316</v>
          </cell>
          <cell r="J12" t="str">
            <v>423BAL0190</v>
          </cell>
          <cell r="K12">
            <v>0</v>
          </cell>
          <cell r="L12">
            <v>8.1</v>
          </cell>
          <cell r="M12" t="str">
            <v>Simples</v>
          </cell>
          <cell r="N12" t="str">
            <v>DIV PE/AL - ENTR AL-130 (OURO BRANCO)</v>
          </cell>
          <cell r="O12">
            <v>1502</v>
          </cell>
          <cell r="P12">
            <v>2005</v>
          </cell>
          <cell r="Q12" t="str">
            <v>-</v>
          </cell>
          <cell r="R12" t="str">
            <v>423BAL0190</v>
          </cell>
          <cell r="S12">
            <v>1876</v>
          </cell>
          <cell r="T12">
            <v>1990</v>
          </cell>
          <cell r="U12">
            <v>995</v>
          </cell>
          <cell r="V12">
            <v>50</v>
          </cell>
          <cell r="W12">
            <v>498</v>
          </cell>
          <cell r="X12">
            <v>7</v>
          </cell>
          <cell r="Y12">
            <v>35</v>
          </cell>
          <cell r="Z12" t="str">
            <v>SI</v>
          </cell>
          <cell r="AA12" t="str">
            <v>SI</v>
          </cell>
          <cell r="AC12" t="str">
            <v>x</v>
          </cell>
          <cell r="AG12" t="str">
            <v>C</v>
          </cell>
        </row>
        <row r="13">
          <cell r="A13" t="str">
            <v>20.04.423.AL.F</v>
          </cell>
          <cell r="B13" t="str">
            <v>AL</v>
          </cell>
          <cell r="C13" t="str">
            <v>BR-423</v>
          </cell>
          <cell r="G13" t="str">
            <v>20.04.423.AL.F</v>
          </cell>
          <cell r="H13" t="str">
            <v>NOVO</v>
          </cell>
          <cell r="I13" t="str">
            <v>DIVISA BA/AL -  ENTR AL-220</v>
          </cell>
          <cell r="J13" t="str">
            <v>423BAL0250</v>
          </cell>
          <cell r="K13">
            <v>79.599999999999994</v>
          </cell>
          <cell r="L13">
            <v>101.2</v>
          </cell>
          <cell r="M13" t="str">
            <v>Simples</v>
          </cell>
          <cell r="N13" t="str">
            <v>ENTR AL-145 (P/DELMIRO GOUVEIA) - ENTR BR-110(A)</v>
          </cell>
          <cell r="O13">
            <v>1625</v>
          </cell>
          <cell r="P13">
            <v>2006</v>
          </cell>
          <cell r="Q13" t="str">
            <v>-</v>
          </cell>
          <cell r="R13" t="str">
            <v>423BAL0250</v>
          </cell>
          <cell r="S13">
            <v>1625</v>
          </cell>
          <cell r="T13">
            <v>1674</v>
          </cell>
          <cell r="U13">
            <v>837</v>
          </cell>
          <cell r="V13">
            <v>50</v>
          </cell>
          <cell r="W13">
            <v>419</v>
          </cell>
          <cell r="X13">
            <v>7</v>
          </cell>
          <cell r="Y13">
            <v>29</v>
          </cell>
          <cell r="Z13" t="str">
            <v>SI</v>
          </cell>
          <cell r="AA13" t="str">
            <v>SI</v>
          </cell>
          <cell r="AC13" t="str">
            <v>x</v>
          </cell>
          <cell r="AG13" t="str">
            <v>C</v>
          </cell>
        </row>
        <row r="14">
          <cell r="A14" t="str">
            <v>01.01.174.AM.F</v>
          </cell>
          <cell r="B14" t="str">
            <v>AM</v>
          </cell>
          <cell r="C14" t="str">
            <v>BR-174</v>
          </cell>
          <cell r="G14" t="str">
            <v>01.01.174.AM.F</v>
          </cell>
          <cell r="H14" t="str">
            <v>NOVO</v>
          </cell>
          <cell r="I14" t="str">
            <v>DIVISA BA/AL -  ENTR AL-220</v>
          </cell>
          <cell r="J14" t="str">
            <v>174BAM0555</v>
          </cell>
          <cell r="K14">
            <v>913.8</v>
          </cell>
          <cell r="L14">
            <v>928.6</v>
          </cell>
          <cell r="M14" t="str">
            <v>Simples</v>
          </cell>
          <cell r="N14" t="str">
            <v>IGARAPÉ TARUMÃ AÇU - IGARAPÉ CABEÇA BRANCA</v>
          </cell>
          <cell r="O14">
            <v>44</v>
          </cell>
          <cell r="P14">
            <v>2005</v>
          </cell>
          <cell r="Q14" t="str">
            <v>-</v>
          </cell>
          <cell r="R14" t="str">
            <v>174BAM0555</v>
          </cell>
          <cell r="S14">
            <v>101</v>
          </cell>
          <cell r="T14">
            <v>107</v>
          </cell>
          <cell r="U14">
            <v>54</v>
          </cell>
          <cell r="V14">
            <v>50</v>
          </cell>
          <cell r="W14">
            <v>27</v>
          </cell>
          <cell r="X14">
            <v>7</v>
          </cell>
          <cell r="Y14">
            <v>2</v>
          </cell>
          <cell r="Z14" t="str">
            <v>SI</v>
          </cell>
          <cell r="AA14" t="str">
            <v>SI</v>
          </cell>
          <cell r="AB14" t="str">
            <v>x</v>
          </cell>
          <cell r="AG14" t="str">
            <v>C</v>
          </cell>
        </row>
        <row r="15">
          <cell r="A15" t="str">
            <v>05.01.101.BA.F</v>
          </cell>
          <cell r="B15" t="str">
            <v>BA</v>
          </cell>
          <cell r="C15" t="str">
            <v>BR-101</v>
          </cell>
          <cell r="G15" t="str">
            <v>05.01.101.BA.F</v>
          </cell>
          <cell r="H15" t="str">
            <v>NOVO</v>
          </cell>
          <cell r="I15" t="str">
            <v>DIV BA/SE - ESPLANADA</v>
          </cell>
          <cell r="J15" t="str">
            <v>101BBA1412</v>
          </cell>
          <cell r="K15">
            <v>6.7</v>
          </cell>
          <cell r="L15">
            <v>35.5</v>
          </cell>
          <cell r="M15" t="str">
            <v>Simples</v>
          </cell>
          <cell r="N15" t="str">
            <v>ENTR BA-396 (P/JANDAÍRA) - ENTR BA-233 (ESPLANADA)</v>
          </cell>
          <cell r="O15">
            <v>4594</v>
          </cell>
          <cell r="P15">
            <v>2005</v>
          </cell>
          <cell r="Q15">
            <v>101</v>
          </cell>
          <cell r="R15" t="str">
            <v>101BBA1470</v>
          </cell>
          <cell r="S15">
            <v>7450</v>
          </cell>
          <cell r="T15">
            <v>7904</v>
          </cell>
          <cell r="U15">
            <v>3952</v>
          </cell>
          <cell r="V15">
            <v>58.4</v>
          </cell>
          <cell r="W15">
            <v>2308</v>
          </cell>
          <cell r="X15">
            <v>6.5</v>
          </cell>
          <cell r="Y15">
            <v>150</v>
          </cell>
          <cell r="Z15">
            <v>45</v>
          </cell>
          <cell r="AA15">
            <v>25</v>
          </cell>
          <cell r="AC15" t="str">
            <v>x</v>
          </cell>
          <cell r="AF15" t="str">
            <v>PAC</v>
          </cell>
          <cell r="AG15" t="str">
            <v>A</v>
          </cell>
        </row>
        <row r="16">
          <cell r="A16" t="str">
            <v>05.02.101.BA.F</v>
          </cell>
          <cell r="B16" t="str">
            <v>BA</v>
          </cell>
          <cell r="C16" t="str">
            <v>BR-101</v>
          </cell>
          <cell r="F16" t="str">
            <v>x</v>
          </cell>
          <cell r="G16" t="str">
            <v>05.02.101.BA.F</v>
          </cell>
          <cell r="H16" t="str">
            <v>NOVO - C3</v>
          </cell>
          <cell r="I16" t="str">
            <v>GOVERNADOR MANGABEIRA - SAPEAÇU</v>
          </cell>
          <cell r="J16" t="str">
            <v>101BBA1590</v>
          </cell>
          <cell r="K16">
            <v>219.7</v>
          </cell>
          <cell r="L16">
            <v>231.5</v>
          </cell>
          <cell r="M16" t="str">
            <v>Simples</v>
          </cell>
          <cell r="N16" t="str">
            <v>ENTR BA-496 (CRUZ DAS ALMAS) - ENTR BR-242(A) (SAPEAÇU)</v>
          </cell>
          <cell r="O16">
            <v>5537</v>
          </cell>
          <cell r="P16">
            <v>2005</v>
          </cell>
          <cell r="Q16">
            <v>503</v>
          </cell>
          <cell r="R16" t="str">
            <v>101BBA1810</v>
          </cell>
          <cell r="S16">
            <v>4853</v>
          </cell>
          <cell r="T16">
            <v>5149</v>
          </cell>
          <cell r="U16">
            <v>2575</v>
          </cell>
          <cell r="V16">
            <v>37.5</v>
          </cell>
          <cell r="W16">
            <v>966</v>
          </cell>
          <cell r="X16">
            <v>7.5</v>
          </cell>
          <cell r="Y16">
            <v>72</v>
          </cell>
          <cell r="Z16">
            <v>35</v>
          </cell>
          <cell r="AA16">
            <v>35</v>
          </cell>
          <cell r="AB16" t="str">
            <v>x</v>
          </cell>
          <cell r="AG16" t="str">
            <v>C</v>
          </cell>
        </row>
        <row r="17">
          <cell r="A17" t="str">
            <v>05.03.101.BA.F</v>
          </cell>
          <cell r="B17" t="str">
            <v>BA</v>
          </cell>
          <cell r="C17" t="str">
            <v>BR-101</v>
          </cell>
          <cell r="F17" t="str">
            <v>x</v>
          </cell>
          <cell r="G17" t="str">
            <v>05.03.101.BA.F</v>
          </cell>
          <cell r="H17" t="str">
            <v>NOVO - C3</v>
          </cell>
          <cell r="I17" t="str">
            <v>SAPEAÇU - GOVERNADOR MANGABEIRA</v>
          </cell>
          <cell r="J17" t="str">
            <v>101BBA1732</v>
          </cell>
          <cell r="K17">
            <v>366.6</v>
          </cell>
          <cell r="L17">
            <v>231.5</v>
          </cell>
          <cell r="M17" t="str">
            <v>Simples</v>
          </cell>
          <cell r="N17" t="str">
            <v>ENTR BA-496 (CRUZ DAS ALMAS) - ENTR BR-242(A) (SAPEAÇU)</v>
          </cell>
          <cell r="O17">
            <v>5537</v>
          </cell>
          <cell r="P17">
            <v>2005</v>
          </cell>
          <cell r="Q17">
            <v>503</v>
          </cell>
          <cell r="R17" t="str">
            <v>101BBA1810</v>
          </cell>
          <cell r="S17">
            <v>4853</v>
          </cell>
          <cell r="T17">
            <v>5149</v>
          </cell>
          <cell r="U17">
            <v>2575</v>
          </cell>
          <cell r="V17">
            <v>37.5</v>
          </cell>
          <cell r="W17">
            <v>966</v>
          </cell>
          <cell r="X17">
            <v>7.5</v>
          </cell>
          <cell r="Y17">
            <v>72</v>
          </cell>
          <cell r="Z17">
            <v>35</v>
          </cell>
          <cell r="AA17">
            <v>35</v>
          </cell>
          <cell r="AB17" t="str">
            <v>x</v>
          </cell>
          <cell r="AG17" t="str">
            <v>C</v>
          </cell>
        </row>
        <row r="18">
          <cell r="A18" t="str">
            <v>05.04.101.BA.F</v>
          </cell>
          <cell r="B18" t="str">
            <v>BA</v>
          </cell>
          <cell r="C18" t="str">
            <v>BR-101</v>
          </cell>
          <cell r="F18" t="str">
            <v>x</v>
          </cell>
          <cell r="G18" t="str">
            <v>05.04.101.BA.F</v>
          </cell>
          <cell r="H18" t="str">
            <v>NOVO - C3</v>
          </cell>
          <cell r="I18" t="str">
            <v>GANDU - ENTR BA-650</v>
          </cell>
          <cell r="J18" t="str">
            <v>101BBA1732</v>
          </cell>
          <cell r="K18">
            <v>366.6</v>
          </cell>
          <cell r="L18">
            <v>397.3</v>
          </cell>
          <cell r="M18" t="str">
            <v>Simples</v>
          </cell>
          <cell r="N18" t="str">
            <v>ENTR BA-120/250 (B)/548 (GANDU) - ENTR BA-650 (A)</v>
          </cell>
          <cell r="O18">
            <v>4500</v>
          </cell>
          <cell r="P18">
            <v>2001</v>
          </cell>
          <cell r="Q18">
            <v>370</v>
          </cell>
          <cell r="R18" t="str">
            <v>101BBA1732</v>
          </cell>
          <cell r="S18">
            <v>2357</v>
          </cell>
          <cell r="T18">
            <v>2814</v>
          </cell>
          <cell r="U18">
            <v>1407</v>
          </cell>
          <cell r="V18">
            <v>48</v>
          </cell>
          <cell r="W18">
            <v>675</v>
          </cell>
          <cell r="X18">
            <v>7</v>
          </cell>
          <cell r="Y18">
            <v>47</v>
          </cell>
          <cell r="Z18">
            <v>40</v>
          </cell>
          <cell r="AA18">
            <v>40</v>
          </cell>
          <cell r="AB18" t="str">
            <v>x</v>
          </cell>
          <cell r="AG18" t="str">
            <v>C</v>
          </cell>
        </row>
        <row r="19">
          <cell r="A19" t="str">
            <v>05.05.101.BA.F</v>
          </cell>
          <cell r="B19" t="str">
            <v>BA</v>
          </cell>
          <cell r="C19" t="str">
            <v>BR-101</v>
          </cell>
          <cell r="F19" t="str">
            <v>x</v>
          </cell>
          <cell r="G19" t="str">
            <v>05.05.101.BA.F</v>
          </cell>
          <cell r="H19" t="str">
            <v>NOVO - C3</v>
          </cell>
          <cell r="I19" t="str">
            <v>ITABUNA - AURELINO LEAL</v>
          </cell>
          <cell r="J19" t="str">
            <v>101BBA1754</v>
          </cell>
          <cell r="K19">
            <v>444.7</v>
          </cell>
          <cell r="L19">
            <v>470.2</v>
          </cell>
          <cell r="M19" t="str">
            <v>Simples</v>
          </cell>
          <cell r="N19" t="str">
            <v>ENTR BA-654 (P/ ITACARÉ) - ENTR BA-656 (CATOLÉ)</v>
          </cell>
          <cell r="O19">
            <v>4689</v>
          </cell>
          <cell r="P19">
            <v>2005</v>
          </cell>
          <cell r="Q19">
            <v>503</v>
          </cell>
          <cell r="R19" t="str">
            <v>101BBA1810</v>
          </cell>
          <cell r="S19">
            <v>4853</v>
          </cell>
          <cell r="T19">
            <v>5149</v>
          </cell>
          <cell r="U19">
            <v>2575</v>
          </cell>
          <cell r="V19">
            <v>37.5</v>
          </cell>
          <cell r="W19">
            <v>966</v>
          </cell>
          <cell r="X19">
            <v>7.5</v>
          </cell>
          <cell r="Y19">
            <v>72</v>
          </cell>
          <cell r="Z19">
            <v>35</v>
          </cell>
          <cell r="AA19">
            <v>45</v>
          </cell>
          <cell r="AB19" t="str">
            <v>x</v>
          </cell>
          <cell r="AG19" t="str">
            <v>C</v>
          </cell>
        </row>
        <row r="20">
          <cell r="A20" t="str">
            <v>05.01.110.BA.M</v>
          </cell>
          <cell r="B20" t="str">
            <v>BA</v>
          </cell>
          <cell r="C20" t="str">
            <v>BR-110</v>
          </cell>
          <cell r="G20" t="str">
            <v>05.01.110.BA.M</v>
          </cell>
          <cell r="H20" t="str">
            <v>MÓVEL</v>
          </cell>
          <cell r="I20" t="str">
            <v>INHAMBUPE - ALAGOINHAS</v>
          </cell>
          <cell r="J20" t="str">
            <v>110BBA0730</v>
          </cell>
          <cell r="K20">
            <v>311.60000000000002</v>
          </cell>
          <cell r="L20">
            <v>331.4</v>
          </cell>
          <cell r="M20" t="str">
            <v>Simples</v>
          </cell>
          <cell r="N20" t="str">
            <v>ENTR BA-400 - ENTR BR-101(A)</v>
          </cell>
          <cell r="O20">
            <v>161</v>
          </cell>
          <cell r="P20">
            <v>2005</v>
          </cell>
          <cell r="Q20">
            <v>815</v>
          </cell>
          <cell r="R20" t="str">
            <v>110BBA0730</v>
          </cell>
          <cell r="S20">
            <v>2859</v>
          </cell>
          <cell r="T20">
            <v>3033</v>
          </cell>
          <cell r="U20">
            <v>1517</v>
          </cell>
          <cell r="V20">
            <v>37.5</v>
          </cell>
          <cell r="W20">
            <v>569</v>
          </cell>
          <cell r="X20">
            <v>7.5</v>
          </cell>
          <cell r="Y20">
            <v>43</v>
          </cell>
          <cell r="Z20">
            <v>35</v>
          </cell>
          <cell r="AA20">
            <v>35</v>
          </cell>
          <cell r="AD20" t="str">
            <v>x</v>
          </cell>
          <cell r="AG20" t="str">
            <v>-</v>
          </cell>
        </row>
        <row r="21">
          <cell r="A21" t="str">
            <v>05.08.116.BA.F</v>
          </cell>
          <cell r="B21" t="str">
            <v>BA</v>
          </cell>
          <cell r="C21" t="str">
            <v>BR-116</v>
          </cell>
          <cell r="D21" t="str">
            <v>x</v>
          </cell>
          <cell r="G21" t="str">
            <v>05.08.116.BA.F</v>
          </cell>
          <cell r="H21" t="str">
            <v>NOVO - C1</v>
          </cell>
          <cell r="I21" t="str">
            <v>DIV BA/MG - VITÓRIA DA CONQUISTA</v>
          </cell>
          <cell r="J21" t="str">
            <v>116BBA0952</v>
          </cell>
          <cell r="K21">
            <v>826.9</v>
          </cell>
          <cell r="L21">
            <v>862.9</v>
          </cell>
          <cell r="M21" t="str">
            <v>Simples</v>
          </cell>
          <cell r="N21" t="str">
            <v>ENTR BR-407/415/BA-262(B)/263 (VITÓRIA DA CONQUISTA) - ENTR BA-265</v>
          </cell>
          <cell r="O21">
            <v>4262</v>
          </cell>
          <cell r="P21">
            <v>2005</v>
          </cell>
          <cell r="Q21">
            <v>815</v>
          </cell>
          <cell r="R21" t="str">
            <v>116BBA0955</v>
          </cell>
          <cell r="S21">
            <v>5475</v>
          </cell>
          <cell r="T21">
            <v>5808</v>
          </cell>
          <cell r="U21">
            <v>2904</v>
          </cell>
          <cell r="V21">
            <v>71.8</v>
          </cell>
          <cell r="W21">
            <v>2085</v>
          </cell>
          <cell r="X21">
            <v>6.7</v>
          </cell>
          <cell r="Y21">
            <v>140</v>
          </cell>
          <cell r="Z21">
            <v>30</v>
          </cell>
          <cell r="AA21">
            <v>30</v>
          </cell>
          <cell r="AC21" t="str">
            <v>x</v>
          </cell>
          <cell r="AF21" t="str">
            <v>PPP</v>
          </cell>
          <cell r="AG21" t="str">
            <v>A</v>
          </cell>
        </row>
        <row r="22">
          <cell r="A22" t="str">
            <v>05.09.135.BA.F</v>
          </cell>
          <cell r="B22" t="str">
            <v>BA</v>
          </cell>
          <cell r="C22" t="str">
            <v>BR-135</v>
          </cell>
          <cell r="G22" t="str">
            <v>05.09.135.BA.F</v>
          </cell>
          <cell r="H22" t="str">
            <v>NOVO</v>
          </cell>
          <cell r="I22" t="str">
            <v>ENTR BR-242 - ENTR BA-451</v>
          </cell>
          <cell r="J22" t="str">
            <v>135BBA0552</v>
          </cell>
          <cell r="K22">
            <v>73</v>
          </cell>
          <cell r="L22">
            <v>124</v>
          </cell>
          <cell r="M22" t="str">
            <v>Simples</v>
          </cell>
          <cell r="N22" t="str">
            <v>ENTR BA-451 (MONTE ALEGRE) - RIACHÃO DAS NEVES</v>
          </cell>
          <cell r="O22">
            <v>1319</v>
          </cell>
          <cell r="P22">
            <v>1998</v>
          </cell>
          <cell r="Q22">
            <v>35</v>
          </cell>
          <cell r="R22" t="str">
            <v>135BBA0560</v>
          </cell>
          <cell r="S22">
            <v>1108</v>
          </cell>
          <cell r="T22">
            <v>1446</v>
          </cell>
          <cell r="U22">
            <v>723</v>
          </cell>
          <cell r="V22">
            <v>70</v>
          </cell>
          <cell r="W22">
            <v>506</v>
          </cell>
          <cell r="X22">
            <v>7</v>
          </cell>
          <cell r="Y22">
            <v>35</v>
          </cell>
          <cell r="Z22">
            <v>35</v>
          </cell>
          <cell r="AA22">
            <v>35</v>
          </cell>
          <cell r="AC22" t="str">
            <v>x</v>
          </cell>
          <cell r="AG22" t="str">
            <v>C</v>
          </cell>
        </row>
        <row r="23">
          <cell r="A23" t="str">
            <v>05.02.242.BA.M</v>
          </cell>
          <cell r="B23" t="str">
            <v>BA</v>
          </cell>
          <cell r="C23" t="str">
            <v>BR-242</v>
          </cell>
          <cell r="G23" t="str">
            <v>05.02.242.BA.M</v>
          </cell>
          <cell r="H23" t="str">
            <v>MÓVEL</v>
          </cell>
          <cell r="I23" t="str">
            <v>SEABRA - ENTR BA-152</v>
          </cell>
          <cell r="J23" t="str">
            <v>242BBA0190</v>
          </cell>
          <cell r="K23">
            <v>412.5</v>
          </cell>
          <cell r="L23">
            <v>417.9</v>
          </cell>
          <cell r="M23" t="str">
            <v>Simples</v>
          </cell>
          <cell r="N23" t="str">
            <v>ENTR BR-349(B) - ENTR BA-148</v>
          </cell>
          <cell r="O23">
            <v>1322</v>
          </cell>
          <cell r="P23">
            <v>2005</v>
          </cell>
          <cell r="Q23">
            <v>150</v>
          </cell>
          <cell r="R23" t="str">
            <v>242BBA0070</v>
          </cell>
          <cell r="S23">
            <v>1290</v>
          </cell>
          <cell r="T23">
            <v>1369</v>
          </cell>
          <cell r="U23">
            <v>685</v>
          </cell>
          <cell r="V23">
            <v>58</v>
          </cell>
          <cell r="W23">
            <v>397</v>
          </cell>
          <cell r="X23">
            <v>5.8</v>
          </cell>
          <cell r="Y23">
            <v>23</v>
          </cell>
          <cell r="Z23">
            <v>40</v>
          </cell>
          <cell r="AA23">
            <v>40</v>
          </cell>
          <cell r="AD23" t="str">
            <v>x</v>
          </cell>
          <cell r="AG23" t="str">
            <v>-</v>
          </cell>
        </row>
        <row r="24">
          <cell r="A24" t="str">
            <v>05.10.242.BA.F</v>
          </cell>
          <cell r="B24" t="str">
            <v>BA</v>
          </cell>
          <cell r="C24" t="str">
            <v>BR-242</v>
          </cell>
          <cell r="G24" t="str">
            <v>05.10.242.BA.F</v>
          </cell>
          <cell r="H24" t="str">
            <v>NOVO</v>
          </cell>
          <cell r="I24" t="str">
            <v>ENTR BR-407 - ENTR BA-142</v>
          </cell>
          <cell r="J24" t="str">
            <v>242BBA0132</v>
          </cell>
          <cell r="K24">
            <v>275.5</v>
          </cell>
          <cell r="L24">
            <v>295.2</v>
          </cell>
          <cell r="M24" t="str">
            <v>Simples</v>
          </cell>
          <cell r="N24" t="str">
            <v>ENTR BR-407(B) (SÃO PAULO) - ENTR BA-142(A)</v>
          </cell>
          <cell r="O24">
            <v>1398</v>
          </cell>
          <cell r="P24">
            <v>2005</v>
          </cell>
          <cell r="Q24">
            <v>150</v>
          </cell>
          <cell r="R24" t="str">
            <v>242BBA0070</v>
          </cell>
          <cell r="S24">
            <v>1290</v>
          </cell>
          <cell r="T24">
            <v>1369</v>
          </cell>
          <cell r="U24">
            <v>685</v>
          </cell>
          <cell r="V24">
            <v>58</v>
          </cell>
          <cell r="W24">
            <v>397</v>
          </cell>
          <cell r="X24">
            <v>7.7</v>
          </cell>
          <cell r="Y24">
            <v>31</v>
          </cell>
          <cell r="Z24">
            <v>40</v>
          </cell>
          <cell r="AA24">
            <v>40</v>
          </cell>
          <cell r="AC24" t="str">
            <v>x</v>
          </cell>
          <cell r="AG24" t="str">
            <v>C</v>
          </cell>
        </row>
        <row r="25">
          <cell r="A25" t="str">
            <v>05.11.242.BA.F</v>
          </cell>
          <cell r="B25" t="str">
            <v>BA</v>
          </cell>
          <cell r="C25" t="str">
            <v>BR-242</v>
          </cell>
          <cell r="G25" t="str">
            <v>05.11.242.BA.F</v>
          </cell>
          <cell r="H25" t="str">
            <v>NOVO</v>
          </cell>
          <cell r="I25" t="str">
            <v>ENTR BA-156 - ENTR BA-148</v>
          </cell>
          <cell r="J25" t="str">
            <v>242BBA0204</v>
          </cell>
          <cell r="K25">
            <v>445.2</v>
          </cell>
          <cell r="L25">
            <v>494.6</v>
          </cell>
          <cell r="M25" t="str">
            <v>Simples</v>
          </cell>
          <cell r="N25" t="str">
            <v>ENTR BA-152 - ENTR BA-156(A)</v>
          </cell>
          <cell r="O25">
            <v>1188</v>
          </cell>
          <cell r="P25">
            <v>2005</v>
          </cell>
          <cell r="Q25">
            <v>150</v>
          </cell>
          <cell r="R25" t="str">
            <v>242BBA0070</v>
          </cell>
          <cell r="S25">
            <v>1290</v>
          </cell>
          <cell r="T25">
            <v>1369</v>
          </cell>
          <cell r="U25">
            <v>685</v>
          </cell>
          <cell r="V25">
            <v>58</v>
          </cell>
          <cell r="W25">
            <v>397</v>
          </cell>
          <cell r="X25">
            <v>7.7</v>
          </cell>
          <cell r="Y25">
            <v>31</v>
          </cell>
          <cell r="Z25">
            <v>40</v>
          </cell>
          <cell r="AA25">
            <v>40</v>
          </cell>
          <cell r="AB25" t="str">
            <v>x</v>
          </cell>
          <cell r="AG25" t="str">
            <v>C</v>
          </cell>
        </row>
        <row r="26">
          <cell r="A26" t="str">
            <v>05.03.324.BA.M</v>
          </cell>
          <cell r="B26" t="str">
            <v>BA</v>
          </cell>
          <cell r="C26" t="str">
            <v>BR-324</v>
          </cell>
          <cell r="D26" t="str">
            <v>x</v>
          </cell>
          <cell r="G26" t="str">
            <v>05.03.324.BA.M</v>
          </cell>
          <cell r="H26" t="str">
            <v>MÓVEL - C1</v>
          </cell>
          <cell r="I26" t="str">
            <v>AMÉLIA RODRIGUES - ENTR BR-420</v>
          </cell>
          <cell r="J26" t="str">
            <v>324BBA0372</v>
          </cell>
          <cell r="K26">
            <v>538.20000000000005</v>
          </cell>
          <cell r="L26">
            <v>544.20000000000005</v>
          </cell>
          <cell r="M26" t="str">
            <v>Dupla</v>
          </cell>
          <cell r="N26" t="str">
            <v>ENTR BA-084 - AMÉLIA RODRIGUES</v>
          </cell>
          <cell r="O26">
            <v>862</v>
          </cell>
          <cell r="P26">
            <v>1999</v>
          </cell>
          <cell r="Q26">
            <v>588</v>
          </cell>
          <cell r="R26" t="str">
            <v>324BBA0450</v>
          </cell>
          <cell r="S26">
            <v>14370</v>
          </cell>
          <cell r="T26">
            <v>18203</v>
          </cell>
          <cell r="U26">
            <v>9102</v>
          </cell>
          <cell r="V26">
            <v>60</v>
          </cell>
          <cell r="W26">
            <v>5461</v>
          </cell>
          <cell r="X26">
            <v>7</v>
          </cell>
          <cell r="Y26">
            <v>382</v>
          </cell>
          <cell r="Z26">
            <v>7</v>
          </cell>
          <cell r="AA26">
            <v>40</v>
          </cell>
          <cell r="AE26" t="str">
            <v>x</v>
          </cell>
          <cell r="AF26" t="str">
            <v>PPP</v>
          </cell>
          <cell r="AG26" t="str">
            <v>Especial</v>
          </cell>
        </row>
        <row r="27">
          <cell r="A27" t="str">
            <v>05.04.324.BA.M</v>
          </cell>
          <cell r="B27" t="str">
            <v>BA</v>
          </cell>
          <cell r="C27" t="str">
            <v>BR-324</v>
          </cell>
          <cell r="D27" t="str">
            <v>x</v>
          </cell>
          <cell r="G27" t="str">
            <v>05.04.324.BA.M</v>
          </cell>
          <cell r="H27" t="str">
            <v>MÓVEL - C1</v>
          </cell>
          <cell r="I27" t="str">
            <v>ENTR BR-420 - SIMÕES FILHO</v>
          </cell>
          <cell r="J27" t="str">
            <v>324BBA0430</v>
          </cell>
          <cell r="K27">
            <v>566.4</v>
          </cell>
          <cell r="L27">
            <v>574.9</v>
          </cell>
          <cell r="M27" t="str">
            <v>Dupla</v>
          </cell>
          <cell r="N27" t="str">
            <v>ENNTR BR-420(A) - ENTR BR-110/420(B)/BA-523</v>
          </cell>
          <cell r="O27">
            <v>2193</v>
          </cell>
          <cell r="P27">
            <v>1999</v>
          </cell>
          <cell r="Q27">
            <v>588</v>
          </cell>
          <cell r="R27" t="str">
            <v>324BBA0450</v>
          </cell>
          <cell r="S27">
            <v>14370</v>
          </cell>
          <cell r="T27">
            <v>18203</v>
          </cell>
          <cell r="U27">
            <v>9102</v>
          </cell>
          <cell r="V27">
            <v>60</v>
          </cell>
          <cell r="W27">
            <v>5461</v>
          </cell>
          <cell r="X27">
            <v>7</v>
          </cell>
          <cell r="Y27">
            <v>382</v>
          </cell>
          <cell r="Z27">
            <v>40</v>
          </cell>
          <cell r="AA27">
            <v>40</v>
          </cell>
          <cell r="AE27" t="str">
            <v>x</v>
          </cell>
          <cell r="AF27" t="str">
            <v>PPP</v>
          </cell>
          <cell r="AG27" t="str">
            <v>Especial</v>
          </cell>
        </row>
        <row r="28">
          <cell r="A28" t="str">
            <v>05.05.330.BA.M</v>
          </cell>
          <cell r="B28" t="str">
            <v>BA</v>
          </cell>
          <cell r="C28" t="str">
            <v>BR-330</v>
          </cell>
          <cell r="G28" t="str">
            <v>05.05.330.BA.M</v>
          </cell>
          <cell r="H28" t="str">
            <v>MÓVEL</v>
          </cell>
          <cell r="I28" t="str">
            <v>BARRA DO ROCHA - ENTR BR-101</v>
          </cell>
          <cell r="J28" t="str">
            <v>330BBA0312</v>
          </cell>
          <cell r="K28">
            <v>800.9</v>
          </cell>
          <cell r="L28">
            <v>814.1</v>
          </cell>
          <cell r="M28" t="str">
            <v>Simples</v>
          </cell>
          <cell r="N28" t="str">
            <v>ENTR BA-120 (UBATÃ) - ENTR BA-652 (P/IBIRAPITANGA)</v>
          </cell>
          <cell r="O28">
            <v>112</v>
          </cell>
          <cell r="P28">
            <v>2005</v>
          </cell>
          <cell r="Q28" t="str">
            <v>-</v>
          </cell>
          <cell r="R28" t="str">
            <v>330BBA0312</v>
          </cell>
          <cell r="S28">
            <v>1919</v>
          </cell>
          <cell r="T28">
            <v>2036</v>
          </cell>
          <cell r="U28">
            <v>1018</v>
          </cell>
          <cell r="V28">
            <v>60</v>
          </cell>
          <cell r="W28">
            <v>611</v>
          </cell>
          <cell r="X28">
            <v>7</v>
          </cell>
          <cell r="Y28">
            <v>43</v>
          </cell>
          <cell r="Z28">
            <v>30</v>
          </cell>
          <cell r="AA28">
            <v>30</v>
          </cell>
          <cell r="AE28" t="str">
            <v>x</v>
          </cell>
          <cell r="AG28" t="str">
            <v>-</v>
          </cell>
        </row>
        <row r="29">
          <cell r="A29" t="str">
            <v>05.12.407.BA.F</v>
          </cell>
          <cell r="B29" t="str">
            <v>BA</v>
          </cell>
          <cell r="C29" t="str">
            <v>BR-407</v>
          </cell>
          <cell r="G29" t="str">
            <v>05.12.407.BA.F</v>
          </cell>
          <cell r="H29" t="str">
            <v>NOVO</v>
          </cell>
          <cell r="I29" t="str">
            <v>DIV BA/PE - JAGUARARI</v>
          </cell>
          <cell r="J29" t="str">
            <v>407BBA0290</v>
          </cell>
          <cell r="K29">
            <v>0</v>
          </cell>
          <cell r="L29">
            <v>39.9</v>
          </cell>
          <cell r="M29" t="str">
            <v>Simples</v>
          </cell>
          <cell r="N29" t="str">
            <v>ENTR BR-122/235(B)/423 (DIV PE/BA) (PETROLINA/JUAZEIRO) - JUREMAL</v>
          </cell>
          <cell r="O29">
            <v>1592</v>
          </cell>
          <cell r="P29">
            <v>2001</v>
          </cell>
          <cell r="Q29">
            <v>8</v>
          </cell>
          <cell r="R29" t="str">
            <v>407BBA0290</v>
          </cell>
          <cell r="S29">
            <v>4006</v>
          </cell>
          <cell r="T29">
            <v>4783</v>
          </cell>
          <cell r="U29">
            <v>2392</v>
          </cell>
          <cell r="V29">
            <v>60</v>
          </cell>
          <cell r="W29">
            <v>1435</v>
          </cell>
          <cell r="X29">
            <v>7</v>
          </cell>
          <cell r="Y29">
            <v>100</v>
          </cell>
          <cell r="Z29">
            <v>35</v>
          </cell>
          <cell r="AA29" t="str">
            <v>SI</v>
          </cell>
          <cell r="AC29" t="str">
            <v>x</v>
          </cell>
          <cell r="AG29" t="str">
            <v>B</v>
          </cell>
        </row>
        <row r="30">
          <cell r="A30" t="str">
            <v>03.01.020.CE.M</v>
          </cell>
          <cell r="B30" t="str">
            <v>CE</v>
          </cell>
          <cell r="C30" t="str">
            <v>BR-020</v>
          </cell>
          <cell r="G30" t="str">
            <v>03.01.020.CE.M</v>
          </cell>
          <cell r="H30" t="str">
            <v>MÓVEL</v>
          </cell>
          <cell r="I30" t="str">
            <v>ENTR BR-222 - CARIDADE</v>
          </cell>
          <cell r="J30" t="str">
            <v>020BCE0650</v>
          </cell>
          <cell r="K30">
            <v>363</v>
          </cell>
          <cell r="L30">
            <v>411.2</v>
          </cell>
          <cell r="M30" t="str">
            <v>Simples</v>
          </cell>
          <cell r="N30" t="str">
            <v>ENTR CE-354 (P/ ITAPEBUSSU) - ENTR BR-222(A)</v>
          </cell>
          <cell r="O30">
            <v>108</v>
          </cell>
          <cell r="P30">
            <v>1998</v>
          </cell>
          <cell r="Q30">
            <v>394</v>
          </cell>
          <cell r="R30" t="str">
            <v>020BCE0650</v>
          </cell>
          <cell r="S30">
            <v>2012</v>
          </cell>
          <cell r="T30">
            <v>2625</v>
          </cell>
          <cell r="U30">
            <v>1313</v>
          </cell>
          <cell r="V30">
            <v>68.699703515459561</v>
          </cell>
          <cell r="W30">
            <v>902</v>
          </cell>
          <cell r="X30">
            <v>7</v>
          </cell>
          <cell r="Y30">
            <v>63</v>
          </cell>
          <cell r="Z30">
            <v>35</v>
          </cell>
          <cell r="AA30">
            <v>35</v>
          </cell>
          <cell r="AD30" t="str">
            <v>x</v>
          </cell>
          <cell r="AG30" t="str">
            <v>-</v>
          </cell>
        </row>
        <row r="31">
          <cell r="A31" t="str">
            <v>03.01.116.CE.F</v>
          </cell>
          <cell r="B31" t="str">
            <v>CE</v>
          </cell>
          <cell r="C31" t="str">
            <v>BR-116</v>
          </cell>
          <cell r="G31" t="str">
            <v>03.01.116.CE.F</v>
          </cell>
          <cell r="H31" t="str">
            <v>NOVO</v>
          </cell>
          <cell r="I31" t="str">
            <v>HORIZONTE - ITAITINGA</v>
          </cell>
          <cell r="J31" t="str">
            <v>116BCE0050</v>
          </cell>
          <cell r="K31">
            <v>26.7</v>
          </cell>
          <cell r="L31">
            <v>36.200000000000003</v>
          </cell>
          <cell r="M31" t="str">
            <v>Simples</v>
          </cell>
          <cell r="N31" t="str">
            <v>ENTR CE-350(A) (ITAITINGA) - ENTR CE-350(B) (COLUNA)</v>
          </cell>
          <cell r="O31">
            <v>1489</v>
          </cell>
          <cell r="P31">
            <v>2005</v>
          </cell>
          <cell r="Q31">
            <v>53</v>
          </cell>
          <cell r="R31" t="str">
            <v>116BCE0080</v>
          </cell>
          <cell r="S31">
            <v>6824</v>
          </cell>
          <cell r="T31">
            <v>7240</v>
          </cell>
          <cell r="U31">
            <v>3620</v>
          </cell>
          <cell r="V31">
            <v>44.3</v>
          </cell>
          <cell r="W31">
            <v>1604</v>
          </cell>
          <cell r="X31">
            <v>6.5</v>
          </cell>
          <cell r="Y31">
            <v>104</v>
          </cell>
          <cell r="Z31" t="str">
            <v>SI</v>
          </cell>
          <cell r="AA31" t="str">
            <v>SI</v>
          </cell>
          <cell r="AC31" t="str">
            <v>x</v>
          </cell>
          <cell r="AG31" t="str">
            <v>B</v>
          </cell>
        </row>
        <row r="32">
          <cell r="A32" t="str">
            <v>03.02.116.CE.F</v>
          </cell>
          <cell r="B32" t="str">
            <v>CE</v>
          </cell>
          <cell r="C32" t="str">
            <v>BR-116</v>
          </cell>
          <cell r="G32" t="str">
            <v>03.02.116.CE.F</v>
          </cell>
          <cell r="H32" t="str">
            <v>NOVO</v>
          </cell>
          <cell r="I32" t="str">
            <v>HORIZONTE - ENTR BR-122</v>
          </cell>
          <cell r="J32" t="str">
            <v>116BCE0090</v>
          </cell>
          <cell r="K32">
            <v>64.400000000000006</v>
          </cell>
          <cell r="L32">
            <v>68.900000000000006</v>
          </cell>
          <cell r="M32" t="str">
            <v>Simples</v>
          </cell>
          <cell r="N32" t="str">
            <v>ENTR BR-122(A)/CE-354 (CHORÓZINHO) - ENTR BR-122(B) (P/QUIXADA)</v>
          </cell>
          <cell r="O32">
            <v>1583</v>
          </cell>
          <cell r="P32">
            <v>2005</v>
          </cell>
          <cell r="Q32">
            <v>53</v>
          </cell>
          <cell r="R32" t="str">
            <v>116BCE0080</v>
          </cell>
          <cell r="S32">
            <v>6824</v>
          </cell>
          <cell r="T32">
            <v>7240</v>
          </cell>
          <cell r="U32">
            <v>3620</v>
          </cell>
          <cell r="V32">
            <v>44.3</v>
          </cell>
          <cell r="W32">
            <v>1604</v>
          </cell>
          <cell r="X32">
            <v>6.5</v>
          </cell>
          <cell r="Y32">
            <v>104</v>
          </cell>
          <cell r="Z32" t="str">
            <v>SI</v>
          </cell>
          <cell r="AA32" t="str">
            <v>SI</v>
          </cell>
          <cell r="AC32" t="str">
            <v>x</v>
          </cell>
          <cell r="AG32" t="str">
            <v>B</v>
          </cell>
        </row>
        <row r="33">
          <cell r="A33" t="str">
            <v>03.03.116.CE.F</v>
          </cell>
          <cell r="B33" t="str">
            <v>CE</v>
          </cell>
          <cell r="C33" t="str">
            <v>BR-116</v>
          </cell>
          <cell r="G33" t="str">
            <v>03.03.116.CE.F</v>
          </cell>
          <cell r="H33" t="str">
            <v>NOVO</v>
          </cell>
          <cell r="I33" t="str">
            <v>DIV CE/PB - ENTR CE-290</v>
          </cell>
          <cell r="J33" t="str">
            <v>116BCE0370</v>
          </cell>
          <cell r="K33">
            <v>433.8</v>
          </cell>
          <cell r="L33">
            <v>451.3</v>
          </cell>
          <cell r="M33" t="str">
            <v>Simples</v>
          </cell>
          <cell r="N33" t="str">
            <v>ENTR CE-288 (P/ AURORA) - ENTR CE-152/290 (BARRO)</v>
          </cell>
          <cell r="O33">
            <v>2309</v>
          </cell>
          <cell r="P33">
            <v>2005</v>
          </cell>
          <cell r="Q33">
            <v>370</v>
          </cell>
          <cell r="R33" t="str">
            <v>116BCE0250</v>
          </cell>
          <cell r="S33">
            <v>1441</v>
          </cell>
          <cell r="T33">
            <v>1529</v>
          </cell>
          <cell r="U33">
            <v>765</v>
          </cell>
          <cell r="V33">
            <v>64.2</v>
          </cell>
          <cell r="W33">
            <v>491</v>
          </cell>
          <cell r="X33">
            <v>6.1</v>
          </cell>
          <cell r="Y33">
            <v>30</v>
          </cell>
          <cell r="Z33">
            <v>30</v>
          </cell>
          <cell r="AA33">
            <v>30</v>
          </cell>
          <cell r="AB33" t="str">
            <v>x</v>
          </cell>
          <cell r="AG33" t="str">
            <v>C</v>
          </cell>
        </row>
        <row r="34">
          <cell r="A34" t="str">
            <v>03.04.116.CE.F</v>
          </cell>
          <cell r="B34" t="str">
            <v>CE</v>
          </cell>
          <cell r="C34" t="str">
            <v>BR-116</v>
          </cell>
          <cell r="G34" t="str">
            <v>03.04.116.CE.F</v>
          </cell>
          <cell r="H34" t="str">
            <v>NOVO</v>
          </cell>
          <cell r="I34" t="str">
            <v>ENTR CE-290 - DIV CE/PB</v>
          </cell>
          <cell r="J34" t="str">
            <v>116BCE0370</v>
          </cell>
          <cell r="K34">
            <v>433.8</v>
          </cell>
          <cell r="L34">
            <v>451.3</v>
          </cell>
          <cell r="M34" t="str">
            <v>Simples</v>
          </cell>
          <cell r="N34" t="str">
            <v>ENTR CE-288 (P/ AURORA) - ENTR CE-152/290 (BARRO)</v>
          </cell>
          <cell r="O34">
            <v>2309</v>
          </cell>
          <cell r="P34">
            <v>2005</v>
          </cell>
          <cell r="Q34">
            <v>370</v>
          </cell>
          <cell r="R34" t="str">
            <v>116BCE0080</v>
          </cell>
          <cell r="S34">
            <v>1441</v>
          </cell>
          <cell r="T34">
            <v>1529</v>
          </cell>
          <cell r="U34">
            <v>765</v>
          </cell>
          <cell r="V34">
            <v>64.2</v>
          </cell>
          <cell r="W34">
            <v>491</v>
          </cell>
          <cell r="X34">
            <v>6.1</v>
          </cell>
          <cell r="Y34">
            <v>30</v>
          </cell>
          <cell r="Z34">
            <v>30</v>
          </cell>
          <cell r="AA34">
            <v>30</v>
          </cell>
          <cell r="AB34" t="str">
            <v>x</v>
          </cell>
          <cell r="AG34" t="str">
            <v>C</v>
          </cell>
        </row>
        <row r="35">
          <cell r="A35" t="str">
            <v>17.01.101.ES.M</v>
          </cell>
          <cell r="B35" t="str">
            <v>ES</v>
          </cell>
          <cell r="C35" t="str">
            <v>BR-101</v>
          </cell>
          <cell r="F35" t="str">
            <v>x</v>
          </cell>
          <cell r="G35" t="str">
            <v>17.01.101.ES.M</v>
          </cell>
          <cell r="H35" t="str">
            <v>MÓVEL - C3</v>
          </cell>
          <cell r="I35" t="str">
            <v>IBIRAÇU - LINHARES</v>
          </cell>
          <cell r="J35" t="str">
            <v>101BES2198</v>
          </cell>
          <cell r="K35">
            <v>157.6</v>
          </cell>
          <cell r="L35">
            <v>188.8</v>
          </cell>
          <cell r="M35" t="str">
            <v>Simples</v>
          </cell>
          <cell r="N35" t="str">
            <v>ENTR ES-440 - ENTR ES-124 (GUARANÁ)</v>
          </cell>
          <cell r="O35">
            <v>0</v>
          </cell>
          <cell r="P35">
            <v>2005</v>
          </cell>
          <cell r="Q35">
            <v>151</v>
          </cell>
          <cell r="R35" t="str">
            <v>101BES2195</v>
          </cell>
          <cell r="S35">
            <v>8119</v>
          </cell>
          <cell r="T35">
            <v>8613</v>
          </cell>
          <cell r="U35">
            <v>4307</v>
          </cell>
          <cell r="V35">
            <v>42</v>
          </cell>
          <cell r="W35">
            <v>1809</v>
          </cell>
          <cell r="X35">
            <v>7</v>
          </cell>
          <cell r="Y35">
            <v>127</v>
          </cell>
          <cell r="Z35">
            <v>30</v>
          </cell>
          <cell r="AA35">
            <v>30</v>
          </cell>
          <cell r="AD35" t="str">
            <v>x</v>
          </cell>
          <cell r="AG35" t="str">
            <v>B</v>
          </cell>
        </row>
        <row r="36">
          <cell r="A36" t="str">
            <v>VERIFICAR</v>
          </cell>
          <cell r="B36" t="str">
            <v>ES</v>
          </cell>
          <cell r="C36" t="str">
            <v>BR-259</v>
          </cell>
          <cell r="G36" t="str">
            <v>VERIFICAR</v>
          </cell>
          <cell r="H36" t="str">
            <v>MÓVEL</v>
          </cell>
          <cell r="I36" t="str">
            <v>JOÃO NEIVA - COLATINA</v>
          </cell>
          <cell r="J36" t="str">
            <v>259BES0010</v>
          </cell>
          <cell r="K36">
            <v>0</v>
          </cell>
          <cell r="L36">
            <v>49.1</v>
          </cell>
          <cell r="M36" t="str">
            <v>Simples</v>
          </cell>
          <cell r="N36" t="str">
            <v>ENTR BR-101 (JOÃO NEIVA) - ENTR BR-484 (P/ PONTE SOBRE RIO DOCE)</v>
          </cell>
          <cell r="O36">
            <v>0</v>
          </cell>
          <cell r="P36">
            <v>2005</v>
          </cell>
          <cell r="Q36">
            <v>46</v>
          </cell>
          <cell r="R36" t="str">
            <v>259BES0015</v>
          </cell>
          <cell r="S36">
            <v>5002</v>
          </cell>
          <cell r="T36">
            <v>5307</v>
          </cell>
          <cell r="U36">
            <v>2654</v>
          </cell>
          <cell r="V36">
            <v>42</v>
          </cell>
          <cell r="W36">
            <v>1115</v>
          </cell>
          <cell r="X36">
            <v>8.1</v>
          </cell>
          <cell r="Y36">
            <v>90</v>
          </cell>
          <cell r="Z36">
            <v>40</v>
          </cell>
          <cell r="AA36">
            <v>40</v>
          </cell>
          <cell r="AD36" t="str">
            <v>x</v>
          </cell>
          <cell r="AG36" t="str">
            <v>-</v>
          </cell>
        </row>
        <row r="37">
          <cell r="A37" t="str">
            <v>17.02.259.ES.M</v>
          </cell>
          <cell r="B37" t="str">
            <v>ES</v>
          </cell>
          <cell r="C37" t="str">
            <v>BR-259</v>
          </cell>
          <cell r="G37" t="str">
            <v>17.02.259.ES.M</v>
          </cell>
          <cell r="H37" t="str">
            <v>MÓVEL</v>
          </cell>
          <cell r="I37" t="str">
            <v>COLATINA - JOÃO NEIVA</v>
          </cell>
          <cell r="J37" t="str">
            <v>259BES0010</v>
          </cell>
          <cell r="K37">
            <v>0</v>
          </cell>
          <cell r="L37">
            <v>49.1</v>
          </cell>
          <cell r="M37" t="str">
            <v>Simples</v>
          </cell>
          <cell r="N37" t="str">
            <v>ENTR BR-101 (JOÃO NEIVA) - ENTR BR-484 (P/ PONTE SOBRE RIO DOCE)</v>
          </cell>
          <cell r="O37">
            <v>0</v>
          </cell>
          <cell r="P37">
            <v>2005</v>
          </cell>
          <cell r="Q37">
            <v>46</v>
          </cell>
          <cell r="R37" t="str">
            <v>259BES0015</v>
          </cell>
          <cell r="S37">
            <v>5002</v>
          </cell>
          <cell r="T37">
            <v>5307</v>
          </cell>
          <cell r="U37">
            <v>2654</v>
          </cell>
          <cell r="V37">
            <v>42</v>
          </cell>
          <cell r="W37">
            <v>1115</v>
          </cell>
          <cell r="X37">
            <v>8.1</v>
          </cell>
          <cell r="Y37">
            <v>90</v>
          </cell>
          <cell r="Z37">
            <v>40</v>
          </cell>
          <cell r="AA37">
            <v>40</v>
          </cell>
          <cell r="AD37" t="str">
            <v>x</v>
          </cell>
          <cell r="AG37" t="str">
            <v>-</v>
          </cell>
        </row>
        <row r="38">
          <cell r="A38" t="str">
            <v>17.03.262.ES.M</v>
          </cell>
          <cell r="B38" t="str">
            <v>ES</v>
          </cell>
          <cell r="C38" t="str">
            <v>BR-262</v>
          </cell>
          <cell r="G38" t="str">
            <v>17.03.262.ES.M</v>
          </cell>
          <cell r="H38" t="str">
            <v>MÓVEL</v>
          </cell>
          <cell r="I38" t="str">
            <v>MARECHAL FLORIANO - VITÓRIA</v>
          </cell>
          <cell r="J38" t="str">
            <v>262BES0070</v>
          </cell>
          <cell r="K38">
            <v>15.5</v>
          </cell>
          <cell r="L38">
            <v>40.200000000000003</v>
          </cell>
          <cell r="M38" t="str">
            <v>Simples</v>
          </cell>
          <cell r="N38" t="str">
            <v>ENTR BR-101 (B) - ENTR ES-465 (P/ DOMINGOS MARTINS)</v>
          </cell>
          <cell r="O38">
            <v>1118</v>
          </cell>
          <cell r="P38">
            <v>2005</v>
          </cell>
          <cell r="Q38">
            <v>21</v>
          </cell>
          <cell r="R38" t="str">
            <v>262BES0070</v>
          </cell>
          <cell r="S38">
            <v>6322</v>
          </cell>
          <cell r="T38">
            <v>6707</v>
          </cell>
          <cell r="U38">
            <v>3354</v>
          </cell>
          <cell r="V38">
            <v>27.4</v>
          </cell>
          <cell r="W38">
            <v>919</v>
          </cell>
          <cell r="X38">
            <v>7</v>
          </cell>
          <cell r="Y38">
            <v>64</v>
          </cell>
          <cell r="Z38">
            <v>30</v>
          </cell>
          <cell r="AA38">
            <v>30</v>
          </cell>
          <cell r="AD38" t="str">
            <v>x</v>
          </cell>
          <cell r="AG38" t="str">
            <v>-</v>
          </cell>
        </row>
        <row r="39">
          <cell r="A39" t="str">
            <v>12.02.020.GO.F</v>
          </cell>
          <cell r="B39" t="str">
            <v>GO</v>
          </cell>
          <cell r="C39" t="str">
            <v>BR-020</v>
          </cell>
          <cell r="G39" t="str">
            <v>12.02.020.GO.F</v>
          </cell>
          <cell r="H39" t="str">
            <v>NOVO</v>
          </cell>
          <cell r="I39" t="str">
            <v>ALVORADA DO NORTE  - ENTR GO-114</v>
          </cell>
          <cell r="J39" t="str">
            <v>020BGO0170</v>
          </cell>
          <cell r="K39">
            <v>105.3</v>
          </cell>
          <cell r="L39">
            <v>180.7</v>
          </cell>
          <cell r="M39" t="str">
            <v>Simples</v>
          </cell>
          <cell r="N39" t="str">
            <v>ENTR GO-485 - ENTR GO-112/236(A) (ALVORADA DO NORTE)</v>
          </cell>
          <cell r="O39">
            <v>2500</v>
          </cell>
          <cell r="P39">
            <v>2005</v>
          </cell>
          <cell r="Q39">
            <v>12</v>
          </cell>
          <cell r="R39" t="str">
            <v>020BES0110</v>
          </cell>
          <cell r="S39">
            <v>3177</v>
          </cell>
          <cell r="T39">
            <v>3370</v>
          </cell>
          <cell r="U39">
            <v>1685</v>
          </cell>
          <cell r="V39">
            <v>37.4</v>
          </cell>
          <cell r="W39">
            <v>630</v>
          </cell>
          <cell r="X39">
            <v>7.3</v>
          </cell>
          <cell r="Y39">
            <v>46</v>
          </cell>
          <cell r="Z39">
            <v>30</v>
          </cell>
          <cell r="AA39">
            <v>50</v>
          </cell>
          <cell r="AB39" t="str">
            <v>x</v>
          </cell>
          <cell r="AG39" t="str">
            <v>C</v>
          </cell>
        </row>
        <row r="40">
          <cell r="A40" t="str">
            <v>12.03.050.GO.F</v>
          </cell>
          <cell r="B40" t="str">
            <v>GO</v>
          </cell>
          <cell r="C40" t="str">
            <v>BR-050</v>
          </cell>
          <cell r="G40" t="str">
            <v>12.03.050.GO.F</v>
          </cell>
          <cell r="H40" t="str">
            <v>NOVO</v>
          </cell>
          <cell r="I40" t="str">
            <v>CRISTALINA - CAMPO ALEGRE DE GOIÁS</v>
          </cell>
          <cell r="J40" t="str">
            <v>050BGO0090</v>
          </cell>
          <cell r="K40">
            <v>121.7</v>
          </cell>
          <cell r="L40">
            <v>154.5</v>
          </cell>
          <cell r="M40" t="str">
            <v>Simples</v>
          </cell>
          <cell r="N40" t="str">
            <v>ENTR BR-457(B)/GO-219 - ENTR GO-020(A)</v>
          </cell>
          <cell r="O40">
            <v>1250</v>
          </cell>
          <cell r="P40">
            <v>2005</v>
          </cell>
          <cell r="Q40">
            <v>125</v>
          </cell>
          <cell r="R40" t="str">
            <v>050BGO0090</v>
          </cell>
          <cell r="S40">
            <v>2434</v>
          </cell>
          <cell r="T40">
            <v>2582</v>
          </cell>
          <cell r="U40">
            <v>1291</v>
          </cell>
          <cell r="V40">
            <v>56</v>
          </cell>
          <cell r="W40">
            <v>723</v>
          </cell>
          <cell r="X40">
            <v>7.2</v>
          </cell>
          <cell r="Y40">
            <v>52</v>
          </cell>
          <cell r="Z40">
            <v>50</v>
          </cell>
          <cell r="AA40">
            <v>30</v>
          </cell>
          <cell r="AB40" t="str">
            <v>x</v>
          </cell>
          <cell r="AG40" t="str">
            <v>C</v>
          </cell>
        </row>
        <row r="41">
          <cell r="A41" t="str">
            <v>12.04.050.GO.F</v>
          </cell>
          <cell r="B41" t="str">
            <v>GO</v>
          </cell>
          <cell r="C41" t="str">
            <v>BR-050</v>
          </cell>
          <cell r="G41" t="str">
            <v>12.04.050.GO.F</v>
          </cell>
          <cell r="H41" t="str">
            <v>NOVO</v>
          </cell>
          <cell r="I41" t="str">
            <v>DIV GO/MG - CATALÃO</v>
          </cell>
          <cell r="J41" t="str">
            <v>050BGO0152</v>
          </cell>
          <cell r="K41">
            <v>280.60000000000002</v>
          </cell>
          <cell r="L41">
            <v>311.7</v>
          </cell>
          <cell r="M41" t="str">
            <v>Simples</v>
          </cell>
          <cell r="N41" t="str">
            <v>ENTR BR-352/GO-210(B)/330 (CATALÃO) - ENTR GO-402</v>
          </cell>
          <cell r="O41">
            <v>1379</v>
          </cell>
          <cell r="P41">
            <v>1997</v>
          </cell>
          <cell r="Q41">
            <v>273</v>
          </cell>
          <cell r="R41" t="str">
            <v>050BGO0150</v>
          </cell>
          <cell r="S41">
            <v>3990</v>
          </cell>
          <cell r="T41">
            <v>5362</v>
          </cell>
          <cell r="U41">
            <v>2681</v>
          </cell>
          <cell r="V41">
            <v>36.065162907268167</v>
          </cell>
          <cell r="W41">
            <v>967</v>
          </cell>
          <cell r="X41">
            <v>7</v>
          </cell>
          <cell r="Y41">
            <v>68</v>
          </cell>
          <cell r="Z41">
            <v>30</v>
          </cell>
          <cell r="AA41">
            <v>50</v>
          </cell>
          <cell r="AB41" t="str">
            <v>x</v>
          </cell>
          <cell r="AG41" t="str">
            <v>C</v>
          </cell>
        </row>
        <row r="42">
          <cell r="A42" t="str">
            <v>12.02.060.GO.M</v>
          </cell>
          <cell r="B42" t="str">
            <v>GO</v>
          </cell>
          <cell r="C42" t="str">
            <v>BR-060</v>
          </cell>
          <cell r="G42" t="str">
            <v>12.02.060.GO.M</v>
          </cell>
          <cell r="H42" t="str">
            <v>MÓVEL</v>
          </cell>
          <cell r="I42" t="str">
            <v>ABADIÂNIA - GOIÂNIA</v>
          </cell>
          <cell r="J42" t="str">
            <v>060BGO0118</v>
          </cell>
          <cell r="K42">
            <v>109.3</v>
          </cell>
          <cell r="L42">
            <v>140.1</v>
          </cell>
          <cell r="M42" t="str">
            <v>Dupla</v>
          </cell>
          <cell r="N42" t="str">
            <v>ENTR GO-415 (P/ GOIANÓPOLIS) - ENTR BR-153(B) (PRF)</v>
          </cell>
          <cell r="O42">
            <v>1601</v>
          </cell>
          <cell r="P42">
            <v>2005</v>
          </cell>
          <cell r="Q42">
            <v>91</v>
          </cell>
          <cell r="R42" t="str">
            <v>060BGO0112</v>
          </cell>
          <cell r="S42">
            <v>7735</v>
          </cell>
          <cell r="T42">
            <v>8206</v>
          </cell>
          <cell r="U42">
            <v>4103</v>
          </cell>
          <cell r="V42">
            <v>30.5</v>
          </cell>
          <cell r="W42">
            <v>1251</v>
          </cell>
          <cell r="X42">
            <v>7.5</v>
          </cell>
          <cell r="Y42">
            <v>94</v>
          </cell>
          <cell r="Z42">
            <v>20</v>
          </cell>
          <cell r="AA42">
            <v>30</v>
          </cell>
          <cell r="AD42" t="str">
            <v>x</v>
          </cell>
          <cell r="AG42" t="str">
            <v>-</v>
          </cell>
        </row>
        <row r="43">
          <cell r="A43" t="str">
            <v>12.03.060.GO.M</v>
          </cell>
          <cell r="B43" t="str">
            <v>GO</v>
          </cell>
          <cell r="C43" t="str">
            <v>BR-060</v>
          </cell>
          <cell r="G43" t="str">
            <v>12.03.060.GO.M</v>
          </cell>
          <cell r="H43" t="str">
            <v>MÓVEL</v>
          </cell>
          <cell r="I43" t="str">
            <v>JATAÍ - RIO VERDE</v>
          </cell>
          <cell r="J43" t="str">
            <v>060BGO0271</v>
          </cell>
          <cell r="K43">
            <v>388.6</v>
          </cell>
          <cell r="L43">
            <v>465.9</v>
          </cell>
          <cell r="M43" t="str">
            <v>Simples</v>
          </cell>
          <cell r="N43" t="str">
            <v>ENTR GO-174(B) - P/JATAÍ</v>
          </cell>
          <cell r="O43">
            <v>839</v>
          </cell>
          <cell r="P43">
            <v>1997</v>
          </cell>
          <cell r="Q43">
            <v>77.3</v>
          </cell>
          <cell r="R43" t="str">
            <v>060BGO0271</v>
          </cell>
          <cell r="S43">
            <v>1920</v>
          </cell>
          <cell r="T43">
            <v>2580</v>
          </cell>
          <cell r="U43">
            <v>1290</v>
          </cell>
          <cell r="V43">
            <v>43.59375</v>
          </cell>
          <cell r="W43">
            <v>562</v>
          </cell>
          <cell r="X43">
            <v>7</v>
          </cell>
          <cell r="Y43">
            <v>39</v>
          </cell>
          <cell r="Z43">
            <v>30</v>
          </cell>
          <cell r="AA43">
            <v>40</v>
          </cell>
          <cell r="AD43" t="str">
            <v>x</v>
          </cell>
          <cell r="AG43" t="str">
            <v>-</v>
          </cell>
        </row>
        <row r="44">
          <cell r="A44" t="str">
            <v>12.05.060.GO.F</v>
          </cell>
          <cell r="B44" t="str">
            <v>GO</v>
          </cell>
          <cell r="C44" t="str">
            <v>BR-060</v>
          </cell>
          <cell r="F44" t="str">
            <v>x</v>
          </cell>
          <cell r="G44" t="str">
            <v>12.05.060.GO.F</v>
          </cell>
          <cell r="H44" t="str">
            <v>NOVO - C3</v>
          </cell>
          <cell r="I44" t="str">
            <v>DIV GO/DF - ALEXÂNIA</v>
          </cell>
          <cell r="J44" t="str">
            <v>060BGO0092</v>
          </cell>
          <cell r="K44">
            <v>4.4000000000000004</v>
          </cell>
          <cell r="L44">
            <v>31.9</v>
          </cell>
          <cell r="M44" t="str">
            <v>Em duplicação</v>
          </cell>
          <cell r="N44" t="str">
            <v>FIM DA PISTA DUPLA - ENTR GO-139 (INÍCIO DA PISTA DUPLA (ALEXÂNIA))</v>
          </cell>
          <cell r="O44">
            <v>1786</v>
          </cell>
          <cell r="P44">
            <v>2000</v>
          </cell>
          <cell r="Q44">
            <v>23</v>
          </cell>
          <cell r="R44" t="str">
            <v>060BGO0092</v>
          </cell>
          <cell r="S44">
            <v>8407</v>
          </cell>
          <cell r="T44">
            <v>10340</v>
          </cell>
          <cell r="U44">
            <v>5170</v>
          </cell>
          <cell r="V44">
            <v>29.610223642172528</v>
          </cell>
          <cell r="W44">
            <v>1531</v>
          </cell>
          <cell r="X44">
            <v>7</v>
          </cell>
          <cell r="Y44">
            <v>107</v>
          </cell>
          <cell r="Z44">
            <v>40</v>
          </cell>
          <cell r="AA44">
            <v>40</v>
          </cell>
          <cell r="AB44" t="str">
            <v>x</v>
          </cell>
          <cell r="AG44" t="str">
            <v>B</v>
          </cell>
        </row>
        <row r="45">
          <cell r="A45" t="str">
            <v>12.06.060.GO.F</v>
          </cell>
          <cell r="B45" t="str">
            <v>GO</v>
          </cell>
          <cell r="C45" t="str">
            <v>BR-060</v>
          </cell>
          <cell r="F45" t="str">
            <v>x</v>
          </cell>
          <cell r="G45" t="str">
            <v>12.06.060.GO.F</v>
          </cell>
          <cell r="H45" t="str">
            <v>NOVO - C3</v>
          </cell>
          <cell r="I45" t="str">
            <v>GOIÂNIA - ABADIÂNIA</v>
          </cell>
          <cell r="J45" t="str">
            <v>060BGO0118</v>
          </cell>
          <cell r="K45">
            <v>109.3</v>
          </cell>
          <cell r="L45">
            <v>140.1</v>
          </cell>
          <cell r="M45" t="str">
            <v>Dupla</v>
          </cell>
          <cell r="N45" t="str">
            <v>ENTR GO-415 (P/ GOIANOPOLIS) - ENTR BR-153(B) (PRF)</v>
          </cell>
          <cell r="O45">
            <v>1601</v>
          </cell>
          <cell r="P45">
            <v>2005</v>
          </cell>
          <cell r="Q45">
            <v>91</v>
          </cell>
          <cell r="R45" t="str">
            <v>060BGO0112</v>
          </cell>
          <cell r="S45">
            <v>7735</v>
          </cell>
          <cell r="T45">
            <v>8206</v>
          </cell>
          <cell r="U45">
            <v>4103</v>
          </cell>
          <cell r="V45">
            <v>30.5</v>
          </cell>
          <cell r="W45">
            <v>1251</v>
          </cell>
          <cell r="X45">
            <v>7.5</v>
          </cell>
          <cell r="Y45">
            <v>94</v>
          </cell>
          <cell r="Z45">
            <v>20</v>
          </cell>
          <cell r="AA45">
            <v>30</v>
          </cell>
          <cell r="AB45" t="str">
            <v>x</v>
          </cell>
          <cell r="AG45" t="str">
            <v>B</v>
          </cell>
        </row>
        <row r="46">
          <cell r="A46" t="str">
            <v>12.07.060.GO.F</v>
          </cell>
          <cell r="B46" t="str">
            <v>GO</v>
          </cell>
          <cell r="C46" t="str">
            <v>BR-060</v>
          </cell>
          <cell r="G46" t="str">
            <v>12.07.060.GO.F</v>
          </cell>
          <cell r="H46" t="str">
            <v>NOVO</v>
          </cell>
          <cell r="I46" t="str">
            <v>RIO VERDE - JATAÍ</v>
          </cell>
          <cell r="J46" t="str">
            <v>060BGO0271</v>
          </cell>
          <cell r="K46">
            <v>388.6</v>
          </cell>
          <cell r="L46">
            <v>465.9</v>
          </cell>
          <cell r="M46" t="str">
            <v>Simples</v>
          </cell>
          <cell r="N46" t="str">
            <v>ENTR GO-174(B) - P/JATAÍ</v>
          </cell>
          <cell r="O46">
            <v>839</v>
          </cell>
          <cell r="P46">
            <v>1997</v>
          </cell>
          <cell r="Q46">
            <v>77.3</v>
          </cell>
          <cell r="R46" t="str">
            <v>060BGO0271</v>
          </cell>
          <cell r="S46">
            <v>1920</v>
          </cell>
          <cell r="T46">
            <v>2580</v>
          </cell>
          <cell r="U46">
            <v>1290</v>
          </cell>
          <cell r="V46">
            <v>43.59375</v>
          </cell>
          <cell r="W46">
            <v>562</v>
          </cell>
          <cell r="X46">
            <v>7</v>
          </cell>
          <cell r="Y46">
            <v>39</v>
          </cell>
          <cell r="Z46">
            <v>30</v>
          </cell>
          <cell r="AA46">
            <v>40</v>
          </cell>
          <cell r="AC46" t="str">
            <v>x</v>
          </cell>
          <cell r="AG46" t="str">
            <v>C</v>
          </cell>
        </row>
        <row r="47">
          <cell r="A47" t="str">
            <v>12.04.070.GO.M</v>
          </cell>
          <cell r="B47" t="str">
            <v>GO</v>
          </cell>
          <cell r="C47" t="str">
            <v>BR-070</v>
          </cell>
          <cell r="G47" t="str">
            <v>12.04.070.GO.M</v>
          </cell>
          <cell r="H47" t="str">
            <v>MÓVEL</v>
          </cell>
          <cell r="I47" t="str">
            <v>DIV DF/GO - COCALZINHO DE GOIÁS</v>
          </cell>
          <cell r="J47" t="str">
            <v>070BGO0075</v>
          </cell>
          <cell r="K47">
            <v>4</v>
          </cell>
          <cell r="L47">
            <v>63</v>
          </cell>
          <cell r="M47" t="str">
            <v>Simples</v>
          </cell>
          <cell r="N47" t="str">
            <v>ENTR GO-547 - ENTR BR-414(A)</v>
          </cell>
          <cell r="O47">
            <v>439</v>
          </cell>
          <cell r="P47">
            <v>1997</v>
          </cell>
          <cell r="Q47">
            <v>35</v>
          </cell>
          <cell r="R47" t="str">
            <v>070BGO0070</v>
          </cell>
          <cell r="S47">
            <v>3276</v>
          </cell>
          <cell r="T47">
            <v>4403</v>
          </cell>
          <cell r="U47">
            <v>2202</v>
          </cell>
          <cell r="V47">
            <v>36.996336996337</v>
          </cell>
          <cell r="W47">
            <v>815</v>
          </cell>
          <cell r="X47">
            <v>7</v>
          </cell>
          <cell r="Y47">
            <v>57</v>
          </cell>
          <cell r="Z47">
            <v>30</v>
          </cell>
          <cell r="AA47">
            <v>50</v>
          </cell>
          <cell r="AE47" t="str">
            <v>x</v>
          </cell>
          <cell r="AG47" t="str">
            <v>-</v>
          </cell>
        </row>
        <row r="48">
          <cell r="A48" t="str">
            <v>12.05.070.GO.M</v>
          </cell>
          <cell r="B48" t="str">
            <v>GO</v>
          </cell>
          <cell r="C48" t="str">
            <v>BR-070</v>
          </cell>
          <cell r="G48" t="str">
            <v>12.05.070.GO.M</v>
          </cell>
          <cell r="H48" t="str">
            <v>MÓVEL</v>
          </cell>
          <cell r="I48" t="str">
            <v>COCALZINHO DE GOIÁS - DIV DF/GO</v>
          </cell>
          <cell r="J48" t="str">
            <v>070BGO0075</v>
          </cell>
          <cell r="K48">
            <v>4</v>
          </cell>
          <cell r="L48">
            <v>63</v>
          </cell>
          <cell r="M48" t="str">
            <v>Simples</v>
          </cell>
          <cell r="N48" t="str">
            <v>ENTR GO-547 - ENTR BR-414(A)</v>
          </cell>
          <cell r="O48">
            <v>439</v>
          </cell>
          <cell r="P48">
            <v>1997</v>
          </cell>
          <cell r="Q48">
            <v>35</v>
          </cell>
          <cell r="R48" t="str">
            <v>070BGO0070</v>
          </cell>
          <cell r="S48">
            <v>3276</v>
          </cell>
          <cell r="T48">
            <v>4403</v>
          </cell>
          <cell r="U48">
            <v>2202</v>
          </cell>
          <cell r="V48">
            <v>36.996336996337</v>
          </cell>
          <cell r="W48">
            <v>815</v>
          </cell>
          <cell r="X48">
            <v>7</v>
          </cell>
          <cell r="Y48">
            <v>57</v>
          </cell>
          <cell r="Z48">
            <v>30</v>
          </cell>
          <cell r="AA48">
            <v>50</v>
          </cell>
          <cell r="AE48" t="str">
            <v>x</v>
          </cell>
          <cell r="AG48" t="str">
            <v>-</v>
          </cell>
        </row>
        <row r="49">
          <cell r="A49" t="str">
            <v>12.06.153.GO.M</v>
          </cell>
          <cell r="B49" t="str">
            <v>GO</v>
          </cell>
          <cell r="C49" t="str">
            <v>BR-153</v>
          </cell>
          <cell r="G49" t="str">
            <v>12.06.153.GO.M</v>
          </cell>
          <cell r="H49" t="str">
            <v>MÓVEL</v>
          </cell>
          <cell r="I49" t="str">
            <v>CAMPINORTE - URUAÇU</v>
          </cell>
          <cell r="J49" t="str">
            <v>153BGO0410</v>
          </cell>
          <cell r="K49">
            <v>176</v>
          </cell>
          <cell r="L49">
            <v>200.9</v>
          </cell>
          <cell r="M49" t="str">
            <v>Simples</v>
          </cell>
          <cell r="N49" t="str">
            <v>ENTR GO-428 (CAMPINORTE) - ENTR BR-080(A)/GO-237 (URUAÇU)</v>
          </cell>
          <cell r="O49">
            <v>3602</v>
          </cell>
          <cell r="P49">
            <v>2005</v>
          </cell>
          <cell r="Q49">
            <v>67</v>
          </cell>
          <cell r="R49" t="str">
            <v>153BGO0340</v>
          </cell>
          <cell r="S49">
            <v>3186</v>
          </cell>
          <cell r="T49">
            <v>3380</v>
          </cell>
          <cell r="U49">
            <v>1690</v>
          </cell>
          <cell r="V49">
            <v>66</v>
          </cell>
          <cell r="W49">
            <v>1115</v>
          </cell>
          <cell r="X49">
            <v>6.4</v>
          </cell>
          <cell r="Y49">
            <v>71</v>
          </cell>
          <cell r="Z49">
            <v>40</v>
          </cell>
          <cell r="AA49">
            <v>40</v>
          </cell>
          <cell r="AD49" t="str">
            <v>x</v>
          </cell>
          <cell r="AG49" t="str">
            <v>-</v>
          </cell>
        </row>
        <row r="50">
          <cell r="A50" t="str">
            <v>12.08.153.GO.F</v>
          </cell>
          <cell r="B50" t="str">
            <v>GO</v>
          </cell>
          <cell r="C50" t="str">
            <v>BR-153</v>
          </cell>
          <cell r="G50" t="str">
            <v>12.08.153.GO.F</v>
          </cell>
          <cell r="H50" t="str">
            <v>NOVO</v>
          </cell>
          <cell r="I50" t="str">
            <v>URUAÇU - CAMPINORTE</v>
          </cell>
          <cell r="J50" t="str">
            <v>153BGO0410</v>
          </cell>
          <cell r="K50">
            <v>176</v>
          </cell>
          <cell r="L50">
            <v>200.9</v>
          </cell>
          <cell r="M50" t="str">
            <v>Simples</v>
          </cell>
          <cell r="N50" t="str">
            <v>ENTR GO-428 (CAMPINORTE) - ENTR BR-080(A)/GO-237 (URUAÇU)</v>
          </cell>
          <cell r="O50">
            <v>3602</v>
          </cell>
          <cell r="P50">
            <v>2005</v>
          </cell>
          <cell r="Q50">
            <v>702</v>
          </cell>
          <cell r="R50" t="str">
            <v>153BGO0770</v>
          </cell>
          <cell r="S50">
            <v>7500</v>
          </cell>
          <cell r="T50">
            <v>7957</v>
          </cell>
          <cell r="U50">
            <v>3979</v>
          </cell>
          <cell r="V50">
            <v>57</v>
          </cell>
          <cell r="W50">
            <v>2268</v>
          </cell>
          <cell r="X50">
            <v>6.7</v>
          </cell>
          <cell r="Y50">
            <v>152</v>
          </cell>
          <cell r="Z50">
            <v>40</v>
          </cell>
          <cell r="AA50">
            <v>40</v>
          </cell>
          <cell r="AB50" t="str">
            <v>x</v>
          </cell>
          <cell r="AG50" t="str">
            <v>A</v>
          </cell>
        </row>
        <row r="51">
          <cell r="A51" t="str">
            <v>12.09.153.GO.F</v>
          </cell>
          <cell r="B51" t="str">
            <v>GO</v>
          </cell>
          <cell r="C51" t="str">
            <v>BR-153</v>
          </cell>
          <cell r="G51" t="str">
            <v>12.09.153.GO.F</v>
          </cell>
          <cell r="H51" t="str">
            <v>NOVO</v>
          </cell>
          <cell r="I51" t="str">
            <v>JARAGUÁ - GO-080</v>
          </cell>
          <cell r="J51" t="str">
            <v>153BGO0530</v>
          </cell>
          <cell r="K51">
            <v>369.5</v>
          </cell>
          <cell r="L51">
            <v>377.1</v>
          </cell>
          <cell r="M51" t="str">
            <v>Simples</v>
          </cell>
          <cell r="N51" t="str">
            <v>ENTR BR-070 - ENTR GO-080(B) (P/SÃO FRANCISCO)</v>
          </cell>
          <cell r="O51">
            <v>2858</v>
          </cell>
          <cell r="P51">
            <v>2001</v>
          </cell>
          <cell r="Q51">
            <v>375</v>
          </cell>
          <cell r="R51" t="str">
            <v>153BGO0530</v>
          </cell>
          <cell r="S51">
            <v>5766</v>
          </cell>
          <cell r="T51">
            <v>6885</v>
          </cell>
          <cell r="U51">
            <v>3443</v>
          </cell>
          <cell r="V51">
            <v>50</v>
          </cell>
          <cell r="W51">
            <v>1722</v>
          </cell>
          <cell r="X51">
            <v>7</v>
          </cell>
          <cell r="Y51">
            <v>121</v>
          </cell>
          <cell r="Z51">
            <v>40</v>
          </cell>
          <cell r="AA51">
            <v>40</v>
          </cell>
          <cell r="AB51" t="str">
            <v>x</v>
          </cell>
          <cell r="AG51" t="str">
            <v>B</v>
          </cell>
        </row>
        <row r="52">
          <cell r="A52" t="str">
            <v>12.10.153.GO.F</v>
          </cell>
          <cell r="B52" t="str">
            <v>GO</v>
          </cell>
          <cell r="C52" t="str">
            <v>BR-153</v>
          </cell>
          <cell r="F52" t="str">
            <v>x</v>
          </cell>
          <cell r="G52" t="str">
            <v>12.10.153.GO.F</v>
          </cell>
          <cell r="H52" t="str">
            <v>NOVO - C3</v>
          </cell>
          <cell r="I52" t="str">
            <v>HIDROLÂNDIA - APARECIDA DE GOIÂNIA</v>
          </cell>
          <cell r="J52" t="str">
            <v>153BGO0625</v>
          </cell>
          <cell r="K52">
            <v>521.6</v>
          </cell>
          <cell r="L52">
            <v>529</v>
          </cell>
          <cell r="M52" t="str">
            <v>Dupla</v>
          </cell>
          <cell r="N52" t="str">
            <v>ENTR GO-319 - ENTR GO-219(A)</v>
          </cell>
          <cell r="O52">
            <v>5946</v>
          </cell>
          <cell r="P52">
            <v>2005</v>
          </cell>
          <cell r="Q52" t="str">
            <v>-</v>
          </cell>
          <cell r="R52" t="str">
            <v>153BGO0625</v>
          </cell>
          <cell r="S52">
            <v>10537</v>
          </cell>
          <cell r="T52">
            <v>11179</v>
          </cell>
          <cell r="U52">
            <v>5590</v>
          </cell>
          <cell r="V52">
            <v>50</v>
          </cell>
          <cell r="W52">
            <v>2795</v>
          </cell>
          <cell r="X52">
            <v>7</v>
          </cell>
          <cell r="Y52">
            <v>196</v>
          </cell>
          <cell r="Z52">
            <v>40</v>
          </cell>
          <cell r="AA52">
            <v>40</v>
          </cell>
          <cell r="AB52" t="str">
            <v>x</v>
          </cell>
          <cell r="AG52" t="str">
            <v>Especial</v>
          </cell>
        </row>
        <row r="53">
          <cell r="A53" t="str">
            <v>12.07.364.GO.M</v>
          </cell>
          <cell r="B53" t="str">
            <v>GO</v>
          </cell>
          <cell r="C53" t="str">
            <v>BR-364</v>
          </cell>
          <cell r="G53" t="str">
            <v>12.07.364.GO.M</v>
          </cell>
          <cell r="H53" t="str">
            <v>MÓVEL</v>
          </cell>
          <cell r="I53" t="str">
            <v>APARECIDA DO RIO DOCE - JATAÍ</v>
          </cell>
          <cell r="J53" t="str">
            <v>364BGO0480</v>
          </cell>
          <cell r="K53">
            <v>174.5</v>
          </cell>
          <cell r="L53">
            <v>192.7</v>
          </cell>
          <cell r="M53" t="str">
            <v>Simples</v>
          </cell>
          <cell r="N53" t="str">
            <v>ENTR GO-180 - ENTR BR-060(A)</v>
          </cell>
          <cell r="O53">
            <v>110</v>
          </cell>
          <cell r="P53">
            <v>2005</v>
          </cell>
          <cell r="Q53">
            <v>192</v>
          </cell>
          <cell r="R53" t="str">
            <v>364BGO0480</v>
          </cell>
          <cell r="S53">
            <v>1029</v>
          </cell>
          <cell r="T53">
            <v>1092</v>
          </cell>
          <cell r="U53">
            <v>546</v>
          </cell>
          <cell r="V53">
            <v>31.3</v>
          </cell>
          <cell r="W53">
            <v>171</v>
          </cell>
          <cell r="X53">
            <v>7.2</v>
          </cell>
          <cell r="Y53">
            <v>12</v>
          </cell>
          <cell r="Z53">
            <v>50</v>
          </cell>
          <cell r="AA53">
            <v>30</v>
          </cell>
          <cell r="AE53" t="str">
            <v>x</v>
          </cell>
          <cell r="AG53" t="str">
            <v>-</v>
          </cell>
        </row>
        <row r="54">
          <cell r="A54" t="str">
            <v>12.08.364.GO.M</v>
          </cell>
          <cell r="B54" t="str">
            <v>GO</v>
          </cell>
          <cell r="C54" t="str">
            <v>BR-364</v>
          </cell>
          <cell r="G54" t="str">
            <v>12.08.364.GO.M</v>
          </cell>
          <cell r="H54" t="str">
            <v>MÓVEL</v>
          </cell>
          <cell r="I54" t="str">
            <v>JATAÍ - APARECIDA DO RIO DOCE</v>
          </cell>
          <cell r="J54" t="str">
            <v>364BGO0480</v>
          </cell>
          <cell r="K54">
            <v>174.5</v>
          </cell>
          <cell r="L54">
            <v>192.7</v>
          </cell>
          <cell r="M54" t="str">
            <v>Simples</v>
          </cell>
          <cell r="N54" t="str">
            <v>ENTR GO-180 - ENTR BR-060(A)</v>
          </cell>
          <cell r="O54">
            <v>110</v>
          </cell>
          <cell r="P54">
            <v>2005</v>
          </cell>
          <cell r="Q54">
            <v>192</v>
          </cell>
          <cell r="R54" t="str">
            <v>364BGO0480</v>
          </cell>
          <cell r="S54">
            <v>1029</v>
          </cell>
          <cell r="T54">
            <v>1092</v>
          </cell>
          <cell r="U54">
            <v>546</v>
          </cell>
          <cell r="V54">
            <v>31.3</v>
          </cell>
          <cell r="W54">
            <v>171</v>
          </cell>
          <cell r="X54">
            <v>7.2</v>
          </cell>
          <cell r="Y54">
            <v>12</v>
          </cell>
          <cell r="Z54">
            <v>50</v>
          </cell>
          <cell r="AA54">
            <v>30</v>
          </cell>
          <cell r="AE54" t="str">
            <v>x</v>
          </cell>
          <cell r="AG54" t="str">
            <v>-</v>
          </cell>
        </row>
        <row r="55">
          <cell r="A55" t="str">
            <v>12.11.364.GO.F</v>
          </cell>
          <cell r="B55" t="str">
            <v>GO</v>
          </cell>
          <cell r="C55" t="str">
            <v>BR-364</v>
          </cell>
          <cell r="G55" t="str">
            <v>12.11.364.GO.F</v>
          </cell>
          <cell r="H55" t="str">
            <v>NOVO</v>
          </cell>
          <cell r="I55" t="str">
            <v>MINEIROS - JATAÍ</v>
          </cell>
          <cell r="J55" t="str">
            <v>364BGO0530</v>
          </cell>
          <cell r="K55">
            <v>235.3</v>
          </cell>
          <cell r="L55">
            <v>259.39999999999998</v>
          </cell>
          <cell r="M55" t="str">
            <v>Simples</v>
          </cell>
          <cell r="N55" t="str">
            <v>ENTR GO-050 - ENTR GO-116</v>
          </cell>
          <cell r="O55">
            <v>3285</v>
          </cell>
          <cell r="P55">
            <v>2005</v>
          </cell>
          <cell r="Q55">
            <v>232</v>
          </cell>
          <cell r="R55" t="str">
            <v>364BGO0510</v>
          </cell>
          <cell r="S55">
            <v>2491</v>
          </cell>
          <cell r="T55">
            <v>2643</v>
          </cell>
          <cell r="U55">
            <v>1322</v>
          </cell>
          <cell r="V55">
            <v>33.277027027027032</v>
          </cell>
          <cell r="W55">
            <v>440</v>
          </cell>
          <cell r="X55">
            <v>7</v>
          </cell>
          <cell r="Y55">
            <v>31</v>
          </cell>
          <cell r="Z55">
            <v>50</v>
          </cell>
          <cell r="AA55">
            <v>30</v>
          </cell>
          <cell r="AB55" t="str">
            <v>x</v>
          </cell>
          <cell r="AG55" t="str">
            <v>C</v>
          </cell>
        </row>
        <row r="56">
          <cell r="A56" t="str">
            <v>12.12.364.GO.F</v>
          </cell>
          <cell r="B56" t="str">
            <v>GO</v>
          </cell>
          <cell r="C56" t="str">
            <v>BR-364</v>
          </cell>
          <cell r="G56" t="str">
            <v>12.12.364.GO.F</v>
          </cell>
          <cell r="H56" t="str">
            <v>NOVO</v>
          </cell>
          <cell r="I56" t="str">
            <v>MINEIROS - DIVISA GO/MT</v>
          </cell>
          <cell r="J56" t="str">
            <v>364BGO0570</v>
          </cell>
          <cell r="K56">
            <v>324.89999999999998</v>
          </cell>
          <cell r="L56">
            <v>384.5</v>
          </cell>
          <cell r="M56" t="str">
            <v>Simples</v>
          </cell>
          <cell r="N56" t="str">
            <v>ENTR GO-194 (P/PORTELÂNDIA) - INÍCIO PISTA DUPLA</v>
          </cell>
          <cell r="O56">
            <v>3210</v>
          </cell>
          <cell r="P56">
            <v>2005</v>
          </cell>
          <cell r="Q56">
            <v>232</v>
          </cell>
          <cell r="R56" t="str">
            <v>364BGO0510</v>
          </cell>
          <cell r="S56">
            <v>2491</v>
          </cell>
          <cell r="T56">
            <v>2643</v>
          </cell>
          <cell r="U56">
            <v>1322</v>
          </cell>
          <cell r="V56">
            <v>33.277027027027032</v>
          </cell>
          <cell r="W56">
            <v>440</v>
          </cell>
          <cell r="X56">
            <v>7</v>
          </cell>
          <cell r="Y56">
            <v>31</v>
          </cell>
          <cell r="Z56">
            <v>30</v>
          </cell>
          <cell r="AA56">
            <v>50</v>
          </cell>
          <cell r="AB56" t="str">
            <v>x</v>
          </cell>
          <cell r="AG56" t="str">
            <v>C</v>
          </cell>
        </row>
        <row r="57">
          <cell r="A57" t="str">
            <v>15.01.135.MA.F</v>
          </cell>
          <cell r="B57" t="str">
            <v>MA</v>
          </cell>
          <cell r="C57" t="str">
            <v>BR-135</v>
          </cell>
          <cell r="G57" t="str">
            <v>15.01.135.MA.F</v>
          </cell>
          <cell r="H57" t="str">
            <v>NOVO</v>
          </cell>
          <cell r="I57" t="str">
            <v>SANTA RITA  - ENTR BR-222</v>
          </cell>
          <cell r="J57" t="str">
            <v>135BMA0070</v>
          </cell>
          <cell r="K57">
            <v>50.8</v>
          </cell>
          <cell r="L57">
            <v>95.3</v>
          </cell>
          <cell r="M57" t="str">
            <v>Simples</v>
          </cell>
          <cell r="N57" t="str">
            <v>ENTR BR-402/MA-110 (BACABEIRA) - ENTR BR-222(A) (OUTEIRO)</v>
          </cell>
          <cell r="O57">
            <v>1418</v>
          </cell>
          <cell r="P57">
            <v>2005</v>
          </cell>
          <cell r="Q57">
            <v>48</v>
          </cell>
          <cell r="R57" t="str">
            <v>135BMA0050</v>
          </cell>
          <cell r="S57">
            <v>6532</v>
          </cell>
          <cell r="T57">
            <v>6930</v>
          </cell>
          <cell r="U57">
            <v>3465</v>
          </cell>
          <cell r="V57">
            <v>31.2</v>
          </cell>
          <cell r="W57">
            <v>1081</v>
          </cell>
          <cell r="X57">
            <v>8.3000000000000007</v>
          </cell>
          <cell r="Y57">
            <v>90</v>
          </cell>
          <cell r="Z57">
            <v>35</v>
          </cell>
          <cell r="AA57">
            <v>35</v>
          </cell>
          <cell r="AC57" t="str">
            <v>x</v>
          </cell>
          <cell r="AG57" t="str">
            <v>B</v>
          </cell>
        </row>
        <row r="58">
          <cell r="A58" t="str">
            <v>15.02.135.MA.F</v>
          </cell>
          <cell r="B58" t="str">
            <v>MA</v>
          </cell>
          <cell r="C58" t="str">
            <v>BR-135</v>
          </cell>
          <cell r="G58" t="str">
            <v>15.02.135.MA.F</v>
          </cell>
          <cell r="H58" t="str">
            <v>NOVO</v>
          </cell>
          <cell r="I58" t="str">
            <v>MIRANDA DO NORTE - ENTR BR-222</v>
          </cell>
          <cell r="J58" t="str">
            <v>135BMA0110</v>
          </cell>
          <cell r="K58">
            <v>103.9</v>
          </cell>
          <cell r="L58">
            <v>127</v>
          </cell>
          <cell r="M58" t="str">
            <v>Simples</v>
          </cell>
          <cell r="N58" t="str">
            <v>ENTR MA-339 (COLOMBO) - ENTR MA-222 (MIRANDA)</v>
          </cell>
          <cell r="O58">
            <v>666</v>
          </cell>
          <cell r="P58">
            <v>2001</v>
          </cell>
          <cell r="Q58">
            <v>85</v>
          </cell>
          <cell r="R58" t="str">
            <v>135BMA0070</v>
          </cell>
          <cell r="S58">
            <v>3098</v>
          </cell>
          <cell r="T58">
            <v>3699</v>
          </cell>
          <cell r="U58">
            <v>1850</v>
          </cell>
          <cell r="V58">
            <v>50</v>
          </cell>
          <cell r="W58">
            <v>925</v>
          </cell>
          <cell r="X58">
            <v>7</v>
          </cell>
          <cell r="Y58">
            <v>65</v>
          </cell>
          <cell r="Z58">
            <v>35</v>
          </cell>
          <cell r="AA58">
            <v>35</v>
          </cell>
          <cell r="AC58" t="str">
            <v>x</v>
          </cell>
          <cell r="AG58" t="str">
            <v>C</v>
          </cell>
        </row>
        <row r="59">
          <cell r="A59" t="str">
            <v>15.01.222.MA.M</v>
          </cell>
          <cell r="B59" t="str">
            <v>MA</v>
          </cell>
          <cell r="C59" t="str">
            <v>BR-222</v>
          </cell>
          <cell r="G59" t="str">
            <v>15.01.222.MA.M</v>
          </cell>
          <cell r="H59" t="str">
            <v>MÓVEL</v>
          </cell>
          <cell r="I59" t="str">
            <v>VARGEM GRANDE - ITAPECURU MIRIM</v>
          </cell>
          <cell r="J59" t="str">
            <v>222BMA0472</v>
          </cell>
          <cell r="K59">
            <v>172.6</v>
          </cell>
          <cell r="L59">
            <v>208.5</v>
          </cell>
          <cell r="M59" t="str">
            <v>Simples</v>
          </cell>
          <cell r="N59" t="str">
            <v>ENTR MA-020(B) (P/ PRES. VARGAS) - ITAPECURU-MIRIM</v>
          </cell>
          <cell r="O59">
            <v>168</v>
          </cell>
          <cell r="P59">
            <v>2005</v>
          </cell>
          <cell r="Q59" t="str">
            <v>-</v>
          </cell>
          <cell r="R59" t="str">
            <v>222BMA0472</v>
          </cell>
          <cell r="S59">
            <v>1527</v>
          </cell>
          <cell r="T59">
            <v>1620</v>
          </cell>
          <cell r="U59">
            <v>810</v>
          </cell>
          <cell r="V59">
            <v>50</v>
          </cell>
          <cell r="W59">
            <v>405</v>
          </cell>
          <cell r="X59">
            <v>7</v>
          </cell>
          <cell r="Y59">
            <v>28</v>
          </cell>
          <cell r="Z59">
            <v>45</v>
          </cell>
          <cell r="AA59">
            <v>25</v>
          </cell>
          <cell r="AD59" t="str">
            <v>x</v>
          </cell>
          <cell r="AG59" t="str">
            <v>-</v>
          </cell>
        </row>
        <row r="60">
          <cell r="A60" t="str">
            <v>15.03.222.MA.F</v>
          </cell>
          <cell r="B60" t="str">
            <v>MA</v>
          </cell>
          <cell r="C60" t="str">
            <v>BR-222</v>
          </cell>
          <cell r="G60" t="str">
            <v>15.03.222.MA.F</v>
          </cell>
          <cell r="H60" t="str">
            <v>NOVO</v>
          </cell>
          <cell r="I60" t="str">
            <v>ENTR BR-316 - SANTA INÊS</v>
          </cell>
          <cell r="J60" t="str">
            <v>222BMA0610</v>
          </cell>
          <cell r="K60">
            <v>355.2</v>
          </cell>
          <cell r="L60">
            <v>365.2</v>
          </cell>
          <cell r="M60" t="str">
            <v>Simples</v>
          </cell>
          <cell r="N60" t="str">
            <v>ENTR BR-316(A) - ENTR BR-316(B)/MA-006(A)/320 (SANTA INÊS)</v>
          </cell>
          <cell r="O60">
            <v>1445</v>
          </cell>
          <cell r="P60">
            <v>2005</v>
          </cell>
          <cell r="Q60" t="str">
            <v>-</v>
          </cell>
          <cell r="R60" t="str">
            <v>222BMA0610</v>
          </cell>
          <cell r="S60">
            <v>5380</v>
          </cell>
          <cell r="T60">
            <v>5708</v>
          </cell>
          <cell r="U60">
            <v>2854</v>
          </cell>
          <cell r="V60">
            <v>50</v>
          </cell>
          <cell r="W60">
            <v>1427</v>
          </cell>
          <cell r="X60">
            <v>7</v>
          </cell>
          <cell r="Y60">
            <v>100</v>
          </cell>
          <cell r="Z60">
            <v>20</v>
          </cell>
          <cell r="AA60">
            <v>20</v>
          </cell>
          <cell r="AC60" t="str">
            <v>x</v>
          </cell>
          <cell r="AG60" t="str">
            <v>B</v>
          </cell>
        </row>
        <row r="61">
          <cell r="A61" t="str">
            <v>15.04.316.MA.F</v>
          </cell>
          <cell r="B61" t="str">
            <v>MA</v>
          </cell>
          <cell r="C61" t="str">
            <v>BR-316</v>
          </cell>
          <cell r="G61" t="str">
            <v>15.04.316.MA.F</v>
          </cell>
          <cell r="H61" t="str">
            <v>NOVO</v>
          </cell>
          <cell r="I61" t="str">
            <v>PERITORÓ - ENTR MA-026</v>
          </cell>
          <cell r="J61" t="str">
            <v>316BMA0350</v>
          </cell>
          <cell r="K61">
            <v>424.6</v>
          </cell>
          <cell r="L61">
            <v>469.8</v>
          </cell>
          <cell r="M61" t="str">
            <v>Simples</v>
          </cell>
          <cell r="N61" t="str">
            <v>ENTR BR-135(B)/MA-020 (PERITORÓ) - ENTR MA-026 (DEZESSETE)</v>
          </cell>
          <cell r="O61">
            <v>1285</v>
          </cell>
          <cell r="P61">
            <v>2005</v>
          </cell>
          <cell r="Q61">
            <v>470</v>
          </cell>
          <cell r="R61" t="str">
            <v>316BMA0360</v>
          </cell>
          <cell r="S61">
            <v>2468</v>
          </cell>
          <cell r="T61">
            <v>2618</v>
          </cell>
          <cell r="U61">
            <v>1309</v>
          </cell>
          <cell r="V61">
            <v>61.7</v>
          </cell>
          <cell r="W61">
            <v>808</v>
          </cell>
          <cell r="X61">
            <v>6.7</v>
          </cell>
          <cell r="Y61">
            <v>54</v>
          </cell>
          <cell r="Z61">
            <v>35</v>
          </cell>
          <cell r="AA61">
            <v>35</v>
          </cell>
          <cell r="AB61" t="str">
            <v>x</v>
          </cell>
          <cell r="AG61" t="str">
            <v>C</v>
          </cell>
        </row>
        <row r="62">
          <cell r="A62" t="str">
            <v>15.05.316.MA.F</v>
          </cell>
          <cell r="B62" t="str">
            <v>MA</v>
          </cell>
          <cell r="C62" t="str">
            <v>BR-316</v>
          </cell>
          <cell r="G62" t="str">
            <v>15.05.316.MA.F</v>
          </cell>
          <cell r="H62" t="str">
            <v>NOVO</v>
          </cell>
          <cell r="I62" t="str">
            <v>ENTR MA-026 - PERITORÓ</v>
          </cell>
          <cell r="J62" t="str">
            <v>316BMA0350</v>
          </cell>
          <cell r="K62">
            <v>424.6</v>
          </cell>
          <cell r="L62">
            <v>469.8</v>
          </cell>
          <cell r="M62" t="str">
            <v>Simples</v>
          </cell>
          <cell r="N62" t="str">
            <v>ENTR BR-135(B)/MA-020 (PERITORÓ) - ENTR MA-026 (DEZESSETE)</v>
          </cell>
          <cell r="O62">
            <v>1285</v>
          </cell>
          <cell r="P62">
            <v>2005</v>
          </cell>
          <cell r="Q62">
            <v>470</v>
          </cell>
          <cell r="R62" t="str">
            <v>316BMA0360</v>
          </cell>
          <cell r="S62">
            <v>2468</v>
          </cell>
          <cell r="T62">
            <v>2618</v>
          </cell>
          <cell r="U62">
            <v>1309</v>
          </cell>
          <cell r="V62">
            <v>61.7</v>
          </cell>
          <cell r="W62">
            <v>808</v>
          </cell>
          <cell r="X62">
            <v>6.7</v>
          </cell>
          <cell r="Y62">
            <v>54</v>
          </cell>
          <cell r="Z62">
            <v>35</v>
          </cell>
          <cell r="AA62">
            <v>35</v>
          </cell>
          <cell r="AB62" t="str">
            <v>x</v>
          </cell>
          <cell r="AG62" t="str">
            <v>C</v>
          </cell>
        </row>
        <row r="63">
          <cell r="A63" t="str">
            <v>06.08.116.MG.F</v>
          </cell>
          <cell r="B63" t="str">
            <v>MG</v>
          </cell>
          <cell r="C63" t="str">
            <v>BR-116</v>
          </cell>
          <cell r="E63" t="str">
            <v>x</v>
          </cell>
          <cell r="G63" t="str">
            <v>06.08.116.MG.F</v>
          </cell>
          <cell r="H63" t="str">
            <v>NOVO - C2</v>
          </cell>
          <cell r="I63" t="str">
            <v>DIV MG/BA - ENTR BR-251</v>
          </cell>
          <cell r="J63" t="str">
            <v>116BMG1010</v>
          </cell>
          <cell r="K63">
            <v>0</v>
          </cell>
          <cell r="L63">
            <v>25</v>
          </cell>
          <cell r="M63" t="str">
            <v>Simples</v>
          </cell>
          <cell r="N63" t="str">
            <v>DIV BA/MG - ENTR BR-251(A) (P/SALINAS)</v>
          </cell>
          <cell r="O63">
            <v>4304</v>
          </cell>
          <cell r="P63">
            <v>1998</v>
          </cell>
          <cell r="Q63">
            <v>16</v>
          </cell>
          <cell r="R63" t="str">
            <v>116BMG1010</v>
          </cell>
          <cell r="S63">
            <v>3986</v>
          </cell>
          <cell r="T63">
            <v>5201</v>
          </cell>
          <cell r="U63">
            <v>2601</v>
          </cell>
          <cell r="V63">
            <v>79.177119919719019</v>
          </cell>
          <cell r="W63">
            <v>2059</v>
          </cell>
          <cell r="X63">
            <v>7</v>
          </cell>
          <cell r="Y63">
            <v>144</v>
          </cell>
          <cell r="Z63" t="str">
            <v>SI</v>
          </cell>
          <cell r="AA63" t="str">
            <v>SI</v>
          </cell>
          <cell r="AB63" t="str">
            <v>x</v>
          </cell>
          <cell r="AG63" t="str">
            <v>A</v>
          </cell>
        </row>
        <row r="64">
          <cell r="A64" t="str">
            <v>06.12.116.MG.F</v>
          </cell>
          <cell r="B64" t="str">
            <v>MG</v>
          </cell>
          <cell r="C64" t="str">
            <v>BR-116</v>
          </cell>
          <cell r="E64" t="str">
            <v>x</v>
          </cell>
          <cell r="G64" t="str">
            <v>06.12.116.MG.F</v>
          </cell>
          <cell r="H64" t="str">
            <v>NOVO - C2</v>
          </cell>
          <cell r="I64" t="str">
            <v>ALÉM PARAÍBA - LEOPOLDINA</v>
          </cell>
          <cell r="J64" t="str">
            <v>116BMG1450</v>
          </cell>
          <cell r="K64">
            <v>773.6</v>
          </cell>
          <cell r="L64">
            <v>815.1</v>
          </cell>
          <cell r="M64" t="str">
            <v>Simples</v>
          </cell>
          <cell r="N64" t="str">
            <v>ENTR BR-267(B) (P/TEBAS) - ENTR BR-393(A)</v>
          </cell>
          <cell r="O64">
            <v>1382</v>
          </cell>
          <cell r="P64">
            <v>2005</v>
          </cell>
          <cell r="Q64">
            <v>768</v>
          </cell>
          <cell r="R64" t="str">
            <v>116BMG1430</v>
          </cell>
          <cell r="S64">
            <v>6498</v>
          </cell>
          <cell r="T64">
            <v>6894</v>
          </cell>
          <cell r="U64">
            <v>3447</v>
          </cell>
          <cell r="V64">
            <v>37.5</v>
          </cell>
          <cell r="W64">
            <v>1293</v>
          </cell>
          <cell r="X64">
            <v>6.8</v>
          </cell>
          <cell r="Y64">
            <v>88</v>
          </cell>
          <cell r="Z64">
            <v>40</v>
          </cell>
          <cell r="AA64">
            <v>40</v>
          </cell>
          <cell r="AB64" t="str">
            <v>x</v>
          </cell>
          <cell r="AG64" t="str">
            <v>B</v>
          </cell>
        </row>
        <row r="65">
          <cell r="A65" t="str">
            <v>06.13.122.MG.F</v>
          </cell>
          <cell r="B65" t="str">
            <v>MG</v>
          </cell>
          <cell r="C65" t="str">
            <v>BR-122</v>
          </cell>
          <cell r="G65" t="str">
            <v>06.13.122.MG.F</v>
          </cell>
          <cell r="H65" t="str">
            <v>NOVO</v>
          </cell>
          <cell r="I65" t="str">
            <v>FRANCISCO SÁ - MONTES CLAROS</v>
          </cell>
          <cell r="J65" t="str">
            <v>122BMG0670</v>
          </cell>
          <cell r="K65">
            <v>259.60000000000002</v>
          </cell>
          <cell r="L65">
            <v>286.2</v>
          </cell>
          <cell r="M65" t="str">
            <v>Simples</v>
          </cell>
          <cell r="N65" t="str">
            <v>ENTR BR-122(A) (P/CANACI) - ENTR BR-122(B)/135/365(A) (MONTES CLAROS)</v>
          </cell>
          <cell r="O65">
            <v>2081</v>
          </cell>
          <cell r="P65">
            <v>2007</v>
          </cell>
          <cell r="Q65" t="str">
            <v>-</v>
          </cell>
          <cell r="R65" t="str">
            <v>-</v>
          </cell>
          <cell r="S65">
            <v>3000</v>
          </cell>
          <cell r="T65">
            <v>3000</v>
          </cell>
          <cell r="U65">
            <v>1500</v>
          </cell>
          <cell r="V65">
            <v>37.5</v>
          </cell>
          <cell r="W65">
            <v>563</v>
          </cell>
          <cell r="X65">
            <v>6.8</v>
          </cell>
          <cell r="Y65">
            <v>38</v>
          </cell>
          <cell r="Z65" t="str">
            <v>SI</v>
          </cell>
          <cell r="AA65" t="str">
            <v>SI</v>
          </cell>
          <cell r="AB65" t="str">
            <v>x</v>
          </cell>
          <cell r="AG65" t="str">
            <v>C</v>
          </cell>
        </row>
        <row r="66">
          <cell r="A66" t="str">
            <v>06.14.153.MG.F</v>
          </cell>
          <cell r="B66" t="str">
            <v>MG</v>
          </cell>
          <cell r="C66" t="str">
            <v>BR-153</v>
          </cell>
          <cell r="G66" t="str">
            <v>06.14.153.MG.F</v>
          </cell>
          <cell r="H66" t="str">
            <v>NOVO</v>
          </cell>
          <cell r="I66" t="str">
            <v>DIV MG/GO - ENTR MG-226</v>
          </cell>
          <cell r="J66" t="str">
            <v>153BMG0790</v>
          </cell>
          <cell r="K66">
            <v>0</v>
          </cell>
          <cell r="L66">
            <v>34.200000000000003</v>
          </cell>
          <cell r="M66" t="str">
            <v>Simples</v>
          </cell>
          <cell r="N66" t="str">
            <v>ENTR BR-452(B) (DIV GO/MG) - ENTR MG-226 (P/CANÁPOLIS)</v>
          </cell>
          <cell r="O66">
            <v>4321</v>
          </cell>
          <cell r="P66">
            <v>2005</v>
          </cell>
          <cell r="Q66">
            <v>194</v>
          </cell>
          <cell r="R66" t="str">
            <v>153BMG0870</v>
          </cell>
          <cell r="S66">
            <v>4841</v>
          </cell>
          <cell r="T66">
            <v>5136</v>
          </cell>
          <cell r="U66">
            <v>2568</v>
          </cell>
          <cell r="V66">
            <v>47.8</v>
          </cell>
          <cell r="W66">
            <v>1228</v>
          </cell>
          <cell r="X66">
            <v>6.4</v>
          </cell>
          <cell r="Y66">
            <v>79</v>
          </cell>
          <cell r="Z66">
            <v>35</v>
          </cell>
          <cell r="AA66">
            <v>35</v>
          </cell>
          <cell r="AB66" t="str">
            <v>x</v>
          </cell>
          <cell r="AG66" t="str">
            <v>C</v>
          </cell>
        </row>
        <row r="67">
          <cell r="A67" t="str">
            <v>06.01.251.MG.M</v>
          </cell>
          <cell r="B67" t="str">
            <v>MG</v>
          </cell>
          <cell r="C67" t="str">
            <v>BR-251</v>
          </cell>
          <cell r="G67" t="str">
            <v>06.01.251.MG.M</v>
          </cell>
          <cell r="H67" t="str">
            <v>MÓVEL</v>
          </cell>
          <cell r="I67" t="str">
            <v>UNAÍ - PARACATU</v>
          </cell>
          <cell r="J67" t="str">
            <v>251BMG0430</v>
          </cell>
          <cell r="K67">
            <v>845.1</v>
          </cell>
          <cell r="L67">
            <v>870.8</v>
          </cell>
          <cell r="M67" t="str">
            <v>Simples</v>
          </cell>
          <cell r="N67" t="str">
            <v>ENTR MG-188(A) (CANGALHA) - ENTR MG-188(B) (UNAÍ)</v>
          </cell>
          <cell r="O67">
            <v>402</v>
          </cell>
          <cell r="P67">
            <v>2005</v>
          </cell>
          <cell r="Q67" t="str">
            <v>-</v>
          </cell>
          <cell r="R67" t="str">
            <v>251BMG0430</v>
          </cell>
          <cell r="S67">
            <v>1331</v>
          </cell>
          <cell r="T67">
            <v>1412</v>
          </cell>
          <cell r="U67">
            <v>706</v>
          </cell>
          <cell r="V67">
            <v>50</v>
          </cell>
          <cell r="W67">
            <v>353</v>
          </cell>
          <cell r="X67">
            <v>6.4</v>
          </cell>
          <cell r="Y67">
            <v>23</v>
          </cell>
          <cell r="Z67">
            <v>40</v>
          </cell>
          <cell r="AA67">
            <v>40</v>
          </cell>
          <cell r="AD67" t="str">
            <v>x</v>
          </cell>
          <cell r="AG67" t="str">
            <v>-</v>
          </cell>
        </row>
        <row r="68">
          <cell r="A68" t="str">
            <v>06.02.251.MG.M</v>
          </cell>
          <cell r="B68" t="str">
            <v>MG</v>
          </cell>
          <cell r="C68" t="str">
            <v>BR-251</v>
          </cell>
          <cell r="G68" t="str">
            <v>06.02.251.MG.M</v>
          </cell>
          <cell r="H68" t="str">
            <v>MÓVEL</v>
          </cell>
          <cell r="I68" t="str">
            <v xml:space="preserve">UNAÍ - DIVISA MG-GO </v>
          </cell>
          <cell r="J68" t="str">
            <v>251BMG0450</v>
          </cell>
          <cell r="K68">
            <v>870.8</v>
          </cell>
          <cell r="L68">
            <v>937.7</v>
          </cell>
          <cell r="M68" t="str">
            <v>Simples</v>
          </cell>
          <cell r="N68" t="str">
            <v>ENTR MG-188(B) (UNAÍ) -  DIVISA GO/MG</v>
          </cell>
          <cell r="O68">
            <v>154</v>
          </cell>
          <cell r="P68">
            <v>2005</v>
          </cell>
          <cell r="Q68" t="str">
            <v>-</v>
          </cell>
          <cell r="R68" t="str">
            <v>251BMG0450</v>
          </cell>
          <cell r="S68">
            <v>2920</v>
          </cell>
          <cell r="T68">
            <v>3098</v>
          </cell>
          <cell r="U68">
            <v>1549</v>
          </cell>
          <cell r="V68">
            <v>50</v>
          </cell>
          <cell r="W68">
            <v>775</v>
          </cell>
          <cell r="X68">
            <v>6.4</v>
          </cell>
          <cell r="Y68">
            <v>50</v>
          </cell>
          <cell r="Z68">
            <v>35</v>
          </cell>
          <cell r="AA68">
            <v>35</v>
          </cell>
          <cell r="AD68" t="str">
            <v>x</v>
          </cell>
          <cell r="AG68" t="str">
            <v>-</v>
          </cell>
        </row>
        <row r="69">
          <cell r="A69" t="str">
            <v>06.16.251.MG.F</v>
          </cell>
          <cell r="B69" t="str">
            <v>MG</v>
          </cell>
          <cell r="C69" t="str">
            <v>BR-251</v>
          </cell>
          <cell r="G69" t="str">
            <v>06.16.251.MG.F</v>
          </cell>
          <cell r="H69" t="str">
            <v>NOVO</v>
          </cell>
          <cell r="I69" t="str">
            <v>FRANCISCO SÁ - SALINAS</v>
          </cell>
          <cell r="J69" t="str">
            <v>251BMG0250</v>
          </cell>
          <cell r="K69">
            <v>360.3</v>
          </cell>
          <cell r="L69">
            <v>442.8</v>
          </cell>
          <cell r="M69" t="str">
            <v>Simples</v>
          </cell>
          <cell r="N69" t="str">
            <v>RIO VACARIA - ENTR MG-307 (P/GRÃO MONGOL)</v>
          </cell>
          <cell r="O69">
            <v>1496</v>
          </cell>
          <cell r="P69">
            <v>2005</v>
          </cell>
          <cell r="Q69" t="str">
            <v>-</v>
          </cell>
          <cell r="R69" t="str">
            <v>251BMG0250</v>
          </cell>
          <cell r="S69">
            <v>2008</v>
          </cell>
          <cell r="T69">
            <v>2130</v>
          </cell>
          <cell r="U69">
            <v>1065</v>
          </cell>
          <cell r="V69">
            <v>50</v>
          </cell>
          <cell r="W69">
            <v>533</v>
          </cell>
          <cell r="X69">
            <v>6.4</v>
          </cell>
          <cell r="Y69">
            <v>34</v>
          </cell>
          <cell r="Z69">
            <v>50</v>
          </cell>
          <cell r="AA69">
            <v>30</v>
          </cell>
          <cell r="AB69" t="str">
            <v>x</v>
          </cell>
          <cell r="AG69" t="str">
            <v>C</v>
          </cell>
        </row>
        <row r="70">
          <cell r="A70" t="str">
            <v>06.03.262.MG.M</v>
          </cell>
          <cell r="B70" t="str">
            <v>MG</v>
          </cell>
          <cell r="C70" t="str">
            <v>BR-262</v>
          </cell>
          <cell r="G70" t="str">
            <v>06.03.262.MG.M</v>
          </cell>
          <cell r="H70" t="str">
            <v>MÓVEL</v>
          </cell>
          <cell r="I70" t="str">
            <v>ABRE CAMPO - ENTR BR-116</v>
          </cell>
          <cell r="J70" t="str">
            <v>262BMG0310</v>
          </cell>
          <cell r="K70">
            <v>72.900000000000006</v>
          </cell>
          <cell r="L70">
            <v>116.2</v>
          </cell>
          <cell r="M70" t="str">
            <v>Simples</v>
          </cell>
          <cell r="N70" t="str">
            <v>ACESSO MATIPÓ - ENTR MG-329(A) (SÃO PEDRO DOS FERROS)</v>
          </cell>
          <cell r="O70">
            <v>751</v>
          </cell>
          <cell r="P70">
            <v>1998</v>
          </cell>
          <cell r="Q70">
            <v>42</v>
          </cell>
          <cell r="R70" t="str">
            <v>262BMG0290</v>
          </cell>
          <cell r="S70">
            <v>5114</v>
          </cell>
          <cell r="T70">
            <v>6673</v>
          </cell>
          <cell r="U70">
            <v>3337</v>
          </cell>
          <cell r="V70">
            <v>45</v>
          </cell>
          <cell r="W70">
            <v>1502</v>
          </cell>
          <cell r="X70">
            <v>7</v>
          </cell>
          <cell r="Y70">
            <v>105</v>
          </cell>
          <cell r="Z70">
            <v>40</v>
          </cell>
          <cell r="AA70">
            <v>40</v>
          </cell>
          <cell r="AE70" t="str">
            <v>x</v>
          </cell>
          <cell r="AG70" t="str">
            <v>-</v>
          </cell>
        </row>
        <row r="71">
          <cell r="A71" t="str">
            <v>06.04.262.MG.M</v>
          </cell>
          <cell r="B71" t="str">
            <v>MG</v>
          </cell>
          <cell r="C71" t="str">
            <v>BR-262</v>
          </cell>
          <cell r="G71" t="str">
            <v>06.04.262.MG.M</v>
          </cell>
          <cell r="H71" t="str">
            <v>MÓVEL</v>
          </cell>
          <cell r="I71" t="str">
            <v>RIO CASCA - JOÃO MONLEVADE</v>
          </cell>
          <cell r="J71" t="str">
            <v>262BMG0370</v>
          </cell>
          <cell r="K71">
            <v>147.69999999999999</v>
          </cell>
          <cell r="L71">
            <v>172</v>
          </cell>
          <cell r="M71" t="str">
            <v>Simples</v>
          </cell>
          <cell r="N71" t="str">
            <v>ENTR MG-320 (P/ SÃO JOSÉ DO GOIABAL) - ENTR BR-120 (VARGEM LINDA)</v>
          </cell>
          <cell r="O71">
            <v>679</v>
          </cell>
          <cell r="P71">
            <v>2001</v>
          </cell>
          <cell r="Q71">
            <v>121</v>
          </cell>
          <cell r="R71" t="str">
            <v>262BMG0330</v>
          </cell>
          <cell r="S71">
            <v>3977</v>
          </cell>
          <cell r="T71">
            <v>4749</v>
          </cell>
          <cell r="U71">
            <v>2375</v>
          </cell>
          <cell r="V71">
            <v>50</v>
          </cell>
          <cell r="W71">
            <v>1188</v>
          </cell>
          <cell r="X71">
            <v>7</v>
          </cell>
          <cell r="Y71">
            <v>83</v>
          </cell>
          <cell r="Z71">
            <v>40</v>
          </cell>
          <cell r="AA71">
            <v>40</v>
          </cell>
          <cell r="AE71" t="str">
            <v>x</v>
          </cell>
          <cell r="AG71" t="str">
            <v>-</v>
          </cell>
        </row>
        <row r="72">
          <cell r="A72" t="str">
            <v>06.05.262.MG.M</v>
          </cell>
          <cell r="B72" t="str">
            <v>MG</v>
          </cell>
          <cell r="C72" t="str">
            <v>BR-262</v>
          </cell>
          <cell r="G72" t="str">
            <v>06.05.262.MG.M</v>
          </cell>
          <cell r="H72" t="str">
            <v>MÓVEL</v>
          </cell>
          <cell r="I72" t="str">
            <v>ENTR MG-164 - LUZ</v>
          </cell>
          <cell r="J72" t="str">
            <v>262BMG0770</v>
          </cell>
          <cell r="K72">
            <v>477.6</v>
          </cell>
          <cell r="L72">
            <v>492.1</v>
          </cell>
          <cell r="M72" t="str">
            <v>Simples</v>
          </cell>
          <cell r="N72" t="str">
            <v>ENTR MG-164 (P/ BOM DESPACHO) - ENTR MG 170 (P/ MOEMA)</v>
          </cell>
          <cell r="O72">
            <v>872</v>
          </cell>
          <cell r="P72">
            <v>1995</v>
          </cell>
          <cell r="Q72">
            <v>481</v>
          </cell>
          <cell r="R72" t="str">
            <v>262BMG0770</v>
          </cell>
          <cell r="S72">
            <v>4480</v>
          </cell>
          <cell r="T72">
            <v>6387</v>
          </cell>
          <cell r="U72">
            <v>3194</v>
          </cell>
          <cell r="V72">
            <v>50</v>
          </cell>
          <cell r="W72">
            <v>1597</v>
          </cell>
          <cell r="X72">
            <v>7</v>
          </cell>
          <cell r="Y72">
            <v>112</v>
          </cell>
          <cell r="Z72">
            <v>40</v>
          </cell>
          <cell r="AA72">
            <v>40</v>
          </cell>
          <cell r="AD72" t="str">
            <v>x</v>
          </cell>
          <cell r="AG72" t="str">
            <v>-</v>
          </cell>
        </row>
        <row r="73">
          <cell r="A73" t="str">
            <v>06.06.262.MG.M</v>
          </cell>
          <cell r="B73" t="str">
            <v>MG</v>
          </cell>
          <cell r="C73" t="str">
            <v>BR-262</v>
          </cell>
          <cell r="G73" t="str">
            <v>06.06.262.MG.M</v>
          </cell>
          <cell r="H73" t="str">
            <v>MÓVEL</v>
          </cell>
          <cell r="I73" t="str">
            <v>LUZ - ENTR MG-164</v>
          </cell>
          <cell r="J73" t="str">
            <v>262BMG0770</v>
          </cell>
          <cell r="K73">
            <v>477.6</v>
          </cell>
          <cell r="L73">
            <v>492.1</v>
          </cell>
          <cell r="M73" t="str">
            <v>Simples</v>
          </cell>
          <cell r="N73" t="str">
            <v>ENTR MG-164 (P/ BOM DESPACHO) - ENTR MG 170 (P/ MOEMA)</v>
          </cell>
          <cell r="O73">
            <v>872</v>
          </cell>
          <cell r="P73">
            <v>1995</v>
          </cell>
          <cell r="Q73">
            <v>481</v>
          </cell>
          <cell r="R73" t="str">
            <v>262BMG0770</v>
          </cell>
          <cell r="S73">
            <v>4480</v>
          </cell>
          <cell r="T73">
            <v>6387</v>
          </cell>
          <cell r="U73">
            <v>3194</v>
          </cell>
          <cell r="V73">
            <v>50</v>
          </cell>
          <cell r="W73">
            <v>1597</v>
          </cell>
          <cell r="X73">
            <v>7</v>
          </cell>
          <cell r="Y73">
            <v>112</v>
          </cell>
          <cell r="Z73">
            <v>40</v>
          </cell>
          <cell r="AA73">
            <v>40</v>
          </cell>
          <cell r="AD73" t="str">
            <v>x</v>
          </cell>
          <cell r="AG73" t="str">
            <v>-</v>
          </cell>
        </row>
        <row r="74">
          <cell r="A74" t="str">
            <v>06.07.262.MG.M</v>
          </cell>
          <cell r="B74" t="str">
            <v>MG</v>
          </cell>
          <cell r="C74" t="str">
            <v>BR-262</v>
          </cell>
          <cell r="G74" t="str">
            <v>06.07.262.MG.M</v>
          </cell>
          <cell r="H74" t="str">
            <v>MÓVEL</v>
          </cell>
          <cell r="I74" t="str">
            <v>ENTR BR-354 - ENTR MG-187</v>
          </cell>
          <cell r="J74" t="str">
            <v>262BMG0870</v>
          </cell>
          <cell r="K74">
            <v>591.1</v>
          </cell>
          <cell r="L74">
            <v>632</v>
          </cell>
          <cell r="M74" t="str">
            <v>Simples</v>
          </cell>
          <cell r="N74" t="str">
            <v>ACESSO CAMPOS ALTOS - ENTR MG-187 (P/IBIÁ)</v>
          </cell>
          <cell r="O74">
            <v>962</v>
          </cell>
          <cell r="P74">
            <v>2005</v>
          </cell>
          <cell r="Q74">
            <v>578</v>
          </cell>
          <cell r="R74" t="str">
            <v>262BMG0770</v>
          </cell>
          <cell r="S74">
            <v>3917</v>
          </cell>
          <cell r="T74">
            <v>4156</v>
          </cell>
          <cell r="U74">
            <v>2078</v>
          </cell>
          <cell r="V74">
            <v>53.9</v>
          </cell>
          <cell r="W74">
            <v>1120</v>
          </cell>
          <cell r="X74">
            <v>7.4</v>
          </cell>
          <cell r="Y74">
            <v>83</v>
          </cell>
          <cell r="Z74">
            <v>40</v>
          </cell>
          <cell r="AA74">
            <v>40</v>
          </cell>
          <cell r="AE74" t="str">
            <v>x</v>
          </cell>
          <cell r="AG74" t="str">
            <v>-</v>
          </cell>
        </row>
        <row r="75">
          <cell r="A75" t="str">
            <v>06.08.265.MG.M</v>
          </cell>
          <cell r="B75" t="str">
            <v>MG</v>
          </cell>
          <cell r="C75" t="str">
            <v>BR-265</v>
          </cell>
          <cell r="G75" t="str">
            <v>06.08.265.MG.M</v>
          </cell>
          <cell r="H75" t="str">
            <v>MÓVEL</v>
          </cell>
          <cell r="I75" t="str">
            <v>BARBACENA - ENTR BR-383</v>
          </cell>
          <cell r="J75" t="str">
            <v>265BMG0190</v>
          </cell>
          <cell r="K75">
            <v>202.3</v>
          </cell>
          <cell r="L75">
            <v>249.1</v>
          </cell>
          <cell r="M75" t="str">
            <v>Simples</v>
          </cell>
          <cell r="N75" t="str">
            <v>ENTR MG-135/338 (BARBACENA) - ACESSO TIRADENTES</v>
          </cell>
          <cell r="O75">
            <v>595</v>
          </cell>
          <cell r="P75">
            <v>2005</v>
          </cell>
          <cell r="Q75" t="str">
            <v>-</v>
          </cell>
          <cell r="R75" t="str">
            <v>265BMG0190</v>
          </cell>
          <cell r="S75">
            <v>6120</v>
          </cell>
          <cell r="T75">
            <v>6493</v>
          </cell>
          <cell r="U75">
            <v>3247</v>
          </cell>
          <cell r="V75">
            <v>53.9</v>
          </cell>
          <cell r="W75">
            <v>1750</v>
          </cell>
          <cell r="X75">
            <v>7.4</v>
          </cell>
          <cell r="Y75">
            <v>130</v>
          </cell>
          <cell r="Z75">
            <v>30</v>
          </cell>
          <cell r="AA75">
            <v>30</v>
          </cell>
          <cell r="AD75" t="str">
            <v>x</v>
          </cell>
          <cell r="AG75" t="str">
            <v>-</v>
          </cell>
        </row>
        <row r="76">
          <cell r="A76" t="str">
            <v>06.09.265.MG.M</v>
          </cell>
          <cell r="B76" t="str">
            <v>MG</v>
          </cell>
          <cell r="C76" t="str">
            <v>BR-265</v>
          </cell>
          <cell r="G76" t="str">
            <v>06.09.265.MG.M</v>
          </cell>
          <cell r="H76" t="str">
            <v>MÓVEL</v>
          </cell>
          <cell r="I76" t="str">
            <v>ENTR BR-383 - BARBACENA</v>
          </cell>
          <cell r="J76" t="str">
            <v>265BMG0190</v>
          </cell>
          <cell r="K76">
            <v>202.3</v>
          </cell>
          <cell r="L76">
            <v>249.1</v>
          </cell>
          <cell r="M76" t="str">
            <v>Simples</v>
          </cell>
          <cell r="N76" t="str">
            <v>ENTR MG-135/338 (BARBACENA) - ACESSO TIRADENTES</v>
          </cell>
          <cell r="O76">
            <v>595</v>
          </cell>
          <cell r="P76">
            <v>2005</v>
          </cell>
          <cell r="Q76" t="str">
            <v>-</v>
          </cell>
          <cell r="R76" t="str">
            <v>265BMG0190</v>
          </cell>
          <cell r="S76">
            <v>6120</v>
          </cell>
          <cell r="T76">
            <v>6493</v>
          </cell>
          <cell r="U76">
            <v>3247</v>
          </cell>
          <cell r="V76">
            <v>53.9</v>
          </cell>
          <cell r="W76">
            <v>1750</v>
          </cell>
          <cell r="X76">
            <v>7.4</v>
          </cell>
          <cell r="Y76">
            <v>130</v>
          </cell>
          <cell r="Z76">
            <v>30</v>
          </cell>
          <cell r="AA76">
            <v>30</v>
          </cell>
          <cell r="AD76" t="str">
            <v>x</v>
          </cell>
          <cell r="AG76" t="str">
            <v>-</v>
          </cell>
        </row>
        <row r="77">
          <cell r="A77" t="str">
            <v>06.10.265.MG.M</v>
          </cell>
          <cell r="B77" t="str">
            <v>MG</v>
          </cell>
          <cell r="C77" t="str">
            <v>BR-265</v>
          </cell>
          <cell r="G77" t="str">
            <v>06.10.265.MG.M</v>
          </cell>
          <cell r="H77" t="str">
            <v>MÓVEL</v>
          </cell>
          <cell r="I77" t="str">
            <v>LAVRAS  - ITUTINGA</v>
          </cell>
          <cell r="J77" t="str">
            <v>265BMG0230</v>
          </cell>
          <cell r="K77">
            <v>308.7</v>
          </cell>
          <cell r="L77">
            <v>345.2</v>
          </cell>
          <cell r="M77" t="str">
            <v>Simples</v>
          </cell>
          <cell r="N77" t="str">
            <v>ENTR MG-451 (ITUTINGA) - ENTR BR-354 (LAVRAS)</v>
          </cell>
          <cell r="O77">
            <v>870</v>
          </cell>
          <cell r="P77">
            <v>2005</v>
          </cell>
          <cell r="Q77">
            <v>351</v>
          </cell>
          <cell r="R77" t="str">
            <v>265BMG0250</v>
          </cell>
          <cell r="S77">
            <v>4307</v>
          </cell>
          <cell r="T77">
            <v>4569</v>
          </cell>
          <cell r="U77">
            <v>2285</v>
          </cell>
          <cell r="V77">
            <v>37.9</v>
          </cell>
          <cell r="W77">
            <v>866</v>
          </cell>
          <cell r="X77">
            <v>7.6</v>
          </cell>
          <cell r="Y77">
            <v>66</v>
          </cell>
          <cell r="Z77">
            <v>40</v>
          </cell>
          <cell r="AA77">
            <v>40</v>
          </cell>
          <cell r="AE77" t="str">
            <v>x</v>
          </cell>
          <cell r="AG77" t="str">
            <v>-</v>
          </cell>
        </row>
        <row r="78">
          <cell r="A78" t="str">
            <v>06.11.267.MG.M</v>
          </cell>
          <cell r="B78" t="str">
            <v>MG</v>
          </cell>
          <cell r="C78" t="str">
            <v>BR-267</v>
          </cell>
          <cell r="G78" t="str">
            <v>06.11.267.MG.M</v>
          </cell>
          <cell r="H78" t="str">
            <v>MÓVEL</v>
          </cell>
          <cell r="I78" t="str">
            <v>BICAS - ENTR BR-116</v>
          </cell>
          <cell r="J78" t="str">
            <v>267BMG0030</v>
          </cell>
          <cell r="K78">
            <v>7.5</v>
          </cell>
          <cell r="L78">
            <v>61.8</v>
          </cell>
          <cell r="M78" t="str">
            <v>Simples</v>
          </cell>
          <cell r="N78" t="str">
            <v>ENTR BR-116(B) - ENTR MG-126 (BICAS)</v>
          </cell>
          <cell r="O78">
            <v>196</v>
          </cell>
          <cell r="P78">
            <v>2001</v>
          </cell>
          <cell r="Q78">
            <v>7.6</v>
          </cell>
          <cell r="R78" t="str">
            <v>267BMG0030</v>
          </cell>
          <cell r="S78">
            <v>2318</v>
          </cell>
          <cell r="T78">
            <v>2768</v>
          </cell>
          <cell r="U78">
            <v>1384</v>
          </cell>
          <cell r="V78">
            <v>25.059288537549406</v>
          </cell>
          <cell r="W78">
            <v>347</v>
          </cell>
          <cell r="X78">
            <v>7</v>
          </cell>
          <cell r="Y78">
            <v>24</v>
          </cell>
          <cell r="Z78">
            <v>40</v>
          </cell>
          <cell r="AA78">
            <v>40</v>
          </cell>
          <cell r="AD78" t="str">
            <v>x</v>
          </cell>
          <cell r="AG78" t="str">
            <v>-</v>
          </cell>
        </row>
        <row r="79">
          <cell r="A79" t="str">
            <v>06.12.354.MG.M</v>
          </cell>
          <cell r="B79" t="str">
            <v>MG</v>
          </cell>
          <cell r="C79" t="str">
            <v>BR-354</v>
          </cell>
          <cell r="G79" t="str">
            <v>06.12.354.MG.M</v>
          </cell>
          <cell r="H79" t="str">
            <v>MÓVEL</v>
          </cell>
          <cell r="I79" t="str">
            <v>ENTR BR-262 - LAGOA FORMOSA</v>
          </cell>
          <cell r="J79" t="str">
            <v>354BMG0135</v>
          </cell>
          <cell r="K79">
            <v>247.4</v>
          </cell>
          <cell r="L79">
            <v>280.2</v>
          </cell>
          <cell r="M79" t="str">
            <v>Simples</v>
          </cell>
          <cell r="N79" t="str">
            <v>ACESSO LAGOA FORMOSA - ACESSO CARMO DO PARNAÍBA</v>
          </cell>
          <cell r="O79">
            <v>346</v>
          </cell>
          <cell r="P79">
            <v>2005</v>
          </cell>
          <cell r="Q79">
            <v>260</v>
          </cell>
          <cell r="R79" t="str">
            <v>354BMG0135</v>
          </cell>
          <cell r="S79">
            <v>1438</v>
          </cell>
          <cell r="T79">
            <v>1526</v>
          </cell>
          <cell r="U79">
            <v>763</v>
          </cell>
          <cell r="V79">
            <v>31.4</v>
          </cell>
          <cell r="W79">
            <v>240</v>
          </cell>
          <cell r="X79">
            <v>7.5</v>
          </cell>
          <cell r="Y79">
            <v>18</v>
          </cell>
          <cell r="Z79" t="str">
            <v>SI</v>
          </cell>
          <cell r="AA79" t="str">
            <v>SI</v>
          </cell>
          <cell r="AE79" t="str">
            <v>x</v>
          </cell>
          <cell r="AG79" t="str">
            <v>-</v>
          </cell>
        </row>
        <row r="80">
          <cell r="A80" t="str">
            <v>06.13.354.MG.M</v>
          </cell>
          <cell r="B80" t="str">
            <v>MG</v>
          </cell>
          <cell r="C80" t="str">
            <v>BR-354</v>
          </cell>
          <cell r="G80" t="str">
            <v>06.13.354.MG.M</v>
          </cell>
          <cell r="H80" t="str">
            <v>MÓVEL</v>
          </cell>
          <cell r="I80" t="str">
            <v>LAGOA FORMOSA - ENTR BR-262</v>
          </cell>
          <cell r="J80" t="str">
            <v>354BMG0135</v>
          </cell>
          <cell r="K80">
            <v>247.4</v>
          </cell>
          <cell r="L80">
            <v>280.2</v>
          </cell>
          <cell r="M80" t="str">
            <v>Simples</v>
          </cell>
          <cell r="N80" t="str">
            <v>ACESSO LAGOA FORMOSA - ACESSO CARMO DO PARNAÍBA</v>
          </cell>
          <cell r="O80">
            <v>346</v>
          </cell>
          <cell r="P80">
            <v>2005</v>
          </cell>
          <cell r="Q80">
            <v>260</v>
          </cell>
          <cell r="R80" t="str">
            <v>354BMG0135</v>
          </cell>
          <cell r="S80">
            <v>1438</v>
          </cell>
          <cell r="T80">
            <v>1526</v>
          </cell>
          <cell r="U80">
            <v>763</v>
          </cell>
          <cell r="V80">
            <v>31.4</v>
          </cell>
          <cell r="W80">
            <v>240</v>
          </cell>
          <cell r="X80">
            <v>7.5</v>
          </cell>
          <cell r="Y80">
            <v>18</v>
          </cell>
          <cell r="Z80" t="str">
            <v>SI</v>
          </cell>
          <cell r="AA80" t="str">
            <v>SI</v>
          </cell>
          <cell r="AE80" t="str">
            <v>x</v>
          </cell>
          <cell r="AG80" t="str">
            <v>-</v>
          </cell>
        </row>
        <row r="81">
          <cell r="A81" t="str">
            <v>06.14.354.MG.M</v>
          </cell>
          <cell r="B81" t="str">
            <v>MG</v>
          </cell>
          <cell r="C81" t="str">
            <v>BR-354</v>
          </cell>
          <cell r="G81" t="str">
            <v>06.14.354.MG.M</v>
          </cell>
          <cell r="H81" t="str">
            <v>MÓVEL</v>
          </cell>
          <cell r="I81" t="str">
            <v>CAMPO BELO - FORMIGA</v>
          </cell>
          <cell r="J81" t="str">
            <v>354BMG0350</v>
          </cell>
          <cell r="K81">
            <v>485.9</v>
          </cell>
          <cell r="L81">
            <v>495.8</v>
          </cell>
          <cell r="M81" t="str">
            <v>Simples</v>
          </cell>
          <cell r="N81" t="str">
            <v>ENTR MG-439 - ENTR MG-050</v>
          </cell>
          <cell r="O81">
            <v>544</v>
          </cell>
          <cell r="P81">
            <v>2005</v>
          </cell>
          <cell r="Q81" t="str">
            <v>-</v>
          </cell>
          <cell r="R81" t="str">
            <v>354BMG0350</v>
          </cell>
          <cell r="S81">
            <v>3712</v>
          </cell>
          <cell r="T81">
            <v>3938</v>
          </cell>
          <cell r="U81">
            <v>1969</v>
          </cell>
          <cell r="V81">
            <v>31.4</v>
          </cell>
          <cell r="W81">
            <v>618</v>
          </cell>
          <cell r="X81">
            <v>7.5</v>
          </cell>
          <cell r="Y81">
            <v>46</v>
          </cell>
          <cell r="Z81" t="str">
            <v>SI</v>
          </cell>
          <cell r="AA81" t="str">
            <v>SI</v>
          </cell>
          <cell r="AD81" t="str">
            <v>x</v>
          </cell>
          <cell r="AG81" t="str">
            <v>-</v>
          </cell>
        </row>
        <row r="82">
          <cell r="A82" t="str">
            <v>06.15.354.MG.M</v>
          </cell>
          <cell r="B82" t="str">
            <v>MG</v>
          </cell>
          <cell r="C82" t="str">
            <v>BR-354</v>
          </cell>
          <cell r="G82" t="str">
            <v>06.15.354.MG.M</v>
          </cell>
          <cell r="H82" t="str">
            <v>MÓVEL</v>
          </cell>
          <cell r="I82" t="str">
            <v>CAMPO BELO - ENTR BR-381</v>
          </cell>
          <cell r="J82" t="str">
            <v>354BMG0390</v>
          </cell>
          <cell r="K82">
            <v>559</v>
          </cell>
          <cell r="L82">
            <v>591.20000000000005</v>
          </cell>
          <cell r="M82" t="str">
            <v>Simples</v>
          </cell>
          <cell r="N82" t="str">
            <v>ENTR BR-369(B) (CAMPO BELO) - ENTR BR-381 (PERDÕES)</v>
          </cell>
          <cell r="O82">
            <v>640</v>
          </cell>
          <cell r="P82">
            <v>2005</v>
          </cell>
          <cell r="Q82" t="str">
            <v>-</v>
          </cell>
          <cell r="R82" t="str">
            <v>354BMG0390</v>
          </cell>
          <cell r="S82">
            <v>3636</v>
          </cell>
          <cell r="T82">
            <v>3857</v>
          </cell>
          <cell r="U82">
            <v>1929</v>
          </cell>
          <cell r="V82">
            <v>31.4</v>
          </cell>
          <cell r="W82">
            <v>606</v>
          </cell>
          <cell r="X82">
            <v>7.5</v>
          </cell>
          <cell r="Y82">
            <v>45</v>
          </cell>
          <cell r="Z82">
            <v>40</v>
          </cell>
          <cell r="AA82">
            <v>40</v>
          </cell>
          <cell r="AD82" t="str">
            <v>x</v>
          </cell>
          <cell r="AG82" t="str">
            <v>-</v>
          </cell>
        </row>
        <row r="83">
          <cell r="A83" t="str">
            <v>06.16.356.MG.M</v>
          </cell>
          <cell r="B83" t="str">
            <v>MG</v>
          </cell>
          <cell r="C83" t="str">
            <v>BR-356</v>
          </cell>
          <cell r="G83" t="str">
            <v>06.16.356.MG.M</v>
          </cell>
          <cell r="H83" t="str">
            <v>MÓVEL</v>
          </cell>
          <cell r="I83" t="str">
            <v>MURIAÉ - DIVISA MG/RJ</v>
          </cell>
          <cell r="J83" t="str">
            <v>356BMG0210</v>
          </cell>
          <cell r="K83">
            <v>264.3</v>
          </cell>
          <cell r="L83">
            <v>288.3</v>
          </cell>
          <cell r="M83" t="str">
            <v>Simples</v>
          </cell>
          <cell r="N83" t="str">
            <v>ENTR BR-116/265 (MURIAÉ) - DIV MG/RJ</v>
          </cell>
          <cell r="O83">
            <v>136</v>
          </cell>
          <cell r="P83">
            <v>1998</v>
          </cell>
          <cell r="Q83">
            <v>729</v>
          </cell>
          <cell r="R83" t="str">
            <v>356BMG310</v>
          </cell>
          <cell r="S83">
            <v>3150</v>
          </cell>
          <cell r="T83">
            <v>4110</v>
          </cell>
          <cell r="U83">
            <v>2055</v>
          </cell>
          <cell r="V83">
            <v>18.360655737704924</v>
          </cell>
          <cell r="W83">
            <v>377</v>
          </cell>
          <cell r="X83">
            <v>7.5</v>
          </cell>
          <cell r="Y83">
            <v>28</v>
          </cell>
          <cell r="Z83">
            <v>40</v>
          </cell>
          <cell r="AA83">
            <v>40</v>
          </cell>
          <cell r="AE83" t="str">
            <v>x</v>
          </cell>
          <cell r="AG83" t="str">
            <v>-</v>
          </cell>
        </row>
        <row r="84">
          <cell r="A84" t="str">
            <v>06.17.365.MG.M</v>
          </cell>
          <cell r="B84" t="str">
            <v>MG</v>
          </cell>
          <cell r="C84" t="str">
            <v>BR-365</v>
          </cell>
          <cell r="G84" t="str">
            <v>06.17.365.MG.M</v>
          </cell>
          <cell r="H84" t="str">
            <v>MÓVEL</v>
          </cell>
          <cell r="I84" t="str">
            <v>ENTR MG-190 (P/ MONTE CARMELO) - UBERLÂNDIA</v>
          </cell>
          <cell r="J84" t="str">
            <v>365BMG0250</v>
          </cell>
          <cell r="K84">
            <v>546.6</v>
          </cell>
          <cell r="L84">
            <v>581.4</v>
          </cell>
          <cell r="M84" t="str">
            <v>Simples</v>
          </cell>
          <cell r="N84" t="str">
            <v>ENTR MG-190 (RIO BAGAGEM) - ACESSO INDIANÓPOLIS</v>
          </cell>
          <cell r="O84">
            <v>397</v>
          </cell>
          <cell r="P84">
            <v>2005</v>
          </cell>
          <cell r="Q84" t="str">
            <v>-</v>
          </cell>
          <cell r="R84" t="str">
            <v>365BMG0250</v>
          </cell>
          <cell r="S84">
            <v>10335</v>
          </cell>
          <cell r="T84">
            <v>10964</v>
          </cell>
          <cell r="U84">
            <v>5482</v>
          </cell>
          <cell r="V84">
            <v>40</v>
          </cell>
          <cell r="W84">
            <v>2193</v>
          </cell>
          <cell r="X84">
            <v>7</v>
          </cell>
          <cell r="Y84">
            <v>154</v>
          </cell>
          <cell r="Z84">
            <v>35</v>
          </cell>
          <cell r="AA84">
            <v>35</v>
          </cell>
          <cell r="AD84" t="str">
            <v>x</v>
          </cell>
          <cell r="AG84" t="str">
            <v>-</v>
          </cell>
        </row>
        <row r="85">
          <cell r="A85" t="str">
            <v>06.18.365.MG.M</v>
          </cell>
          <cell r="B85" t="str">
            <v>MG</v>
          </cell>
          <cell r="C85" t="str">
            <v>BR-365</v>
          </cell>
          <cell r="G85" t="str">
            <v>06.18.365.MG.M</v>
          </cell>
          <cell r="H85" t="str">
            <v>MÓVEL</v>
          </cell>
          <cell r="I85" t="str">
            <v>UBERLÂNDIA - ENTR MG-190 (P/ MONTE CARMELO)</v>
          </cell>
          <cell r="J85" t="str">
            <v>365BMG0250</v>
          </cell>
          <cell r="K85">
            <v>546.6</v>
          </cell>
          <cell r="L85">
            <v>581.4</v>
          </cell>
          <cell r="M85" t="str">
            <v>Simples</v>
          </cell>
          <cell r="N85" t="str">
            <v>ENTR MG-190 (RIO BAGAGEM) - ACESSO INDIANÓPOLIS</v>
          </cell>
          <cell r="O85">
            <v>397</v>
          </cell>
          <cell r="P85">
            <v>2005</v>
          </cell>
          <cell r="Q85" t="str">
            <v>-</v>
          </cell>
          <cell r="R85" t="str">
            <v>365BMG0250</v>
          </cell>
          <cell r="S85">
            <v>10335</v>
          </cell>
          <cell r="T85">
            <v>10964</v>
          </cell>
          <cell r="U85">
            <v>5482</v>
          </cell>
          <cell r="V85">
            <v>40</v>
          </cell>
          <cell r="W85">
            <v>2193</v>
          </cell>
          <cell r="X85">
            <v>7</v>
          </cell>
          <cell r="Y85">
            <v>154</v>
          </cell>
          <cell r="Z85">
            <v>35</v>
          </cell>
          <cell r="AA85">
            <v>35</v>
          </cell>
          <cell r="AD85" t="str">
            <v>x</v>
          </cell>
          <cell r="AG85" t="str">
            <v>-</v>
          </cell>
        </row>
        <row r="86">
          <cell r="A86" t="str">
            <v>06.21.365.MG.F</v>
          </cell>
          <cell r="B86" t="str">
            <v>MG</v>
          </cell>
          <cell r="C86" t="str">
            <v>BR-365</v>
          </cell>
          <cell r="G86" t="str">
            <v>06.21.365.MG.F</v>
          </cell>
          <cell r="H86" t="str">
            <v>NOVO</v>
          </cell>
          <cell r="I86" t="str">
            <v>ENTR PARACATU - PATOS DE MINAS</v>
          </cell>
          <cell r="J86" t="str">
            <v>365BMG0157</v>
          </cell>
          <cell r="K86">
            <v>355.6</v>
          </cell>
          <cell r="L86">
            <v>411.4</v>
          </cell>
          <cell r="M86" t="str">
            <v>Simples</v>
          </cell>
          <cell r="N86" t="str">
            <v>ACESSO GALENA - ENTR BR-146(A)/352(A)/354</v>
          </cell>
          <cell r="O86">
            <v>1558</v>
          </cell>
          <cell r="P86">
            <v>1998</v>
          </cell>
          <cell r="Q86">
            <v>407</v>
          </cell>
          <cell r="R86" t="str">
            <v>365BMG0157</v>
          </cell>
          <cell r="S86">
            <v>4937</v>
          </cell>
          <cell r="T86">
            <v>6442</v>
          </cell>
          <cell r="U86">
            <v>3221</v>
          </cell>
          <cell r="V86">
            <v>51.022888393761392</v>
          </cell>
          <cell r="W86">
            <v>1643</v>
          </cell>
          <cell r="X86">
            <v>7</v>
          </cell>
          <cell r="Y86">
            <v>115</v>
          </cell>
          <cell r="Z86">
            <v>50</v>
          </cell>
          <cell r="AA86">
            <v>30</v>
          </cell>
          <cell r="AB86" t="str">
            <v>x</v>
          </cell>
          <cell r="AG86" t="str">
            <v>B</v>
          </cell>
        </row>
        <row r="87">
          <cell r="A87" t="str">
            <v>06.24.381.MG.F</v>
          </cell>
          <cell r="B87" t="str">
            <v>MG</v>
          </cell>
          <cell r="C87" t="str">
            <v>BR-381</v>
          </cell>
          <cell r="E87" t="str">
            <v>x</v>
          </cell>
          <cell r="G87" t="str">
            <v>06.24.381.MG.F</v>
          </cell>
          <cell r="H87" t="str">
            <v>NOVO - C2</v>
          </cell>
          <cell r="I87" t="str">
            <v>SÃO GONÇALO DO RIO ABAIXO - JOÃO MONLEVADE</v>
          </cell>
          <cell r="J87" t="str">
            <v>381BMG0290</v>
          </cell>
          <cell r="K87">
            <v>348.5</v>
          </cell>
          <cell r="L87">
            <v>381</v>
          </cell>
          <cell r="M87" t="str">
            <v>Simples</v>
          </cell>
          <cell r="N87" t="str">
            <v>ENTR BR-262 (JOÃO MONLEVADE) - ENTR MG-129 (SÃO GONÇALO DO RIO ABAIXO)</v>
          </cell>
          <cell r="O87">
            <v>4945</v>
          </cell>
          <cell r="P87">
            <v>2005</v>
          </cell>
          <cell r="Q87" t="str">
            <v>-</v>
          </cell>
          <cell r="R87" t="str">
            <v>381BMG0290</v>
          </cell>
          <cell r="S87">
            <v>17484</v>
          </cell>
          <cell r="T87">
            <v>18549</v>
          </cell>
          <cell r="U87">
            <v>9275</v>
          </cell>
          <cell r="V87">
            <v>50</v>
          </cell>
          <cell r="W87">
            <v>4638</v>
          </cell>
          <cell r="X87">
            <v>7</v>
          </cell>
          <cell r="Y87">
            <v>325</v>
          </cell>
          <cell r="Z87">
            <v>40</v>
          </cell>
          <cell r="AA87">
            <v>40</v>
          </cell>
          <cell r="AC87" t="str">
            <v>x</v>
          </cell>
          <cell r="AF87" t="str">
            <v>PAC</v>
          </cell>
          <cell r="AG87" t="str">
            <v>Especial</v>
          </cell>
        </row>
        <row r="88">
          <cell r="A88" t="str">
            <v>06.25.381.MG.F</v>
          </cell>
          <cell r="B88" t="str">
            <v>MG</v>
          </cell>
          <cell r="C88" t="str">
            <v>BR-381</v>
          </cell>
          <cell r="D88" t="str">
            <v>x</v>
          </cell>
          <cell r="G88" t="str">
            <v>06.25.381.MG.F</v>
          </cell>
          <cell r="H88" t="str">
            <v>NOVO - C1</v>
          </cell>
          <cell r="I88" t="str">
            <v>CARMÓPOLIS DE MINAS - ITAGUARA</v>
          </cell>
          <cell r="J88" t="str">
            <v>381BMG0550</v>
          </cell>
          <cell r="K88">
            <v>565</v>
          </cell>
          <cell r="L88">
            <v>572.70000000000005</v>
          </cell>
          <cell r="M88" t="str">
            <v>Dupla</v>
          </cell>
          <cell r="N88" t="str">
            <v>ENTR MG-040 (ITAGUARA) - ENTR MG-260</v>
          </cell>
          <cell r="O88">
            <v>6780</v>
          </cell>
          <cell r="P88">
            <v>2005</v>
          </cell>
          <cell r="Q88" t="str">
            <v>-</v>
          </cell>
          <cell r="R88" t="str">
            <v>381BMG0550</v>
          </cell>
          <cell r="S88">
            <v>12173</v>
          </cell>
          <cell r="T88">
            <v>12914</v>
          </cell>
          <cell r="U88">
            <v>6457</v>
          </cell>
          <cell r="V88">
            <v>50</v>
          </cell>
          <cell r="W88">
            <v>3229</v>
          </cell>
          <cell r="X88">
            <v>7</v>
          </cell>
          <cell r="Y88">
            <v>226</v>
          </cell>
          <cell r="Z88">
            <v>40</v>
          </cell>
          <cell r="AA88">
            <v>40</v>
          </cell>
          <cell r="AC88" t="str">
            <v>x</v>
          </cell>
          <cell r="AF88" t="str">
            <v>CONCESSÃO</v>
          </cell>
          <cell r="AG88" t="str">
            <v>Especial</v>
          </cell>
        </row>
        <row r="89">
          <cell r="A89" t="str">
            <v>06.19.452.MG.M</v>
          </cell>
          <cell r="B89" t="str">
            <v>MG</v>
          </cell>
          <cell r="C89" t="str">
            <v>BR-452</v>
          </cell>
          <cell r="G89" t="str">
            <v>06.19.452.MG.M</v>
          </cell>
          <cell r="H89" t="str">
            <v>MÓVEL</v>
          </cell>
          <cell r="I89" t="str">
            <v>UBERLÂNDIA - ENTR MG-190 (P/ IRAÍ DE MINAS)</v>
          </cell>
          <cell r="J89" t="str">
            <v>452BMG0220</v>
          </cell>
          <cell r="K89">
            <v>173.9</v>
          </cell>
          <cell r="L89">
            <v>201.2</v>
          </cell>
          <cell r="M89" t="str">
            <v>Simples</v>
          </cell>
          <cell r="N89" t="str">
            <v>ACESSO TAPUIRAMA - ACESSO ITIGUAPIRA</v>
          </cell>
          <cell r="O89">
            <v>625</v>
          </cell>
          <cell r="P89">
            <v>2005</v>
          </cell>
          <cell r="Q89" t="str">
            <v>-</v>
          </cell>
          <cell r="R89" t="str">
            <v>452BMG0220</v>
          </cell>
          <cell r="S89">
            <v>3022</v>
          </cell>
          <cell r="T89">
            <v>3206</v>
          </cell>
          <cell r="U89">
            <v>1603</v>
          </cell>
          <cell r="V89">
            <v>50</v>
          </cell>
          <cell r="W89">
            <v>802</v>
          </cell>
          <cell r="X89">
            <v>7</v>
          </cell>
          <cell r="Y89">
            <v>56</v>
          </cell>
          <cell r="Z89">
            <v>40</v>
          </cell>
          <cell r="AA89">
            <v>40</v>
          </cell>
          <cell r="AD89" t="str">
            <v>x</v>
          </cell>
          <cell r="AG89" t="str">
            <v>-</v>
          </cell>
        </row>
        <row r="90">
          <cell r="A90" t="str">
            <v>06.20.452.MG.M</v>
          </cell>
          <cell r="B90" t="str">
            <v>MG</v>
          </cell>
          <cell r="C90" t="str">
            <v>BR-452</v>
          </cell>
          <cell r="G90" t="str">
            <v>06.20.452.MG.M</v>
          </cell>
          <cell r="H90" t="str">
            <v>MÓVEL</v>
          </cell>
          <cell r="I90" t="str">
            <v>ENTR MG-190 (P/ IRAÍ DE MINAS) - UBERLÂNDIA</v>
          </cell>
          <cell r="J90" t="str">
            <v>452BMG0220</v>
          </cell>
          <cell r="K90">
            <v>173.9</v>
          </cell>
          <cell r="L90">
            <v>201.2</v>
          </cell>
          <cell r="M90" t="str">
            <v>Simples</v>
          </cell>
          <cell r="N90" t="str">
            <v>ACESSO TAPUIRAMA - ACESSO ITIGUAPIRA</v>
          </cell>
          <cell r="O90">
            <v>625</v>
          </cell>
          <cell r="P90">
            <v>2005</v>
          </cell>
          <cell r="Q90" t="str">
            <v>-</v>
          </cell>
          <cell r="R90" t="str">
            <v>452BMG0220</v>
          </cell>
          <cell r="S90">
            <v>3022</v>
          </cell>
          <cell r="T90">
            <v>3206</v>
          </cell>
          <cell r="U90">
            <v>1603</v>
          </cell>
          <cell r="V90">
            <v>50</v>
          </cell>
          <cell r="W90">
            <v>802</v>
          </cell>
          <cell r="X90">
            <v>7</v>
          </cell>
          <cell r="Y90">
            <v>56</v>
          </cell>
          <cell r="Z90">
            <v>40</v>
          </cell>
          <cell r="AA90">
            <v>40</v>
          </cell>
          <cell r="AD90" t="str">
            <v>x</v>
          </cell>
          <cell r="AG90" t="str">
            <v>-</v>
          </cell>
        </row>
        <row r="91">
          <cell r="A91" t="str">
            <v>06.21.459.MG.M</v>
          </cell>
          <cell r="B91" t="str">
            <v>MG</v>
          </cell>
          <cell r="C91" t="str">
            <v>BR-459</v>
          </cell>
          <cell r="G91" t="str">
            <v>06.21.459.MG.M</v>
          </cell>
          <cell r="H91" t="str">
            <v>MÓVEL</v>
          </cell>
          <cell r="I91" t="str">
            <v>POUSO ALEGRE - ENTR BR-381</v>
          </cell>
          <cell r="J91" t="str">
            <v>459BMG0030</v>
          </cell>
          <cell r="K91">
            <v>97.9</v>
          </cell>
          <cell r="L91">
            <v>107</v>
          </cell>
          <cell r="M91" t="str">
            <v>Simples</v>
          </cell>
          <cell r="N91" t="str">
            <v>ENTR MG-179 (POUSO ALEGRE) - ENTR  BR-381</v>
          </cell>
          <cell r="O91">
            <v>1388</v>
          </cell>
          <cell r="P91">
            <v>2005</v>
          </cell>
          <cell r="Q91" t="str">
            <v>-</v>
          </cell>
          <cell r="R91" t="str">
            <v>459BMG0030</v>
          </cell>
          <cell r="S91">
            <v>93</v>
          </cell>
          <cell r="T91">
            <v>99</v>
          </cell>
          <cell r="U91">
            <v>50</v>
          </cell>
          <cell r="V91">
            <v>50</v>
          </cell>
          <cell r="W91">
            <v>25</v>
          </cell>
          <cell r="X91">
            <v>7</v>
          </cell>
          <cell r="Y91">
            <v>2</v>
          </cell>
          <cell r="Z91">
            <v>40</v>
          </cell>
          <cell r="AA91">
            <v>40</v>
          </cell>
          <cell r="AE91" t="str">
            <v>x</v>
          </cell>
          <cell r="AG91" t="str">
            <v>-</v>
          </cell>
        </row>
        <row r="92">
          <cell r="A92" t="str">
            <v>06.22.459.MG.M</v>
          </cell>
          <cell r="B92" t="str">
            <v>MG</v>
          </cell>
          <cell r="C92" t="str">
            <v>BR-459</v>
          </cell>
          <cell r="G92" t="str">
            <v>06.22.459.MG.M</v>
          </cell>
          <cell r="H92" t="str">
            <v>MÓVEL</v>
          </cell>
          <cell r="I92" t="str">
            <v>ENTR MG-173 - ENTR BR-381</v>
          </cell>
          <cell r="J92" t="str">
            <v>459BMG0050</v>
          </cell>
          <cell r="K92">
            <v>107</v>
          </cell>
          <cell r="L92">
            <v>119.8</v>
          </cell>
          <cell r="M92" t="str">
            <v>Simples</v>
          </cell>
          <cell r="N92" t="str">
            <v>ENTR BR-381 - ENTR MG-173 (P/ CACHOEIRA DE MINAS)</v>
          </cell>
          <cell r="O92">
            <v>768</v>
          </cell>
          <cell r="P92">
            <v>2005</v>
          </cell>
          <cell r="Q92" t="str">
            <v>-</v>
          </cell>
          <cell r="R92" t="str">
            <v>459BMG0050</v>
          </cell>
          <cell r="S92">
            <v>61</v>
          </cell>
          <cell r="T92">
            <v>65</v>
          </cell>
          <cell r="U92">
            <v>33</v>
          </cell>
          <cell r="V92">
            <v>50</v>
          </cell>
          <cell r="W92">
            <v>17</v>
          </cell>
          <cell r="X92">
            <v>7</v>
          </cell>
          <cell r="Y92">
            <v>1</v>
          </cell>
          <cell r="Z92">
            <v>35</v>
          </cell>
          <cell r="AA92">
            <v>35</v>
          </cell>
          <cell r="AE92" t="str">
            <v>x</v>
          </cell>
          <cell r="AG92" t="str">
            <v>-</v>
          </cell>
        </row>
        <row r="93">
          <cell r="A93" t="str">
            <v>06.23.494.MG.M</v>
          </cell>
          <cell r="B93" t="str">
            <v>MG</v>
          </cell>
          <cell r="C93" t="str">
            <v>BR-494</v>
          </cell>
          <cell r="G93" t="str">
            <v>06.23.494.MG.M</v>
          </cell>
          <cell r="H93" t="str">
            <v>MÓVEL</v>
          </cell>
          <cell r="I93" t="str">
            <v>OLIVEIRA - DIVINÓPOLIS</v>
          </cell>
          <cell r="J93" t="str">
            <v>494BMG0050</v>
          </cell>
          <cell r="K93">
            <v>34.799999999999997</v>
          </cell>
          <cell r="L93">
            <v>71.099999999999994</v>
          </cell>
          <cell r="M93" t="str">
            <v>Simples</v>
          </cell>
          <cell r="N93" t="str">
            <v>ENTR MG-050 (P/ DIVINÓPOLIS) - ENTR MG-260 (P/ CLÁUDIO)</v>
          </cell>
          <cell r="O93">
            <v>123</v>
          </cell>
          <cell r="P93">
            <v>2005</v>
          </cell>
          <cell r="Q93" t="str">
            <v>-</v>
          </cell>
          <cell r="R93" t="str">
            <v>494BMG0050</v>
          </cell>
          <cell r="S93">
            <v>61</v>
          </cell>
          <cell r="T93">
            <v>65</v>
          </cell>
          <cell r="U93">
            <v>33</v>
          </cell>
          <cell r="V93">
            <v>50</v>
          </cell>
          <cell r="W93">
            <v>17</v>
          </cell>
          <cell r="X93">
            <v>7</v>
          </cell>
          <cell r="Y93">
            <v>1</v>
          </cell>
          <cell r="Z93">
            <v>30</v>
          </cell>
          <cell r="AA93">
            <v>30</v>
          </cell>
          <cell r="AE93" t="str">
            <v>x</v>
          </cell>
          <cell r="AG93" t="str">
            <v>-</v>
          </cell>
        </row>
        <row r="94">
          <cell r="A94" t="str">
            <v>19.01.060.MS.F</v>
          </cell>
          <cell r="B94" t="str">
            <v>MS</v>
          </cell>
          <cell r="C94" t="str">
            <v>BR-060</v>
          </cell>
          <cell r="G94" t="str">
            <v>19.01.060.MS.F</v>
          </cell>
          <cell r="H94" t="str">
            <v>NOVO</v>
          </cell>
          <cell r="I94" t="str">
            <v>DIV MT/MS - CAMPO GRANDE - POSTO SÃO JULIÃO</v>
          </cell>
          <cell r="J94" t="str">
            <v>060BMS0470</v>
          </cell>
          <cell r="K94">
            <v>315.89999999999998</v>
          </cell>
          <cell r="L94">
            <v>337.1</v>
          </cell>
          <cell r="M94" t="str">
            <v>Simples</v>
          </cell>
          <cell r="N94" t="str">
            <v>ENTR MS-445 - CAMPO GRANDE (SAÍDA P/ CUIABÁ)</v>
          </cell>
          <cell r="O94">
            <v>3041</v>
          </cell>
          <cell r="P94">
            <v>2005</v>
          </cell>
          <cell r="Q94" t="str">
            <v>-</v>
          </cell>
          <cell r="R94" t="str">
            <v>060BMS0470</v>
          </cell>
          <cell r="S94">
            <v>9551</v>
          </cell>
          <cell r="T94">
            <v>10133</v>
          </cell>
          <cell r="U94">
            <v>5067</v>
          </cell>
          <cell r="V94">
            <v>50</v>
          </cell>
          <cell r="W94">
            <v>2534</v>
          </cell>
          <cell r="X94">
            <v>7</v>
          </cell>
          <cell r="Y94">
            <v>177</v>
          </cell>
          <cell r="Z94" t="str">
            <v>SI</v>
          </cell>
          <cell r="AA94" t="str">
            <v>SI</v>
          </cell>
          <cell r="AB94" t="str">
            <v>x</v>
          </cell>
          <cell r="AG94" t="str">
            <v>A</v>
          </cell>
        </row>
        <row r="95">
          <cell r="A95" t="str">
            <v>19.02.158.MS.F</v>
          </cell>
          <cell r="B95" t="str">
            <v>MS</v>
          </cell>
          <cell r="C95" t="str">
            <v>BR-158</v>
          </cell>
          <cell r="G95" t="str">
            <v>19.02.158.MS.F</v>
          </cell>
          <cell r="H95" t="str">
            <v>NOVO</v>
          </cell>
          <cell r="I95" t="str">
            <v>PARANAÍBA - CASSILÂNDIA</v>
          </cell>
          <cell r="J95" t="str">
            <v>158BMS0436</v>
          </cell>
          <cell r="K95">
            <v>34.200000000000003</v>
          </cell>
          <cell r="L95">
            <v>59.1</v>
          </cell>
          <cell r="M95" t="str">
            <v>Simples</v>
          </cell>
          <cell r="N95" t="str">
            <v>ENTR MS-431 (P/SÃO JOÃO DO APORÉ) - ENTR MS-434 (RAIMUNDO)</v>
          </cell>
          <cell r="O95">
            <v>2739</v>
          </cell>
          <cell r="P95">
            <v>2005</v>
          </cell>
          <cell r="Q95" t="str">
            <v>-</v>
          </cell>
          <cell r="R95" t="str">
            <v>158BMS0436</v>
          </cell>
          <cell r="S95">
            <v>3680</v>
          </cell>
          <cell r="T95">
            <v>3904</v>
          </cell>
          <cell r="U95">
            <v>1952</v>
          </cell>
          <cell r="V95">
            <v>50</v>
          </cell>
          <cell r="W95">
            <v>976</v>
          </cell>
          <cell r="X95">
            <v>7</v>
          </cell>
          <cell r="Y95">
            <v>68</v>
          </cell>
          <cell r="Z95">
            <v>35</v>
          </cell>
          <cell r="AA95">
            <v>35</v>
          </cell>
          <cell r="AB95" t="str">
            <v>x</v>
          </cell>
          <cell r="AG95" t="str">
            <v>C</v>
          </cell>
        </row>
        <row r="96">
          <cell r="A96" t="str">
            <v>19.03.158.MS.F</v>
          </cell>
          <cell r="B96" t="str">
            <v>MS</v>
          </cell>
          <cell r="C96" t="str">
            <v>BR-158</v>
          </cell>
          <cell r="G96" t="str">
            <v>19.03.158.MS.F</v>
          </cell>
          <cell r="H96" t="str">
            <v>NOVO</v>
          </cell>
          <cell r="I96" t="str">
            <v>PARANAÍBA - APARECIDA DO TABOADO</v>
          </cell>
          <cell r="J96" t="str">
            <v>158BMS0460</v>
          </cell>
          <cell r="K96">
            <v>94.3</v>
          </cell>
          <cell r="L96">
            <v>141.9</v>
          </cell>
          <cell r="M96" t="str">
            <v>Simples</v>
          </cell>
          <cell r="N96" t="str">
            <v>ENTR MS-240 (P/INOCÊNCIA (FIM PISTA DUPLA)) - ENTR MS-316/443 (APARECIDA DO TABOADO)</v>
          </cell>
          <cell r="O96">
            <v>2721</v>
          </cell>
          <cell r="P96">
            <v>2005</v>
          </cell>
          <cell r="Q96" t="str">
            <v>-</v>
          </cell>
          <cell r="R96" t="str">
            <v>158BMS0460</v>
          </cell>
          <cell r="S96">
            <v>3643</v>
          </cell>
          <cell r="T96">
            <v>3865</v>
          </cell>
          <cell r="U96">
            <v>1933</v>
          </cell>
          <cell r="V96">
            <v>50</v>
          </cell>
          <cell r="W96">
            <v>967</v>
          </cell>
          <cell r="X96">
            <v>7</v>
          </cell>
          <cell r="Y96">
            <v>68</v>
          </cell>
          <cell r="Z96">
            <v>35</v>
          </cell>
          <cell r="AA96">
            <v>35</v>
          </cell>
          <cell r="AB96" t="str">
            <v>x</v>
          </cell>
          <cell r="AG96" t="str">
            <v>C</v>
          </cell>
        </row>
        <row r="97">
          <cell r="A97" t="str">
            <v>19.04.163.MS.F</v>
          </cell>
          <cell r="B97" t="str">
            <v>MS</v>
          </cell>
          <cell r="C97" t="str">
            <v>BR-163</v>
          </cell>
          <cell r="G97" t="str">
            <v>19.04.163.MS.F</v>
          </cell>
          <cell r="H97" t="str">
            <v>NOVO</v>
          </cell>
          <cell r="I97" t="str">
            <v>ELDORADO - DIVISA MS/PR</v>
          </cell>
          <cell r="J97" t="str">
            <v>163BMS0190</v>
          </cell>
          <cell r="K97">
            <v>20.100000000000001</v>
          </cell>
          <cell r="L97">
            <v>40.4</v>
          </cell>
          <cell r="M97" t="str">
            <v>Simples</v>
          </cell>
          <cell r="N97" t="str">
            <v>ENTR MS-141(A) (MUNDO NOVO) - ENTR MS-295 (ELDORADO)</v>
          </cell>
          <cell r="O97">
            <v>1203</v>
          </cell>
          <cell r="P97">
            <v>2005</v>
          </cell>
          <cell r="Q97" t="str">
            <v>-</v>
          </cell>
          <cell r="R97" t="str">
            <v>163BMS0190</v>
          </cell>
          <cell r="S97">
            <v>3768</v>
          </cell>
          <cell r="T97">
            <v>3997</v>
          </cell>
          <cell r="U97">
            <v>1999</v>
          </cell>
          <cell r="V97">
            <v>50</v>
          </cell>
          <cell r="W97">
            <v>1000</v>
          </cell>
          <cell r="X97">
            <v>7</v>
          </cell>
          <cell r="Y97">
            <v>70</v>
          </cell>
          <cell r="Z97">
            <v>25</v>
          </cell>
          <cell r="AA97">
            <v>45</v>
          </cell>
          <cell r="AB97" t="str">
            <v>x</v>
          </cell>
          <cell r="AG97" t="str">
            <v>C</v>
          </cell>
        </row>
        <row r="98">
          <cell r="A98" t="str">
            <v>19.05.163.MS.F</v>
          </cell>
          <cell r="B98" t="str">
            <v>MS</v>
          </cell>
          <cell r="C98" t="str">
            <v>BR-163</v>
          </cell>
          <cell r="G98" t="str">
            <v>19.05.163.MS.F</v>
          </cell>
          <cell r="H98" t="str">
            <v>NOVO</v>
          </cell>
          <cell r="I98" t="str">
            <v>DOURADOS - CAMPO GRANDE</v>
          </cell>
          <cell r="J98" t="str">
            <v>163BMS0290</v>
          </cell>
          <cell r="K98">
            <v>225.8</v>
          </cell>
          <cell r="L98">
            <v>256.5</v>
          </cell>
          <cell r="M98" t="str">
            <v>Simples</v>
          </cell>
          <cell r="N98" t="str">
            <v>ENTR MS-278 (NOVA AMÉRICA)  - ENTR BR-463 (P/ DOURADOS)</v>
          </cell>
          <cell r="O98">
            <v>3057</v>
          </cell>
          <cell r="P98">
            <v>2005</v>
          </cell>
          <cell r="Q98">
            <v>280</v>
          </cell>
          <cell r="R98" t="str">
            <v>163BMS0325</v>
          </cell>
          <cell r="S98">
            <v>3888</v>
          </cell>
          <cell r="T98">
            <v>4125</v>
          </cell>
          <cell r="U98">
            <v>2063</v>
          </cell>
          <cell r="V98">
            <v>35</v>
          </cell>
          <cell r="W98">
            <v>722</v>
          </cell>
          <cell r="X98">
            <v>7.6</v>
          </cell>
          <cell r="Y98">
            <v>55</v>
          </cell>
          <cell r="Z98">
            <v>35</v>
          </cell>
          <cell r="AA98">
            <v>35</v>
          </cell>
          <cell r="AB98" t="str">
            <v>x</v>
          </cell>
          <cell r="AG98" t="str">
            <v>C</v>
          </cell>
        </row>
        <row r="99">
          <cell r="A99" t="str">
            <v>19.06.163.MS.F</v>
          </cell>
          <cell r="B99" t="str">
            <v>MS</v>
          </cell>
          <cell r="C99" t="str">
            <v>BR-163</v>
          </cell>
          <cell r="G99" t="str">
            <v>19.06.163.MS.F</v>
          </cell>
          <cell r="H99" t="str">
            <v>NOVO</v>
          </cell>
          <cell r="I99" t="str">
            <v>NOVA ALVORDA DO SUL  - CAMPO GRANDE</v>
          </cell>
          <cell r="J99" t="str">
            <v>163BMS0370</v>
          </cell>
          <cell r="K99">
            <v>364.6</v>
          </cell>
          <cell r="L99">
            <v>419</v>
          </cell>
          <cell r="M99" t="str">
            <v>Simples</v>
          </cell>
          <cell r="N99" t="str">
            <v>ENTR BR-267(B) (NOVA ALVORADA) - ENTR MS-258 (ANHANDUÍ)</v>
          </cell>
          <cell r="O99">
            <v>3057</v>
          </cell>
          <cell r="P99">
            <v>2001</v>
          </cell>
          <cell r="Q99">
            <v>344</v>
          </cell>
          <cell r="R99" t="str">
            <v>163BMS0360</v>
          </cell>
          <cell r="S99">
            <v>2794</v>
          </cell>
          <cell r="T99">
            <v>3336</v>
          </cell>
          <cell r="U99">
            <v>1668</v>
          </cell>
          <cell r="V99">
            <v>50</v>
          </cell>
          <cell r="W99">
            <v>834</v>
          </cell>
          <cell r="X99">
            <v>7</v>
          </cell>
          <cell r="Y99">
            <v>58</v>
          </cell>
          <cell r="Z99">
            <v>35</v>
          </cell>
          <cell r="AA99">
            <v>35</v>
          </cell>
          <cell r="AB99" t="str">
            <v>x</v>
          </cell>
          <cell r="AG99" t="str">
            <v>C</v>
          </cell>
        </row>
        <row r="100">
          <cell r="A100" t="str">
            <v>19.07.163.MS.F</v>
          </cell>
          <cell r="B100" t="str">
            <v>MS</v>
          </cell>
          <cell r="C100" t="str">
            <v>BR-163</v>
          </cell>
          <cell r="G100" t="str">
            <v>19.07.163.MS.F</v>
          </cell>
          <cell r="H100" t="str">
            <v>NOVO</v>
          </cell>
          <cell r="I100" t="str">
            <v>CAMPO GRANDE - NOVA ALVORDA DO SUL</v>
          </cell>
          <cell r="J100" t="str">
            <v>163BMS0370</v>
          </cell>
          <cell r="K100">
            <v>364.6</v>
          </cell>
          <cell r="L100">
            <v>419</v>
          </cell>
          <cell r="M100" t="str">
            <v>Simples</v>
          </cell>
          <cell r="N100" t="str">
            <v>ENTR BR-267(B) (NOVA ALVORADA) - ENTR MS-258 (ANHANDUÍ)</v>
          </cell>
          <cell r="O100">
            <v>3057</v>
          </cell>
          <cell r="P100">
            <v>2001</v>
          </cell>
          <cell r="Q100">
            <v>344</v>
          </cell>
          <cell r="R100" t="str">
            <v>163BMS0360</v>
          </cell>
          <cell r="S100">
            <v>2794</v>
          </cell>
          <cell r="T100">
            <v>3336</v>
          </cell>
          <cell r="U100">
            <v>1668</v>
          </cell>
          <cell r="V100">
            <v>50</v>
          </cell>
          <cell r="W100">
            <v>834</v>
          </cell>
          <cell r="X100">
            <v>7</v>
          </cell>
          <cell r="Y100">
            <v>58</v>
          </cell>
          <cell r="Z100">
            <v>35</v>
          </cell>
          <cell r="AA100">
            <v>35</v>
          </cell>
          <cell r="AB100" t="str">
            <v>x</v>
          </cell>
          <cell r="AG100" t="str">
            <v>C</v>
          </cell>
        </row>
        <row r="101">
          <cell r="A101" t="str">
            <v>19.01.262.MS.M</v>
          </cell>
          <cell r="B101" t="str">
            <v>MS</v>
          </cell>
          <cell r="C101" t="str">
            <v>BR-262</v>
          </cell>
          <cell r="G101" t="str">
            <v>19.01.262.MS.M</v>
          </cell>
          <cell r="H101" t="str">
            <v>MÓVEL</v>
          </cell>
          <cell r="I101" t="str">
            <v>DIVISA SP/MS - TRÊS LAGOAS</v>
          </cell>
          <cell r="J101" t="str">
            <v>262BMS1270</v>
          </cell>
          <cell r="K101">
            <v>0</v>
          </cell>
          <cell r="L101">
            <v>2.2999999999999998</v>
          </cell>
          <cell r="M101" t="str">
            <v>Dupla</v>
          </cell>
          <cell r="N101" t="str">
            <v>DIV SP/MS - TREVO DA CESP</v>
          </cell>
          <cell r="O101">
            <v>598</v>
          </cell>
          <cell r="P101">
            <v>2001</v>
          </cell>
          <cell r="Q101">
            <v>21</v>
          </cell>
          <cell r="R101" t="str">
            <v>262BMS1290</v>
          </cell>
          <cell r="S101">
            <v>2146</v>
          </cell>
          <cell r="T101">
            <v>2562</v>
          </cell>
          <cell r="U101">
            <v>1281</v>
          </cell>
          <cell r="V101">
            <v>48</v>
          </cell>
          <cell r="W101">
            <v>615</v>
          </cell>
          <cell r="X101">
            <v>7</v>
          </cell>
          <cell r="Y101">
            <v>43</v>
          </cell>
          <cell r="Z101" t="str">
            <v>SI</v>
          </cell>
          <cell r="AA101" t="str">
            <v>SI</v>
          </cell>
          <cell r="AD101" t="str">
            <v>x</v>
          </cell>
          <cell r="AG101" t="str">
            <v>-</v>
          </cell>
        </row>
        <row r="102">
          <cell r="A102" t="str">
            <v>19.02.262.MS.M</v>
          </cell>
          <cell r="B102" t="str">
            <v>MS</v>
          </cell>
          <cell r="C102" t="str">
            <v>BR-262</v>
          </cell>
          <cell r="G102" t="str">
            <v>19.02.262.MS.M</v>
          </cell>
          <cell r="H102" t="str">
            <v>MÓVEL</v>
          </cell>
          <cell r="I102" t="str">
            <v>TRÊS LAGOAS - DIVISA SP/MS</v>
          </cell>
          <cell r="J102" t="str">
            <v>262BMS1270</v>
          </cell>
          <cell r="K102">
            <v>0</v>
          </cell>
          <cell r="L102">
            <v>2.2999999999999998</v>
          </cell>
          <cell r="M102" t="str">
            <v>Dupla</v>
          </cell>
          <cell r="N102" t="str">
            <v>DIV SP/MS - TREVO DA CESP</v>
          </cell>
          <cell r="O102">
            <v>598</v>
          </cell>
          <cell r="P102">
            <v>2001</v>
          </cell>
          <cell r="Q102">
            <v>21</v>
          </cell>
          <cell r="R102" t="str">
            <v>262BMS1290</v>
          </cell>
          <cell r="S102">
            <v>2146</v>
          </cell>
          <cell r="T102">
            <v>2562</v>
          </cell>
          <cell r="U102">
            <v>1281</v>
          </cell>
          <cell r="V102">
            <v>48</v>
          </cell>
          <cell r="W102">
            <v>615</v>
          </cell>
          <cell r="X102">
            <v>7</v>
          </cell>
          <cell r="Y102">
            <v>43</v>
          </cell>
          <cell r="Z102" t="str">
            <v>SI</v>
          </cell>
          <cell r="AA102" t="str">
            <v>SI</v>
          </cell>
          <cell r="AD102" t="str">
            <v>x</v>
          </cell>
          <cell r="AG102" t="str">
            <v>-</v>
          </cell>
        </row>
        <row r="103">
          <cell r="A103" t="str">
            <v>19.08.267.MS.F</v>
          </cell>
          <cell r="B103" t="str">
            <v>MS</v>
          </cell>
          <cell r="C103" t="str">
            <v>BR-267</v>
          </cell>
          <cell r="G103" t="str">
            <v>19.08.267.MS.F</v>
          </cell>
          <cell r="H103" t="str">
            <v>NOVO</v>
          </cell>
          <cell r="I103" t="str">
            <v>BATAGUAÇU - DIVISA MS/SP</v>
          </cell>
          <cell r="J103" t="str">
            <v>267BMS0870</v>
          </cell>
          <cell r="K103">
            <v>0</v>
          </cell>
          <cell r="L103">
            <v>30.2</v>
          </cell>
          <cell r="M103" t="str">
            <v>Simples</v>
          </cell>
          <cell r="N103" t="str">
            <v>DIV SP/MS - ENTR MS-395 (BATAGUASSU)</v>
          </cell>
          <cell r="O103">
            <v>1986</v>
          </cell>
          <cell r="P103">
            <v>2001</v>
          </cell>
          <cell r="Q103">
            <v>19</v>
          </cell>
          <cell r="R103" t="str">
            <v>267BMS0870</v>
          </cell>
          <cell r="S103">
            <v>4315</v>
          </cell>
          <cell r="T103">
            <v>5152</v>
          </cell>
          <cell r="U103">
            <v>2576</v>
          </cell>
          <cell r="V103">
            <v>59</v>
          </cell>
          <cell r="W103">
            <v>1520</v>
          </cell>
          <cell r="X103">
            <v>7</v>
          </cell>
          <cell r="Y103">
            <v>106</v>
          </cell>
          <cell r="Z103">
            <v>35</v>
          </cell>
          <cell r="AA103">
            <v>35</v>
          </cell>
          <cell r="AB103" t="str">
            <v>x</v>
          </cell>
          <cell r="AG103" t="str">
            <v>B</v>
          </cell>
        </row>
        <row r="104">
          <cell r="A104" t="str">
            <v>11.02.163.MT.F</v>
          </cell>
          <cell r="B104" t="str">
            <v>MT</v>
          </cell>
          <cell r="C104" t="str">
            <v>BR-163</v>
          </cell>
          <cell r="G104" t="str">
            <v>11.02.163.MT.F</v>
          </cell>
          <cell r="H104" t="str">
            <v>NOVO</v>
          </cell>
          <cell r="I104" t="str">
            <v>RONDONÓPOLIS - JACIARA</v>
          </cell>
          <cell r="J104" t="str">
            <v>163BMT0591</v>
          </cell>
          <cell r="K104">
            <v>128.69999999999999</v>
          </cell>
          <cell r="L104">
            <v>134.80000000000001</v>
          </cell>
          <cell r="M104" t="str">
            <v>Simples</v>
          </cell>
          <cell r="N104" t="str">
            <v>ENTR MT-483 (ANEL RODOVIÁRIO RONDONÓPOLIS) - ENTR MT-270(B)</v>
          </cell>
          <cell r="O104">
            <v>5631</v>
          </cell>
          <cell r="P104">
            <v>2005</v>
          </cell>
          <cell r="Q104">
            <v>131.69999999999999</v>
          </cell>
          <cell r="R104" t="str">
            <v>163BMT0591</v>
          </cell>
          <cell r="S104">
            <v>6049</v>
          </cell>
          <cell r="T104">
            <v>6417</v>
          </cell>
          <cell r="U104">
            <v>3209</v>
          </cell>
          <cell r="V104">
            <v>63</v>
          </cell>
          <cell r="W104">
            <v>2022</v>
          </cell>
          <cell r="X104">
            <v>6.6</v>
          </cell>
          <cell r="Y104">
            <v>133</v>
          </cell>
          <cell r="Z104">
            <v>45</v>
          </cell>
          <cell r="AA104">
            <v>25</v>
          </cell>
          <cell r="AB104" t="str">
            <v>x</v>
          </cell>
          <cell r="AG104" t="str">
            <v>A</v>
          </cell>
        </row>
        <row r="105">
          <cell r="A105" t="str">
            <v>11.03.163.MT.F</v>
          </cell>
          <cell r="B105" t="str">
            <v>MT</v>
          </cell>
          <cell r="C105" t="str">
            <v>BR-163</v>
          </cell>
          <cell r="G105" t="str">
            <v>11.03.163.MT.F</v>
          </cell>
          <cell r="H105" t="str">
            <v>NOVO</v>
          </cell>
          <cell r="I105" t="str">
            <v>NOVA MUTUM - LUCAS DO RIO VERDE</v>
          </cell>
          <cell r="J105" t="str">
            <v>163BMT0792</v>
          </cell>
          <cell r="K105">
            <v>598.20000000000005</v>
          </cell>
          <cell r="L105">
            <v>642.20000000000005</v>
          </cell>
          <cell r="M105" t="str">
            <v>Simples</v>
          </cell>
          <cell r="N105" t="str">
            <v>NOVA MUTUM - ENTR MT-235 (P/SÃO JOSÉ DO RIO CLARO)</v>
          </cell>
          <cell r="O105">
            <v>1594</v>
          </cell>
          <cell r="P105">
            <v>2005</v>
          </cell>
          <cell r="Q105">
            <v>449</v>
          </cell>
          <cell r="R105" t="str">
            <v>163BMT0750</v>
          </cell>
          <cell r="S105">
            <v>2889</v>
          </cell>
          <cell r="T105">
            <v>3065</v>
          </cell>
          <cell r="U105">
            <v>1533</v>
          </cell>
          <cell r="V105">
            <v>67.2</v>
          </cell>
          <cell r="W105">
            <v>1030</v>
          </cell>
          <cell r="X105">
            <v>6.5</v>
          </cell>
          <cell r="Y105">
            <v>67</v>
          </cell>
          <cell r="Z105">
            <v>35</v>
          </cell>
          <cell r="AA105">
            <v>35</v>
          </cell>
          <cell r="AB105" t="str">
            <v>x</v>
          </cell>
          <cell r="AG105" t="str">
            <v>C</v>
          </cell>
        </row>
        <row r="106">
          <cell r="A106" t="str">
            <v>11.04.163.MT.F</v>
          </cell>
          <cell r="B106" t="str">
            <v>MT</v>
          </cell>
          <cell r="C106" t="str">
            <v>BR-163</v>
          </cell>
          <cell r="G106" t="str">
            <v>11.04.163.MT.F</v>
          </cell>
          <cell r="H106" t="str">
            <v>NOVO</v>
          </cell>
          <cell r="I106" t="str">
            <v>LUCAS DO RIO VERDE - NOVA MUTUM</v>
          </cell>
          <cell r="J106" t="str">
            <v>163BMT0792</v>
          </cell>
          <cell r="K106">
            <v>598.20000000000005</v>
          </cell>
          <cell r="L106">
            <v>642.20000000000005</v>
          </cell>
          <cell r="M106" t="str">
            <v>Simples</v>
          </cell>
          <cell r="N106" t="str">
            <v>NOVA MUTUM - ENTR MT-235 (P/SÃO JOSÉ DO RIO CLARO)</v>
          </cell>
          <cell r="O106">
            <v>1594</v>
          </cell>
          <cell r="P106">
            <v>2005</v>
          </cell>
          <cell r="Q106">
            <v>449</v>
          </cell>
          <cell r="R106" t="str">
            <v>163BMT0750</v>
          </cell>
          <cell r="S106">
            <v>2889</v>
          </cell>
          <cell r="T106">
            <v>3065</v>
          </cell>
          <cell r="U106">
            <v>1533</v>
          </cell>
          <cell r="V106">
            <v>67.2</v>
          </cell>
          <cell r="W106">
            <v>1030</v>
          </cell>
          <cell r="X106">
            <v>6.5</v>
          </cell>
          <cell r="Y106">
            <v>67</v>
          </cell>
          <cell r="Z106">
            <v>35</v>
          </cell>
          <cell r="AA106">
            <v>35</v>
          </cell>
          <cell r="AB106" t="str">
            <v>x</v>
          </cell>
          <cell r="AG106" t="str">
            <v>C</v>
          </cell>
        </row>
        <row r="107">
          <cell r="A107" t="str">
            <v>11.06.174.MT.F</v>
          </cell>
          <cell r="B107" t="str">
            <v>MT</v>
          </cell>
          <cell r="C107" t="str">
            <v>BR-174</v>
          </cell>
          <cell r="G107" t="str">
            <v>11.06.174.MT.F</v>
          </cell>
          <cell r="H107" t="str">
            <v>NOVO</v>
          </cell>
          <cell r="I107" t="str">
            <v>PORTO ESPERIDIÃO - PONTES E LACERDA</v>
          </cell>
          <cell r="J107" t="str">
            <v>174BMT0092</v>
          </cell>
          <cell r="K107">
            <v>195.4</v>
          </cell>
          <cell r="L107">
            <v>223.2</v>
          </cell>
          <cell r="M107" t="str">
            <v>Simples</v>
          </cell>
          <cell r="N107" t="str">
            <v>ENTR MT-247 - ENTR MT-246(A)/473 (PONTES E LACERDA)</v>
          </cell>
          <cell r="O107">
            <v>937</v>
          </cell>
          <cell r="P107">
            <v>2005</v>
          </cell>
          <cell r="Q107" t="str">
            <v>-</v>
          </cell>
          <cell r="R107" t="str">
            <v>174BMT0092</v>
          </cell>
          <cell r="S107">
            <v>3659</v>
          </cell>
          <cell r="T107">
            <v>3882</v>
          </cell>
          <cell r="U107">
            <v>1941</v>
          </cell>
          <cell r="V107">
            <v>50</v>
          </cell>
          <cell r="W107">
            <v>971</v>
          </cell>
          <cell r="X107">
            <v>7</v>
          </cell>
          <cell r="Y107">
            <v>68</v>
          </cell>
          <cell r="Z107">
            <v>50</v>
          </cell>
          <cell r="AA107">
            <v>50</v>
          </cell>
          <cell r="AC107" t="str">
            <v>x</v>
          </cell>
          <cell r="AG107" t="str">
            <v>C</v>
          </cell>
        </row>
        <row r="108">
          <cell r="A108" t="str">
            <v>02.01.010.PA.F</v>
          </cell>
          <cell r="B108" t="str">
            <v>PA</v>
          </cell>
          <cell r="C108" t="str">
            <v>BR-010</v>
          </cell>
          <cell r="G108" t="str">
            <v>02.01.010.PA.F</v>
          </cell>
          <cell r="H108" t="str">
            <v>NOVO</v>
          </cell>
          <cell r="I108" t="str">
            <v>ENTR PA-256 - ULIANÓPOLIS</v>
          </cell>
          <cell r="J108" t="str">
            <v>010BPA0530</v>
          </cell>
          <cell r="K108">
            <v>84.2</v>
          </cell>
          <cell r="L108">
            <v>168.2</v>
          </cell>
          <cell r="M108" t="str">
            <v>Simples</v>
          </cell>
          <cell r="N108" t="str">
            <v>ENTR PA-125/263 (GURUPIZINHO) - ENTR PA-256 (P/ PARAGOMINAS)</v>
          </cell>
          <cell r="O108">
            <v>1670</v>
          </cell>
          <cell r="P108">
            <v>2005</v>
          </cell>
          <cell r="Q108">
            <v>19</v>
          </cell>
          <cell r="R108" t="str">
            <v>010BPA0510</v>
          </cell>
          <cell r="S108">
            <v>2210</v>
          </cell>
          <cell r="T108">
            <v>2345</v>
          </cell>
          <cell r="U108">
            <v>1173</v>
          </cell>
          <cell r="V108">
            <v>57.8</v>
          </cell>
          <cell r="W108">
            <v>678</v>
          </cell>
          <cell r="X108">
            <v>6.5</v>
          </cell>
          <cell r="Y108">
            <v>44</v>
          </cell>
          <cell r="Z108">
            <v>40</v>
          </cell>
          <cell r="AA108">
            <v>40</v>
          </cell>
          <cell r="AB108" t="str">
            <v>x</v>
          </cell>
          <cell r="AG108" t="str">
            <v>C</v>
          </cell>
        </row>
        <row r="109">
          <cell r="A109" t="str">
            <v>02.02.010.PA.F</v>
          </cell>
          <cell r="B109" t="str">
            <v>PA</v>
          </cell>
          <cell r="C109" t="str">
            <v>BR-010</v>
          </cell>
          <cell r="G109" t="str">
            <v>02.02.010.PA.F</v>
          </cell>
          <cell r="H109" t="str">
            <v>NOVO</v>
          </cell>
          <cell r="I109" t="str">
            <v>IPIXUNA DO PARÁ - ENTR PA-252</v>
          </cell>
          <cell r="J109" t="str">
            <v>010BPA0570</v>
          </cell>
          <cell r="K109">
            <v>178.7</v>
          </cell>
          <cell r="L109">
            <v>275.7</v>
          </cell>
          <cell r="M109" t="str">
            <v>Simples</v>
          </cell>
          <cell r="N109" t="str">
            <v>ENTR PA-125 - ENTR PA-252 (MÃE DO RIO)</v>
          </cell>
          <cell r="O109">
            <v>1475</v>
          </cell>
          <cell r="P109">
            <v>2001</v>
          </cell>
          <cell r="Q109">
            <v>232</v>
          </cell>
          <cell r="R109" t="str">
            <v>010BPA0570</v>
          </cell>
          <cell r="S109">
            <v>1602</v>
          </cell>
          <cell r="T109">
            <v>1913</v>
          </cell>
          <cell r="U109">
            <v>957</v>
          </cell>
          <cell r="V109">
            <v>73</v>
          </cell>
          <cell r="W109">
            <v>699</v>
          </cell>
          <cell r="X109">
            <v>7</v>
          </cell>
          <cell r="Y109">
            <v>49</v>
          </cell>
          <cell r="Z109">
            <v>40</v>
          </cell>
          <cell r="AA109">
            <v>40</v>
          </cell>
          <cell r="AB109" t="str">
            <v>x</v>
          </cell>
          <cell r="AG109" t="str">
            <v>C</v>
          </cell>
        </row>
        <row r="110">
          <cell r="A110" t="str">
            <v>02.01.153.PA.M</v>
          </cell>
          <cell r="B110" t="str">
            <v>PA</v>
          </cell>
          <cell r="C110" t="str">
            <v>BR-153</v>
          </cell>
          <cell r="G110" t="str">
            <v>02.01.153.PA.M</v>
          </cell>
          <cell r="H110" t="str">
            <v>MÓVEL</v>
          </cell>
          <cell r="I110" t="str">
            <v>ENTR BR-222 - ENTR BR-153</v>
          </cell>
          <cell r="J110" t="str">
            <v>153BPA0010</v>
          </cell>
          <cell r="K110">
            <v>0</v>
          </cell>
          <cell r="L110">
            <v>35</v>
          </cell>
          <cell r="M110" t="str">
            <v>Simples</v>
          </cell>
          <cell r="N110" t="str">
            <v>ENTR BR-222/230(A)/PA-150 (MARABÁ) - ENTR PA-405</v>
          </cell>
          <cell r="O110">
            <v>874</v>
          </cell>
          <cell r="P110">
            <v>2005</v>
          </cell>
          <cell r="Q110" t="str">
            <v>-</v>
          </cell>
          <cell r="R110" t="str">
            <v>153BPA0010</v>
          </cell>
          <cell r="S110">
            <v>1216</v>
          </cell>
          <cell r="T110">
            <v>1290</v>
          </cell>
          <cell r="U110">
            <v>645</v>
          </cell>
          <cell r="V110">
            <v>73</v>
          </cell>
          <cell r="W110">
            <v>471</v>
          </cell>
          <cell r="X110">
            <v>7</v>
          </cell>
          <cell r="Y110">
            <v>33</v>
          </cell>
          <cell r="Z110">
            <v>40</v>
          </cell>
          <cell r="AA110">
            <v>40</v>
          </cell>
          <cell r="AD110" t="str">
            <v>x</v>
          </cell>
          <cell r="AG110" t="str">
            <v>-</v>
          </cell>
        </row>
        <row r="111">
          <cell r="A111" t="str">
            <v>02.03.153.PA.F</v>
          </cell>
          <cell r="B111" t="str">
            <v>PA</v>
          </cell>
          <cell r="C111" t="str">
            <v>BR-153</v>
          </cell>
          <cell r="G111" t="str">
            <v>02.03.153.PA.F</v>
          </cell>
          <cell r="H111" t="str">
            <v>NOVO</v>
          </cell>
          <cell r="I111" t="str">
            <v>ENTR BR-153 - ENTR BR-222</v>
          </cell>
          <cell r="J111" t="str">
            <v>153BPA0010</v>
          </cell>
          <cell r="K111">
            <v>0</v>
          </cell>
          <cell r="L111">
            <v>35</v>
          </cell>
          <cell r="M111" t="str">
            <v>Simples</v>
          </cell>
          <cell r="N111" t="str">
            <v>ENTR PA-252 (MÃE DO RIO) - ENTR PA-253(A) (P/SÃO DOMINGOS DO CAPIM)</v>
          </cell>
          <cell r="O111">
            <v>874</v>
          </cell>
          <cell r="P111">
            <v>2005</v>
          </cell>
          <cell r="Q111" t="str">
            <v>-</v>
          </cell>
          <cell r="R111" t="str">
            <v>153BPA0010</v>
          </cell>
          <cell r="S111">
            <v>1216</v>
          </cell>
          <cell r="T111">
            <v>1290</v>
          </cell>
          <cell r="U111">
            <v>645</v>
          </cell>
          <cell r="V111">
            <v>50</v>
          </cell>
          <cell r="W111">
            <v>323</v>
          </cell>
          <cell r="X111">
            <v>7</v>
          </cell>
          <cell r="Y111">
            <v>23</v>
          </cell>
          <cell r="Z111" t="str">
            <v>SI</v>
          </cell>
          <cell r="AA111" t="str">
            <v>SI</v>
          </cell>
          <cell r="AC111" t="str">
            <v>x</v>
          </cell>
          <cell r="AG111" t="str">
            <v>C</v>
          </cell>
        </row>
        <row r="112">
          <cell r="A112" t="str">
            <v>13.01.101.PB.F</v>
          </cell>
          <cell r="B112" t="str">
            <v>PB</v>
          </cell>
          <cell r="C112" t="str">
            <v>BR-101</v>
          </cell>
          <cell r="G112" t="str">
            <v>13.01.101.PB.F</v>
          </cell>
          <cell r="H112" t="str">
            <v>NOVO</v>
          </cell>
          <cell r="I112" t="str">
            <v>DIVISA PB/RN - MAMANGUAPE</v>
          </cell>
          <cell r="J112" t="str">
            <v>101BPB0260</v>
          </cell>
          <cell r="K112">
            <v>30.1</v>
          </cell>
          <cell r="L112">
            <v>40.4</v>
          </cell>
          <cell r="M112" t="str">
            <v>Simples</v>
          </cell>
          <cell r="N112" t="str">
            <v>ENTR PB-071 - ENTR PB-041 (MAMANGUAPE)</v>
          </cell>
          <cell r="O112">
            <v>1332</v>
          </cell>
          <cell r="P112">
            <v>1996</v>
          </cell>
          <cell r="Q112">
            <v>24</v>
          </cell>
          <cell r="R112" t="str">
            <v>101BPB0255</v>
          </cell>
          <cell r="S112">
            <v>2890</v>
          </cell>
          <cell r="T112">
            <v>4000</v>
          </cell>
          <cell r="U112">
            <v>2000</v>
          </cell>
          <cell r="V112">
            <v>42</v>
          </cell>
          <cell r="W112">
            <v>840</v>
          </cell>
          <cell r="X112">
            <v>7</v>
          </cell>
          <cell r="Y112">
            <v>59</v>
          </cell>
          <cell r="Z112">
            <v>40</v>
          </cell>
          <cell r="AA112" t="str">
            <v>SI</v>
          </cell>
          <cell r="AC112" t="str">
            <v>x</v>
          </cell>
          <cell r="AG112" t="str">
            <v>C</v>
          </cell>
        </row>
        <row r="113">
          <cell r="A113" t="str">
            <v>13.02.101.PB.F</v>
          </cell>
          <cell r="B113" t="str">
            <v>PB</v>
          </cell>
          <cell r="C113" t="str">
            <v>BR-101</v>
          </cell>
          <cell r="G113" t="str">
            <v>13.02.101.PB.F</v>
          </cell>
          <cell r="H113" t="str">
            <v>NOVO</v>
          </cell>
          <cell r="I113" t="str">
            <v>ENTR PB-032 - DIVISA PB/PE</v>
          </cell>
          <cell r="J113" t="str">
            <v>101BPB0340</v>
          </cell>
          <cell r="K113">
            <v>111.4</v>
          </cell>
          <cell r="L113">
            <v>128.6</v>
          </cell>
          <cell r="M113" t="str">
            <v>Simples</v>
          </cell>
          <cell r="N113" t="str">
            <v>ENTR PB-034 - ENTR PB-044</v>
          </cell>
          <cell r="O113">
            <v>1228</v>
          </cell>
          <cell r="P113">
            <v>2005</v>
          </cell>
          <cell r="Q113">
            <v>107</v>
          </cell>
          <cell r="R113" t="str">
            <v>101BPB0335</v>
          </cell>
          <cell r="S113">
            <v>8827</v>
          </cell>
          <cell r="T113">
            <v>9365</v>
          </cell>
          <cell r="U113">
            <v>4683</v>
          </cell>
          <cell r="V113">
            <v>22.1</v>
          </cell>
          <cell r="W113">
            <v>1035</v>
          </cell>
          <cell r="X113">
            <v>7.3</v>
          </cell>
          <cell r="Y113">
            <v>76</v>
          </cell>
          <cell r="Z113">
            <v>40</v>
          </cell>
          <cell r="AA113" t="str">
            <v>SI</v>
          </cell>
          <cell r="AC113" t="str">
            <v>x</v>
          </cell>
          <cell r="AG113" t="str">
            <v>C</v>
          </cell>
        </row>
        <row r="114">
          <cell r="A114" t="str">
            <v>13.03.104.PB.F</v>
          </cell>
          <cell r="B114" t="str">
            <v>PB</v>
          </cell>
          <cell r="C114" t="str">
            <v>BR-104</v>
          </cell>
          <cell r="G114" t="str">
            <v>13.03.104.PB.F</v>
          </cell>
          <cell r="H114" t="str">
            <v>NOVO</v>
          </cell>
          <cell r="I114" t="str">
            <v>QUEIMADAS - CAMPINA GRANDE</v>
          </cell>
          <cell r="J114" t="str">
            <v>104BPB0290</v>
          </cell>
          <cell r="K114">
            <v>131.4</v>
          </cell>
          <cell r="L114">
            <v>141.1</v>
          </cell>
          <cell r="M114" t="str">
            <v>Simples</v>
          </cell>
          <cell r="N114" t="str">
            <v>ENTR BR-230(B) - ENTR PB-148 (QUEIMADAS)</v>
          </cell>
          <cell r="O114">
            <v>566</v>
          </cell>
          <cell r="P114">
            <v>2001</v>
          </cell>
          <cell r="Q114">
            <v>136</v>
          </cell>
          <cell r="R114" t="str">
            <v>104BPB0290</v>
          </cell>
          <cell r="S114">
            <v>4494</v>
          </cell>
          <cell r="T114">
            <v>5366</v>
          </cell>
          <cell r="U114">
            <v>2683</v>
          </cell>
          <cell r="V114">
            <v>18</v>
          </cell>
          <cell r="W114">
            <v>483</v>
          </cell>
          <cell r="X114">
            <v>7</v>
          </cell>
          <cell r="Y114">
            <v>34</v>
          </cell>
          <cell r="Z114">
            <v>35</v>
          </cell>
          <cell r="AA114" t="str">
            <v>SI</v>
          </cell>
          <cell r="AC114" t="str">
            <v>x</v>
          </cell>
          <cell r="AG114" t="str">
            <v>C</v>
          </cell>
        </row>
        <row r="115">
          <cell r="A115" t="str">
            <v>13.01.230.PB.M</v>
          </cell>
          <cell r="B115" t="str">
            <v>PB</v>
          </cell>
          <cell r="C115" t="str">
            <v>BR-230</v>
          </cell>
          <cell r="G115" t="str">
            <v>13.01.230.PB.M</v>
          </cell>
          <cell r="H115" t="str">
            <v>MÓVEL</v>
          </cell>
          <cell r="I115" t="str">
            <v>ENTR PB-048 - ENTR BR-101</v>
          </cell>
          <cell r="J115" t="str">
            <v>230BPB0100</v>
          </cell>
          <cell r="K115">
            <v>48.1</v>
          </cell>
          <cell r="L115">
            <v>52.3</v>
          </cell>
          <cell r="M115" t="str">
            <v>Dupla</v>
          </cell>
          <cell r="N115" t="str">
            <v>ENTR PB-016 - ENTR PB-030</v>
          </cell>
          <cell r="O115">
            <v>573</v>
          </cell>
          <cell r="P115">
            <v>2005</v>
          </cell>
          <cell r="Q115" t="str">
            <v>-</v>
          </cell>
          <cell r="R115" t="str">
            <v>230BPB0100</v>
          </cell>
          <cell r="S115">
            <v>5718</v>
          </cell>
          <cell r="T115">
            <v>6066</v>
          </cell>
          <cell r="U115">
            <v>3033</v>
          </cell>
          <cell r="V115">
            <v>50</v>
          </cell>
          <cell r="W115">
            <v>1517</v>
          </cell>
          <cell r="X115">
            <v>7</v>
          </cell>
          <cell r="Y115">
            <v>106</v>
          </cell>
          <cell r="Z115">
            <v>30</v>
          </cell>
          <cell r="AA115" t="str">
            <v>SI</v>
          </cell>
          <cell r="AD115" t="str">
            <v>x</v>
          </cell>
          <cell r="AG115" t="str">
            <v>-</v>
          </cell>
        </row>
        <row r="116">
          <cell r="A116" t="str">
            <v>13.04.230.PB.F</v>
          </cell>
          <cell r="B116" t="str">
            <v>PB</v>
          </cell>
          <cell r="C116" t="str">
            <v>BR-230</v>
          </cell>
          <cell r="G116" t="str">
            <v>13.04.230.PB.F</v>
          </cell>
          <cell r="H116" t="str">
            <v>NOVO</v>
          </cell>
          <cell r="I116" t="str">
            <v>FARINHA - CAMPINA GRANDE</v>
          </cell>
          <cell r="J116" t="str">
            <v>230BPB0240</v>
          </cell>
          <cell r="K116">
            <v>177.1</v>
          </cell>
          <cell r="L116">
            <v>184.5</v>
          </cell>
          <cell r="M116" t="str">
            <v>Simples</v>
          </cell>
          <cell r="N116" t="str">
            <v>ENTR PB-121 - ENTR BR-412 (FARINHA)</v>
          </cell>
          <cell r="O116">
            <v>429</v>
          </cell>
          <cell r="P116">
            <v>2005</v>
          </cell>
          <cell r="Q116">
            <v>143</v>
          </cell>
          <cell r="R116" t="str">
            <v>230BPB0220</v>
          </cell>
          <cell r="S116">
            <v>7808</v>
          </cell>
          <cell r="T116">
            <v>8284</v>
          </cell>
          <cell r="U116">
            <v>4142</v>
          </cell>
          <cell r="V116">
            <v>25</v>
          </cell>
          <cell r="W116">
            <v>1036</v>
          </cell>
          <cell r="X116">
            <v>7</v>
          </cell>
          <cell r="Y116">
            <v>73</v>
          </cell>
          <cell r="Z116">
            <v>40</v>
          </cell>
          <cell r="AA116" t="str">
            <v>SI</v>
          </cell>
          <cell r="AC116" t="str">
            <v>x</v>
          </cell>
          <cell r="AG116" t="str">
            <v>C</v>
          </cell>
        </row>
        <row r="117">
          <cell r="A117" t="str">
            <v>04.01.101.PE.F</v>
          </cell>
          <cell r="B117" t="str">
            <v>PE</v>
          </cell>
          <cell r="C117" t="str">
            <v>BR-101</v>
          </cell>
          <cell r="G117" t="str">
            <v>04.01.101.PE.F</v>
          </cell>
          <cell r="H117" t="str">
            <v>NOVO</v>
          </cell>
          <cell r="I117" t="str">
            <v>IGUARAÇU - GOIANA</v>
          </cell>
          <cell r="J117" t="str">
            <v>101BPE0355</v>
          </cell>
          <cell r="K117">
            <v>7.7</v>
          </cell>
          <cell r="L117">
            <v>21</v>
          </cell>
          <cell r="M117" t="str">
            <v>Simples</v>
          </cell>
          <cell r="O117">
            <v>1313</v>
          </cell>
          <cell r="P117">
            <v>2005</v>
          </cell>
          <cell r="Q117" t="str">
            <v>-</v>
          </cell>
          <cell r="R117" t="str">
            <v>101BPE0355</v>
          </cell>
          <cell r="S117">
            <v>13733</v>
          </cell>
          <cell r="T117">
            <v>14569</v>
          </cell>
          <cell r="U117">
            <v>7285</v>
          </cell>
          <cell r="V117">
            <v>40</v>
          </cell>
          <cell r="W117">
            <v>2914</v>
          </cell>
          <cell r="X117">
            <v>7</v>
          </cell>
          <cell r="Y117">
            <v>204</v>
          </cell>
          <cell r="AB117" t="str">
            <v>x</v>
          </cell>
          <cell r="AG117" t="str">
            <v>Especial</v>
          </cell>
        </row>
        <row r="118">
          <cell r="A118" t="str">
            <v>04.01.104.PE.M</v>
          </cell>
          <cell r="B118" t="str">
            <v>PE</v>
          </cell>
          <cell r="C118" t="str">
            <v>BR-104</v>
          </cell>
          <cell r="G118" t="str">
            <v>04.01.104.PE.M</v>
          </cell>
          <cell r="H118" t="str">
            <v>MÓVEL</v>
          </cell>
          <cell r="I118" t="str">
            <v>TORITAMA - CARUARU</v>
          </cell>
          <cell r="J118" t="str">
            <v>104BPE0430</v>
          </cell>
          <cell r="K118">
            <v>43.2</v>
          </cell>
          <cell r="L118">
            <v>62.2</v>
          </cell>
          <cell r="M118" t="str">
            <v>Simples</v>
          </cell>
          <cell r="N118" t="str">
            <v>ENTR PE-145 (P/FAZENDA NOVA) - ENTR PE-095 (P/RIACHO DAS ALMAS)</v>
          </cell>
          <cell r="O118">
            <v>597</v>
          </cell>
          <cell r="P118">
            <v>2001</v>
          </cell>
          <cell r="Q118">
            <v>44</v>
          </cell>
          <cell r="R118" t="str">
            <v>104BPE0430</v>
          </cell>
          <cell r="S118">
            <v>5528</v>
          </cell>
          <cell r="T118">
            <v>6601</v>
          </cell>
          <cell r="U118">
            <v>3301</v>
          </cell>
          <cell r="V118">
            <v>50</v>
          </cell>
          <cell r="W118">
            <v>1651</v>
          </cell>
          <cell r="X118">
            <v>7</v>
          </cell>
          <cell r="Y118">
            <v>116</v>
          </cell>
          <cell r="Z118">
            <v>40</v>
          </cell>
          <cell r="AA118">
            <v>40</v>
          </cell>
          <cell r="AD118" t="str">
            <v>x</v>
          </cell>
          <cell r="AG118" t="str">
            <v>-</v>
          </cell>
        </row>
        <row r="119">
          <cell r="A119" t="str">
            <v>04.02.104.PE.M</v>
          </cell>
          <cell r="B119" t="str">
            <v>PE</v>
          </cell>
          <cell r="C119" t="str">
            <v>BR-104</v>
          </cell>
          <cell r="G119" t="str">
            <v>04.02.104.PE.M</v>
          </cell>
          <cell r="H119" t="str">
            <v>MÓVEL</v>
          </cell>
          <cell r="I119" t="str">
            <v>AGRESTINA - CARUARU</v>
          </cell>
          <cell r="J119" t="str">
            <v>104BPE0450</v>
          </cell>
          <cell r="K119">
            <v>67.900000000000006</v>
          </cell>
          <cell r="L119">
            <v>85.6</v>
          </cell>
          <cell r="M119" t="str">
            <v>Simples</v>
          </cell>
          <cell r="N119" t="str">
            <v>ENTR BR-232/423 (CARUARU) - ENTR PE-149 (AGRESTINA)</v>
          </cell>
          <cell r="O119">
            <v>137</v>
          </cell>
          <cell r="P119">
            <v>2005</v>
          </cell>
          <cell r="Q119" t="str">
            <v>-</v>
          </cell>
          <cell r="R119" t="str">
            <v>104BPE0450</v>
          </cell>
          <cell r="S119">
            <v>6583</v>
          </cell>
          <cell r="T119">
            <v>6984</v>
          </cell>
          <cell r="U119">
            <v>3492</v>
          </cell>
          <cell r="V119">
            <v>50</v>
          </cell>
          <cell r="W119">
            <v>1746</v>
          </cell>
          <cell r="X119">
            <v>7</v>
          </cell>
          <cell r="Y119">
            <v>122</v>
          </cell>
          <cell r="Z119" t="str">
            <v>SI</v>
          </cell>
          <cell r="AA119" t="str">
            <v>SI</v>
          </cell>
          <cell r="AD119" t="str">
            <v>x</v>
          </cell>
          <cell r="AG119" t="str">
            <v>-</v>
          </cell>
        </row>
        <row r="120">
          <cell r="A120" t="str">
            <v>04.04.232.PE.F</v>
          </cell>
          <cell r="B120" t="str">
            <v>PE</v>
          </cell>
          <cell r="C120" t="str">
            <v>BR-232</v>
          </cell>
          <cell r="G120" t="str">
            <v>04.04.232.PE.F</v>
          </cell>
          <cell r="H120" t="str">
            <v>NOVO</v>
          </cell>
          <cell r="I120" t="str">
            <v>SÃO CAETANO - CARUARU</v>
          </cell>
          <cell r="J120" t="str">
            <v>232BPE0150</v>
          </cell>
          <cell r="K120">
            <v>129.9</v>
          </cell>
          <cell r="L120">
            <v>148.1</v>
          </cell>
          <cell r="M120" t="str">
            <v>Simples</v>
          </cell>
          <cell r="N120" t="str">
            <v>ENTR BR-104/423(A) (CARUARU) - ENTR BR-423(B) (SÃO CAETANO)</v>
          </cell>
          <cell r="O120">
            <v>2477</v>
          </cell>
          <cell r="P120">
            <v>2005</v>
          </cell>
          <cell r="Q120">
            <v>117</v>
          </cell>
          <cell r="R120" t="str">
            <v>232BPE0140</v>
          </cell>
          <cell r="S120">
            <v>11407</v>
          </cell>
          <cell r="T120">
            <v>12102</v>
          </cell>
          <cell r="U120">
            <v>6051</v>
          </cell>
          <cell r="V120">
            <v>21.2</v>
          </cell>
          <cell r="W120">
            <v>1283</v>
          </cell>
          <cell r="X120">
            <v>7.1</v>
          </cell>
          <cell r="Y120">
            <v>91</v>
          </cell>
          <cell r="Z120">
            <v>35</v>
          </cell>
          <cell r="AA120">
            <v>35</v>
          </cell>
          <cell r="AC120" t="str">
            <v>x</v>
          </cell>
          <cell r="AG120" t="str">
            <v>B</v>
          </cell>
        </row>
        <row r="121">
          <cell r="A121" t="str">
            <v>18.01.020.PI.M</v>
          </cell>
          <cell r="B121" t="str">
            <v>PI</v>
          </cell>
          <cell r="C121" t="str">
            <v>BR-020</v>
          </cell>
          <cell r="G121" t="str">
            <v>18.01.020.PI.M</v>
          </cell>
          <cell r="H121" t="str">
            <v>MÓVEL</v>
          </cell>
          <cell r="I121" t="str">
            <v>ENTR BR-230 - DIVISA PI/CE</v>
          </cell>
          <cell r="J121" t="str">
            <v>020BPI0495</v>
          </cell>
          <cell r="K121">
            <v>383.3</v>
          </cell>
          <cell r="L121">
            <v>453.8</v>
          </cell>
          <cell r="M121" t="str">
            <v>Simples</v>
          </cell>
          <cell r="N121" t="str">
            <v>ENTR PI-229 (P/ MONSENHOR HIPÓLITO) - DIV PI/CE</v>
          </cell>
          <cell r="O121">
            <v>583</v>
          </cell>
          <cell r="P121">
            <v>2005</v>
          </cell>
          <cell r="Q121" t="str">
            <v>-</v>
          </cell>
          <cell r="R121" t="str">
            <v>020BPI0495</v>
          </cell>
          <cell r="S121">
            <v>713</v>
          </cell>
          <cell r="T121">
            <v>756</v>
          </cell>
          <cell r="U121">
            <v>378</v>
          </cell>
          <cell r="V121">
            <v>50</v>
          </cell>
          <cell r="W121">
            <v>189</v>
          </cell>
          <cell r="X121">
            <v>7</v>
          </cell>
          <cell r="Y121">
            <v>13</v>
          </cell>
          <cell r="Z121" t="str">
            <v>SI</v>
          </cell>
          <cell r="AA121" t="str">
            <v>SI</v>
          </cell>
          <cell r="AD121" t="str">
            <v>x</v>
          </cell>
          <cell r="AG121" t="str">
            <v>-</v>
          </cell>
        </row>
        <row r="122">
          <cell r="A122" t="str">
            <v>18.01.020.PI.F</v>
          </cell>
          <cell r="B122" t="str">
            <v>PI</v>
          </cell>
          <cell r="C122" t="str">
            <v>BR-020</v>
          </cell>
          <cell r="G122" t="str">
            <v>18.01.020.PI.F</v>
          </cell>
          <cell r="H122" t="str">
            <v>NOVO</v>
          </cell>
          <cell r="I122" t="str">
            <v>SANTO ANTÔNIO DE LISBOA - PICOS</v>
          </cell>
          <cell r="J122" t="str">
            <v>020BPI0490</v>
          </cell>
          <cell r="K122">
            <v>349.6</v>
          </cell>
          <cell r="L122">
            <v>369.2</v>
          </cell>
          <cell r="M122" t="str">
            <v>Simples</v>
          </cell>
          <cell r="N122" t="str">
            <v>ENTR BR-230(A)/316(A)/407(B)/PI-245(B) (P/PICOS) - ENTR BR-230(B)/316(B)</v>
          </cell>
          <cell r="O122">
            <v>1421</v>
          </cell>
          <cell r="P122">
            <v>2005</v>
          </cell>
          <cell r="Q122" t="str">
            <v>-</v>
          </cell>
          <cell r="R122" t="str">
            <v>020BPI0490</v>
          </cell>
          <cell r="S122">
            <v>1901</v>
          </cell>
          <cell r="T122">
            <v>2017</v>
          </cell>
          <cell r="U122">
            <v>1009</v>
          </cell>
          <cell r="V122">
            <v>50</v>
          </cell>
          <cell r="W122">
            <v>505</v>
          </cell>
          <cell r="X122">
            <v>7</v>
          </cell>
          <cell r="Y122">
            <v>35</v>
          </cell>
          <cell r="Z122">
            <v>40</v>
          </cell>
          <cell r="AA122">
            <v>40</v>
          </cell>
          <cell r="AC122" t="str">
            <v>x</v>
          </cell>
          <cell r="AG122" t="str">
            <v>C</v>
          </cell>
        </row>
        <row r="123">
          <cell r="A123" t="str">
            <v>18.02.135.PI.F</v>
          </cell>
          <cell r="B123" t="str">
            <v>PI</v>
          </cell>
          <cell r="C123" t="str">
            <v>BR-135</v>
          </cell>
          <cell r="G123" t="str">
            <v>18.02.135.PI.F</v>
          </cell>
          <cell r="H123" t="str">
            <v>NOVO</v>
          </cell>
          <cell r="I123" t="str">
            <v>BOM JESUS - REDENÇÃO DE GURGÉIA</v>
          </cell>
          <cell r="J123" t="str">
            <v>135BPI0450</v>
          </cell>
          <cell r="K123">
            <v>351.2</v>
          </cell>
          <cell r="L123">
            <v>408.5</v>
          </cell>
          <cell r="M123" t="str">
            <v>Simples</v>
          </cell>
          <cell r="N123" t="str">
            <v>ENTR BR-235(A)/330 (BOM JESUS) - ENTR PI-257 (P/REDENÇÃO DO GURGÉIA)</v>
          </cell>
          <cell r="O123">
            <v>1272</v>
          </cell>
          <cell r="P123">
            <v>2005</v>
          </cell>
          <cell r="Q123" t="str">
            <v>-</v>
          </cell>
          <cell r="R123" t="str">
            <v>135BPI0450</v>
          </cell>
          <cell r="S123">
            <v>1010</v>
          </cell>
          <cell r="T123">
            <v>1072</v>
          </cell>
          <cell r="U123">
            <v>536</v>
          </cell>
          <cell r="V123">
            <v>50</v>
          </cell>
          <cell r="W123">
            <v>268</v>
          </cell>
          <cell r="X123">
            <v>7</v>
          </cell>
          <cell r="Y123">
            <v>19</v>
          </cell>
          <cell r="Z123" t="str">
            <v>SI</v>
          </cell>
          <cell r="AA123" t="str">
            <v>SI</v>
          </cell>
          <cell r="AB123" t="str">
            <v>x</v>
          </cell>
          <cell r="AG123" t="str">
            <v>C</v>
          </cell>
        </row>
        <row r="124">
          <cell r="A124" t="str">
            <v>18.03.226.PI.F</v>
          </cell>
          <cell r="B124" t="str">
            <v>PI</v>
          </cell>
          <cell r="C124" t="str">
            <v>BR-226</v>
          </cell>
          <cell r="G124" t="str">
            <v>18.03.226.PI.F</v>
          </cell>
          <cell r="H124" t="str">
            <v>NOVO</v>
          </cell>
          <cell r="I124" t="str">
            <v>TERESINA - ALTOS</v>
          </cell>
          <cell r="J124" t="str">
            <v>226BPI0770</v>
          </cell>
          <cell r="K124">
            <v>154</v>
          </cell>
          <cell r="L124">
            <v>179.4</v>
          </cell>
          <cell r="M124" t="str">
            <v>Simples</v>
          </cell>
          <cell r="N124" t="str">
            <v>ENTR BR-343(A)/PI-221 (ALTOS) - ENTR PI-113</v>
          </cell>
          <cell r="O124">
            <v>684</v>
          </cell>
          <cell r="P124">
            <v>2001</v>
          </cell>
          <cell r="Q124">
            <v>177</v>
          </cell>
          <cell r="R124" t="str">
            <v>226BPI0770</v>
          </cell>
          <cell r="S124">
            <v>3000</v>
          </cell>
          <cell r="T124">
            <v>3582</v>
          </cell>
          <cell r="U124">
            <v>1791</v>
          </cell>
          <cell r="V124">
            <v>50</v>
          </cell>
          <cell r="W124">
            <v>896</v>
          </cell>
          <cell r="X124">
            <v>7</v>
          </cell>
          <cell r="Y124">
            <v>63</v>
          </cell>
          <cell r="Z124" t="str">
            <v>SI</v>
          </cell>
          <cell r="AA124" t="str">
            <v>SI</v>
          </cell>
          <cell r="AC124" t="str">
            <v>x</v>
          </cell>
          <cell r="AG124" t="str">
            <v>C</v>
          </cell>
        </row>
        <row r="125">
          <cell r="A125" t="str">
            <v>18.04.230.PI.F</v>
          </cell>
          <cell r="B125" t="str">
            <v>PI</v>
          </cell>
          <cell r="C125" t="str">
            <v>BR-230</v>
          </cell>
          <cell r="G125" t="str">
            <v>18.04.230.PI.F</v>
          </cell>
          <cell r="H125" t="str">
            <v>NOVO</v>
          </cell>
          <cell r="I125" t="str">
            <v>ENTR PI-242 - PICOS</v>
          </cell>
          <cell r="J125" t="str">
            <v>230BPI0830</v>
          </cell>
          <cell r="K125">
            <v>115.2</v>
          </cell>
          <cell r="L125">
            <v>149.5</v>
          </cell>
          <cell r="M125" t="str">
            <v>Simples</v>
          </cell>
          <cell r="N125" t="str">
            <v>ENTR BR-407(B)/PI-238/245(B) (PICOS) - ENTR PI-242</v>
          </cell>
          <cell r="O125">
            <v>1972</v>
          </cell>
          <cell r="P125">
            <v>1997</v>
          </cell>
          <cell r="Q125">
            <v>120</v>
          </cell>
          <cell r="R125" t="str">
            <v>230BPI0830</v>
          </cell>
          <cell r="S125">
            <v>2058</v>
          </cell>
          <cell r="T125">
            <v>2766</v>
          </cell>
          <cell r="U125">
            <v>1383</v>
          </cell>
          <cell r="V125">
            <v>42</v>
          </cell>
          <cell r="W125">
            <v>581</v>
          </cell>
          <cell r="X125">
            <v>7</v>
          </cell>
          <cell r="Y125">
            <v>41</v>
          </cell>
          <cell r="Z125">
            <v>35</v>
          </cell>
          <cell r="AA125">
            <v>35</v>
          </cell>
          <cell r="AB125" t="str">
            <v>x</v>
          </cell>
          <cell r="AG125" t="str">
            <v>C</v>
          </cell>
        </row>
        <row r="126">
          <cell r="A126" t="str">
            <v>18.05.316.PI.F</v>
          </cell>
          <cell r="B126" t="str">
            <v>PI</v>
          </cell>
          <cell r="C126" t="str">
            <v>BR-316</v>
          </cell>
          <cell r="G126" t="str">
            <v>18.05.316.PI.F</v>
          </cell>
          <cell r="H126" t="str">
            <v>NOVO</v>
          </cell>
          <cell r="I126" t="str">
            <v>TERESINA - DEMERVAL LOBÃO</v>
          </cell>
          <cell r="J126" t="str">
            <v>316BPI0392</v>
          </cell>
          <cell r="K126">
            <v>2</v>
          </cell>
          <cell r="L126">
            <v>32.700000000000003</v>
          </cell>
          <cell r="M126" t="str">
            <v>Simples</v>
          </cell>
          <cell r="N126" t="str">
            <v>ENTR BR-343(A)/226(B) - DEMERVAL LOBÃO</v>
          </cell>
          <cell r="O126">
            <v>1564</v>
          </cell>
          <cell r="P126">
            <v>1996</v>
          </cell>
          <cell r="Q126">
            <v>8</v>
          </cell>
          <cell r="R126" t="str">
            <v>343BPI0020</v>
          </cell>
          <cell r="S126">
            <v>2058</v>
          </cell>
          <cell r="T126">
            <v>2849</v>
          </cell>
          <cell r="U126">
            <v>1425</v>
          </cell>
          <cell r="V126">
            <v>15</v>
          </cell>
          <cell r="W126">
            <v>214</v>
          </cell>
          <cell r="X126">
            <v>7</v>
          </cell>
          <cell r="Y126">
            <v>15</v>
          </cell>
          <cell r="Z126">
            <v>35</v>
          </cell>
          <cell r="AA126">
            <v>35</v>
          </cell>
          <cell r="AC126" t="str">
            <v>x</v>
          </cell>
          <cell r="AG126" t="str">
            <v>C</v>
          </cell>
        </row>
        <row r="127">
          <cell r="A127" t="str">
            <v>09.01.116.PR.F</v>
          </cell>
          <cell r="B127" t="str">
            <v>PR</v>
          </cell>
          <cell r="C127" t="str">
            <v>BR-116</v>
          </cell>
          <cell r="D127" t="str">
            <v>x</v>
          </cell>
          <cell r="G127" t="str">
            <v>09.01.116.PR.F</v>
          </cell>
          <cell r="H127" t="str">
            <v>NOVO - C1</v>
          </cell>
          <cell r="I127" t="str">
            <v>DIV PR/SP - ENTR PR-410</v>
          </cell>
          <cell r="J127" t="str">
            <v>116BPR2710</v>
          </cell>
          <cell r="K127">
            <v>0</v>
          </cell>
          <cell r="L127">
            <v>22.7</v>
          </cell>
          <cell r="M127" t="str">
            <v>Dupla</v>
          </cell>
          <cell r="N127" t="str">
            <v>DIV SP/PR (CAB NORTE PONTE S/ RIO PARDINHO) - INÍCIO VARIANTE DO ALPINO(PISTA DIREITA)</v>
          </cell>
          <cell r="O127">
            <v>10636</v>
          </cell>
          <cell r="P127">
            <v>2005</v>
          </cell>
          <cell r="Q127">
            <v>5</v>
          </cell>
          <cell r="R127" t="str">
            <v>116BPR2710</v>
          </cell>
          <cell r="S127">
            <v>13228</v>
          </cell>
          <cell r="T127">
            <v>14034</v>
          </cell>
          <cell r="U127">
            <v>7017</v>
          </cell>
          <cell r="V127">
            <v>77.8</v>
          </cell>
          <cell r="W127">
            <v>5459</v>
          </cell>
          <cell r="X127">
            <v>5.6</v>
          </cell>
          <cell r="Y127">
            <v>306</v>
          </cell>
          <cell r="Z127">
            <v>40</v>
          </cell>
          <cell r="AA127">
            <v>40</v>
          </cell>
          <cell r="AC127" t="str">
            <v>x</v>
          </cell>
          <cell r="AF127" t="str">
            <v>Concessão</v>
          </cell>
          <cell r="AG127" t="str">
            <v>Especial</v>
          </cell>
        </row>
        <row r="128">
          <cell r="A128" t="str">
            <v>09.05.153.PR.F</v>
          </cell>
          <cell r="B128" t="str">
            <v>PR</v>
          </cell>
          <cell r="C128" t="str">
            <v>BR-153</v>
          </cell>
          <cell r="G128" t="str">
            <v>09.05.153.PR.F</v>
          </cell>
          <cell r="H128" t="str">
            <v>NOVO</v>
          </cell>
          <cell r="I128" t="str">
            <v>DIV SC/PR -  GENERAL CARNEIRO</v>
          </cell>
          <cell r="J128" t="str">
            <v>153BPR1500</v>
          </cell>
          <cell r="K128">
            <v>481.7</v>
          </cell>
          <cell r="L128">
            <v>512.5</v>
          </cell>
          <cell r="M128" t="str">
            <v>Simples</v>
          </cell>
          <cell r="N128" t="str">
            <v>GENERAL CARNEIRO - ENTR BR-280(B)</v>
          </cell>
          <cell r="O128">
            <v>2383</v>
          </cell>
          <cell r="P128">
            <v>2001</v>
          </cell>
          <cell r="Q128">
            <v>472.3</v>
          </cell>
          <cell r="R128" t="str">
            <v>153BPR1490</v>
          </cell>
          <cell r="S128">
            <v>4281</v>
          </cell>
          <cell r="T128">
            <v>5112</v>
          </cell>
          <cell r="U128">
            <v>2556</v>
          </cell>
          <cell r="V128">
            <v>77.8</v>
          </cell>
          <cell r="W128">
            <v>1989</v>
          </cell>
          <cell r="X128">
            <v>7</v>
          </cell>
          <cell r="Y128">
            <v>139</v>
          </cell>
          <cell r="Z128">
            <v>50</v>
          </cell>
          <cell r="AA128">
            <v>30</v>
          </cell>
          <cell r="AB128" t="str">
            <v>x</v>
          </cell>
          <cell r="AG128" t="str">
            <v>A</v>
          </cell>
        </row>
        <row r="129">
          <cell r="A129" t="str">
            <v>09.06.476.PR.F</v>
          </cell>
          <cell r="B129" t="str">
            <v>PR</v>
          </cell>
          <cell r="C129" t="str">
            <v>BR-476</v>
          </cell>
          <cell r="G129" t="str">
            <v>09.06.476.PR.F</v>
          </cell>
          <cell r="H129" t="str">
            <v>NOVO</v>
          </cell>
          <cell r="I129" t="str">
            <v>SÃO MATEUS DO SUL - UNIÃO DA VITÓRIA</v>
          </cell>
          <cell r="J129" t="str">
            <v>476BPR0130</v>
          </cell>
          <cell r="K129">
            <v>277.89999999999998</v>
          </cell>
          <cell r="L129">
            <v>306.10000000000002</v>
          </cell>
          <cell r="M129" t="str">
            <v>Simples</v>
          </cell>
          <cell r="N129" t="str">
            <v>ENTR PR-151(B)/364 (SÃO MATEUS DO SUL) - ENTR PR-281(B)  (P/ RIO CLARO DO SUL)</v>
          </cell>
          <cell r="O129">
            <v>1828</v>
          </cell>
          <cell r="P129">
            <v>2005</v>
          </cell>
          <cell r="Q129">
            <v>186</v>
          </cell>
          <cell r="R129" t="str">
            <v>476BPR0095</v>
          </cell>
          <cell r="S129">
            <v>4620</v>
          </cell>
          <cell r="T129">
            <v>4901</v>
          </cell>
          <cell r="U129">
            <v>2451</v>
          </cell>
          <cell r="V129">
            <v>53.8</v>
          </cell>
          <cell r="W129">
            <v>1319</v>
          </cell>
          <cell r="X129">
            <v>6.7</v>
          </cell>
          <cell r="Y129">
            <v>88</v>
          </cell>
          <cell r="Z129" t="str">
            <v>SI</v>
          </cell>
          <cell r="AA129" t="str">
            <v>SI</v>
          </cell>
          <cell r="AB129" t="str">
            <v>x</v>
          </cell>
          <cell r="AG129" t="str">
            <v>B</v>
          </cell>
        </row>
        <row r="130">
          <cell r="A130" t="str">
            <v>07.01.101.RJ.F</v>
          </cell>
          <cell r="B130" t="str">
            <v>RJ</v>
          </cell>
          <cell r="C130" t="str">
            <v>BR-101</v>
          </cell>
          <cell r="D130" t="str">
            <v>x</v>
          </cell>
          <cell r="G130" t="str">
            <v>07.01.101.RJ.F</v>
          </cell>
          <cell r="H130" t="str">
            <v>NOVO - C1</v>
          </cell>
          <cell r="I130" t="str">
            <v>ENTR RJ-158 - ENTR RJ-208</v>
          </cell>
          <cell r="J130" t="str">
            <v>101BRJ2810</v>
          </cell>
          <cell r="K130">
            <v>78.599999999999994</v>
          </cell>
          <cell r="L130">
            <v>110.3</v>
          </cell>
          <cell r="M130" t="str">
            <v>Simples</v>
          </cell>
          <cell r="N130" t="str">
            <v>ENTR RJ-180 (P/PONTA DA LAMA) - ENTR RJ-180 (P/DORES DE MACABU)</v>
          </cell>
          <cell r="O130">
            <v>3979</v>
          </cell>
          <cell r="P130">
            <v>2005</v>
          </cell>
          <cell r="Q130">
            <v>78</v>
          </cell>
          <cell r="R130" t="str">
            <v>101BRJ2790</v>
          </cell>
          <cell r="S130">
            <v>10448</v>
          </cell>
          <cell r="T130">
            <v>11084</v>
          </cell>
          <cell r="U130">
            <v>5542</v>
          </cell>
          <cell r="V130">
            <v>47.2</v>
          </cell>
          <cell r="W130">
            <v>2616</v>
          </cell>
          <cell r="X130">
            <v>6.3</v>
          </cell>
          <cell r="Y130">
            <v>165</v>
          </cell>
          <cell r="Z130">
            <v>10</v>
          </cell>
          <cell r="AA130">
            <v>10</v>
          </cell>
          <cell r="AC130" t="str">
            <v>x</v>
          </cell>
          <cell r="AF130" t="str">
            <v>Concessão</v>
          </cell>
          <cell r="AG130" t="str">
            <v>A</v>
          </cell>
        </row>
        <row r="131">
          <cell r="A131" t="str">
            <v>07.02.101.RJ.F</v>
          </cell>
          <cell r="B131" t="str">
            <v>RJ</v>
          </cell>
          <cell r="C131" t="str">
            <v>BR-101</v>
          </cell>
          <cell r="D131" t="str">
            <v>x</v>
          </cell>
          <cell r="G131" t="str">
            <v>07.02.101.RJ.F</v>
          </cell>
          <cell r="H131" t="str">
            <v>NOVO - C1</v>
          </cell>
          <cell r="I131" t="str">
            <v>DUQUES - RIO BONITO</v>
          </cell>
          <cell r="J131" t="str">
            <v>101BRJ3010</v>
          </cell>
          <cell r="K131">
            <v>267.89999999999998</v>
          </cell>
          <cell r="L131">
            <v>280.3</v>
          </cell>
          <cell r="M131" t="str">
            <v>Dupla</v>
          </cell>
          <cell r="N131" t="str">
            <v>ENTR RJ-120 (BASÍLIO) - ACESSO LESTE ITABORAÍ (DUQUES)</v>
          </cell>
          <cell r="O131">
            <v>3500</v>
          </cell>
          <cell r="P131">
            <v>2001</v>
          </cell>
          <cell r="Q131">
            <v>267</v>
          </cell>
          <cell r="R131" t="str">
            <v>101BRJ2990</v>
          </cell>
          <cell r="S131">
            <v>26313</v>
          </cell>
          <cell r="T131">
            <v>31419</v>
          </cell>
          <cell r="U131">
            <v>15710</v>
          </cell>
          <cell r="V131">
            <v>50</v>
          </cell>
          <cell r="W131">
            <v>7855</v>
          </cell>
          <cell r="X131">
            <v>7</v>
          </cell>
          <cell r="Y131">
            <v>550</v>
          </cell>
          <cell r="Z131">
            <v>30</v>
          </cell>
          <cell r="AA131">
            <v>40</v>
          </cell>
          <cell r="AC131" t="str">
            <v>x</v>
          </cell>
          <cell r="AF131" t="str">
            <v>Concessão</v>
          </cell>
          <cell r="AG131" t="str">
            <v>Especial</v>
          </cell>
        </row>
        <row r="132">
          <cell r="A132" t="str">
            <v>07.01.356.RJ.M</v>
          </cell>
          <cell r="B132" t="str">
            <v>RJ</v>
          </cell>
          <cell r="C132" t="str">
            <v>BR-356</v>
          </cell>
          <cell r="G132" t="str">
            <v>07.01.356.RJ.M</v>
          </cell>
          <cell r="H132" t="str">
            <v>MÓVEL</v>
          </cell>
          <cell r="I132" t="str">
            <v>ENTR BR-101 - ENTR RJ-204</v>
          </cell>
          <cell r="J132" t="str">
            <v>356BRJ0390</v>
          </cell>
          <cell r="K132">
            <v>99.4</v>
          </cell>
          <cell r="L132">
            <v>136.69999999999999</v>
          </cell>
          <cell r="M132" t="str">
            <v>Simples</v>
          </cell>
          <cell r="N132" t="str">
            <v>ENTR BR-492(B) - ENTR BR-101(A)/RJ-194</v>
          </cell>
          <cell r="O132">
            <v>156</v>
          </cell>
          <cell r="P132">
            <v>2001</v>
          </cell>
          <cell r="Q132">
            <v>121</v>
          </cell>
          <cell r="R132" t="str">
            <v>356BRJ0390</v>
          </cell>
          <cell r="S132">
            <v>2465</v>
          </cell>
          <cell r="T132">
            <v>2943</v>
          </cell>
          <cell r="U132">
            <v>1472</v>
          </cell>
          <cell r="V132">
            <v>50</v>
          </cell>
          <cell r="W132">
            <v>736</v>
          </cell>
          <cell r="X132">
            <v>7</v>
          </cell>
          <cell r="Y132">
            <v>52</v>
          </cell>
          <cell r="Z132">
            <v>10</v>
          </cell>
          <cell r="AA132">
            <v>10</v>
          </cell>
          <cell r="AE132" t="str">
            <v>x</v>
          </cell>
          <cell r="AG132" t="str">
            <v>-</v>
          </cell>
        </row>
        <row r="133">
          <cell r="A133" t="str">
            <v>07.05.393.RJ.F</v>
          </cell>
          <cell r="B133" t="str">
            <v>RJ</v>
          </cell>
          <cell r="C133" t="str">
            <v>BR-393</v>
          </cell>
          <cell r="D133" t="str">
            <v>x</v>
          </cell>
          <cell r="G133" t="str">
            <v>07.05.393.RJ.F</v>
          </cell>
          <cell r="H133" t="str">
            <v>NOVO - C1</v>
          </cell>
          <cell r="I133" t="str">
            <v>BARRA MANSA - BARRA DO PIRAÍ</v>
          </cell>
          <cell r="J133" t="str">
            <v>393BRJ0550</v>
          </cell>
          <cell r="K133">
            <v>268.2</v>
          </cell>
          <cell r="L133">
            <v>281.3</v>
          </cell>
          <cell r="M133" t="str">
            <v>Simples</v>
          </cell>
          <cell r="N133" t="str">
            <v>ENTR RJ-141 (DORANDIA) - ENTR RJ-157</v>
          </cell>
          <cell r="O133">
            <v>2879</v>
          </cell>
          <cell r="P133">
            <v>2001</v>
          </cell>
          <cell r="Q133">
            <v>255</v>
          </cell>
          <cell r="R133" t="str">
            <v>393BRJ0510</v>
          </cell>
          <cell r="S133">
            <v>5622</v>
          </cell>
          <cell r="T133">
            <v>6713</v>
          </cell>
          <cell r="U133">
            <v>3357</v>
          </cell>
          <cell r="V133">
            <v>50</v>
          </cell>
          <cell r="W133">
            <v>1679</v>
          </cell>
          <cell r="X133">
            <v>7</v>
          </cell>
          <cell r="Y133">
            <v>118</v>
          </cell>
          <cell r="Z133">
            <v>35</v>
          </cell>
          <cell r="AA133">
            <v>35</v>
          </cell>
          <cell r="AC133" t="str">
            <v>x</v>
          </cell>
          <cell r="AF133" t="str">
            <v>Concessão</v>
          </cell>
          <cell r="AG133" t="str">
            <v>B</v>
          </cell>
        </row>
        <row r="134">
          <cell r="A134" t="str">
            <v>14.01.110.RN.M</v>
          </cell>
          <cell r="B134" t="str">
            <v>RN</v>
          </cell>
          <cell r="C134" t="str">
            <v>BR-110</v>
          </cell>
          <cell r="G134" t="str">
            <v>14.01.110.RN.M</v>
          </cell>
          <cell r="H134" t="str">
            <v>MÓVEL</v>
          </cell>
          <cell r="I134" t="str">
            <v>AREIA BRANCA - MOSSORÓ</v>
          </cell>
          <cell r="J134" t="str">
            <v>110BRN0030</v>
          </cell>
          <cell r="K134">
            <v>10.6</v>
          </cell>
          <cell r="L134">
            <v>50.7</v>
          </cell>
          <cell r="M134" t="str">
            <v>Simples</v>
          </cell>
          <cell r="N134" t="str">
            <v>ENTR RN-011 - ENTR BR-304(A)</v>
          </cell>
          <cell r="O134">
            <v>620</v>
          </cell>
          <cell r="P134">
            <v>2001</v>
          </cell>
          <cell r="Q134">
            <v>42</v>
          </cell>
          <cell r="R134" t="str">
            <v>110BRN0030</v>
          </cell>
          <cell r="S134">
            <v>1704</v>
          </cell>
          <cell r="T134">
            <v>2035</v>
          </cell>
          <cell r="U134">
            <v>1018</v>
          </cell>
          <cell r="V134">
            <v>50</v>
          </cell>
          <cell r="W134">
            <v>509</v>
          </cell>
          <cell r="X134">
            <v>7</v>
          </cell>
          <cell r="Y134">
            <v>36</v>
          </cell>
          <cell r="Z134" t="str">
            <v>SI</v>
          </cell>
          <cell r="AA134" t="str">
            <v>SI</v>
          </cell>
          <cell r="AD134" t="str">
            <v>x</v>
          </cell>
          <cell r="AG134" t="str">
            <v>-</v>
          </cell>
        </row>
        <row r="135">
          <cell r="A135" t="str">
            <v>14.01.101.RN.F</v>
          </cell>
          <cell r="B135" t="str">
            <v>RN</v>
          </cell>
          <cell r="C135" t="str">
            <v>BR-101</v>
          </cell>
          <cell r="G135" t="str">
            <v>14.01.101.RN.F</v>
          </cell>
          <cell r="H135" t="str">
            <v>NOVO</v>
          </cell>
          <cell r="I135" t="str">
            <v>DIV PB/RN - GOIANINHA</v>
          </cell>
          <cell r="J135" t="str">
            <v>101BRN0240</v>
          </cell>
          <cell r="K135">
            <v>108.8</v>
          </cell>
          <cell r="L135">
            <v>126.5</v>
          </cell>
          <cell r="M135" t="str">
            <v>Simples</v>
          </cell>
          <cell r="N135" t="str">
            <v>FIM PISTA DUPLA - ENTR RN-002 (SÃO JOSÉ DO MIPIBU)</v>
          </cell>
          <cell r="O135">
            <v>1676</v>
          </cell>
          <cell r="P135">
            <v>2005</v>
          </cell>
          <cell r="Q135">
            <v>115</v>
          </cell>
          <cell r="R135" t="str">
            <v>101BRN0160</v>
          </cell>
          <cell r="S135">
            <v>12888</v>
          </cell>
          <cell r="T135">
            <v>13673</v>
          </cell>
          <cell r="U135">
            <v>6837</v>
          </cell>
          <cell r="V135">
            <v>20.5</v>
          </cell>
          <cell r="W135">
            <v>1402</v>
          </cell>
          <cell r="X135">
            <v>7.2</v>
          </cell>
          <cell r="Y135">
            <v>101</v>
          </cell>
          <cell r="Z135" t="str">
            <v>SI</v>
          </cell>
          <cell r="AA135" t="str">
            <v>SI</v>
          </cell>
          <cell r="AC135" t="str">
            <v>x</v>
          </cell>
          <cell r="AG135" t="str">
            <v>B</v>
          </cell>
        </row>
        <row r="136">
          <cell r="A136" t="str">
            <v>14.02.226.RN.F</v>
          </cell>
          <cell r="B136" t="str">
            <v>RN</v>
          </cell>
          <cell r="C136" t="str">
            <v>BR-226</v>
          </cell>
          <cell r="G136" t="str">
            <v>14.02.226.RN.F</v>
          </cell>
          <cell r="H136" t="str">
            <v>NOVO</v>
          </cell>
          <cell r="I136" t="str">
            <v>MACAÍBA -  BOM JESUS</v>
          </cell>
          <cell r="J136" t="str">
            <v>226BRN0030</v>
          </cell>
          <cell r="K136">
            <v>16.600000000000001</v>
          </cell>
          <cell r="L136">
            <v>33.299999999999997</v>
          </cell>
          <cell r="M136" t="str">
            <v>Simples</v>
          </cell>
          <cell r="N136" t="str">
            <v>ENTR BR-304/RN-160 (MACAÍBA) - ENTR BR-304(B)</v>
          </cell>
          <cell r="O136">
            <v>983</v>
          </cell>
          <cell r="P136">
            <v>1997</v>
          </cell>
          <cell r="Q136">
            <v>29</v>
          </cell>
          <cell r="R136" t="str">
            <v>226BRN0030</v>
          </cell>
          <cell r="S136">
            <v>4077</v>
          </cell>
          <cell r="T136">
            <v>5479</v>
          </cell>
          <cell r="U136">
            <v>2740</v>
          </cell>
          <cell r="V136">
            <v>25</v>
          </cell>
          <cell r="W136">
            <v>685</v>
          </cell>
          <cell r="X136">
            <v>7</v>
          </cell>
          <cell r="Y136">
            <v>48</v>
          </cell>
          <cell r="Z136">
            <v>30</v>
          </cell>
          <cell r="AA136">
            <v>30</v>
          </cell>
          <cell r="AC136" t="str">
            <v>x</v>
          </cell>
          <cell r="AG136" t="str">
            <v>C</v>
          </cell>
        </row>
        <row r="137">
          <cell r="A137" t="str">
            <v>14.02.304.RN.M</v>
          </cell>
          <cell r="B137" t="str">
            <v>RN</v>
          </cell>
          <cell r="C137" t="str">
            <v>BR-304</v>
          </cell>
          <cell r="G137" t="str">
            <v>14.02.304.RN.M</v>
          </cell>
          <cell r="H137" t="str">
            <v>MÓVEL</v>
          </cell>
          <cell r="I137" t="str">
            <v>DIVISA RN/CE - MOSSORÓ</v>
          </cell>
          <cell r="J137" t="str">
            <v>304BRN0070</v>
          </cell>
          <cell r="K137">
            <v>0</v>
          </cell>
          <cell r="L137">
            <v>24.9</v>
          </cell>
          <cell r="M137" t="str">
            <v>Simples</v>
          </cell>
          <cell r="N137" t="str">
            <v>DIV CE/RN -MENTR RN-013</v>
          </cell>
          <cell r="O137">
            <v>755</v>
          </cell>
          <cell r="P137">
            <v>1997</v>
          </cell>
          <cell r="Q137">
            <v>9</v>
          </cell>
          <cell r="R137" t="str">
            <v>304BRN0070</v>
          </cell>
          <cell r="S137">
            <v>2005</v>
          </cell>
          <cell r="T137">
            <v>2695</v>
          </cell>
          <cell r="U137">
            <v>1348</v>
          </cell>
          <cell r="V137">
            <v>49</v>
          </cell>
          <cell r="W137">
            <v>661</v>
          </cell>
          <cell r="X137">
            <v>7</v>
          </cell>
          <cell r="Y137">
            <v>46</v>
          </cell>
          <cell r="Z137">
            <v>15</v>
          </cell>
          <cell r="AA137">
            <v>15</v>
          </cell>
          <cell r="AD137" t="str">
            <v>x</v>
          </cell>
          <cell r="AG137" t="str">
            <v>-</v>
          </cell>
        </row>
        <row r="138">
          <cell r="A138" t="str">
            <v>14.03.304.RN.F</v>
          </cell>
          <cell r="B138" t="str">
            <v>RN</v>
          </cell>
          <cell r="C138" t="str">
            <v>BR-304</v>
          </cell>
          <cell r="G138" t="str">
            <v>14.03.304.RN.F</v>
          </cell>
          <cell r="H138" t="str">
            <v>NOVO</v>
          </cell>
          <cell r="I138" t="str">
            <v>MOSSORÓ - DIVISA RN/CE</v>
          </cell>
          <cell r="J138" t="str">
            <v>304BRN0070</v>
          </cell>
          <cell r="K138">
            <v>0</v>
          </cell>
          <cell r="L138">
            <v>24.9</v>
          </cell>
          <cell r="M138" t="str">
            <v>Simples</v>
          </cell>
          <cell r="N138" t="str">
            <v>DIV CE/RN - ENTR RN-013</v>
          </cell>
          <cell r="O138">
            <v>755</v>
          </cell>
          <cell r="P138">
            <v>1997</v>
          </cell>
          <cell r="Q138">
            <v>9</v>
          </cell>
          <cell r="R138" t="str">
            <v>304BRN0070</v>
          </cell>
          <cell r="S138">
            <v>2005</v>
          </cell>
          <cell r="T138">
            <v>2695</v>
          </cell>
          <cell r="U138">
            <v>1348</v>
          </cell>
          <cell r="V138">
            <v>49</v>
          </cell>
          <cell r="W138">
            <v>661</v>
          </cell>
          <cell r="X138">
            <v>7</v>
          </cell>
          <cell r="Y138">
            <v>46</v>
          </cell>
          <cell r="Z138">
            <v>15</v>
          </cell>
          <cell r="AA138">
            <v>15</v>
          </cell>
          <cell r="AC138" t="str">
            <v>x</v>
          </cell>
          <cell r="AG138" t="str">
            <v>C</v>
          </cell>
        </row>
        <row r="139">
          <cell r="A139" t="str">
            <v>14.04.304.RN.F</v>
          </cell>
          <cell r="B139" t="str">
            <v>RN</v>
          </cell>
          <cell r="C139" t="str">
            <v>BR-304</v>
          </cell>
          <cell r="G139" t="str">
            <v>14.04.304.RN.F</v>
          </cell>
          <cell r="H139" t="str">
            <v>NOVO</v>
          </cell>
          <cell r="I139" t="str">
            <v>MOSSORÓ - ENTR RN-233</v>
          </cell>
          <cell r="J139" t="str">
            <v>304BRN0120</v>
          </cell>
          <cell r="K139">
            <v>68.900000000000006</v>
          </cell>
          <cell r="L139">
            <v>83.9</v>
          </cell>
          <cell r="M139" t="str">
            <v>Simples</v>
          </cell>
          <cell r="N139" t="str">
            <v>ENTR RN-016 - ENTR RN-405</v>
          </cell>
          <cell r="O139">
            <v>841</v>
          </cell>
          <cell r="P139">
            <v>1997</v>
          </cell>
          <cell r="Q139">
            <v>50</v>
          </cell>
          <cell r="R139" t="str">
            <v>304BRN0110</v>
          </cell>
          <cell r="S139">
            <v>3036</v>
          </cell>
          <cell r="T139">
            <v>4080</v>
          </cell>
          <cell r="U139">
            <v>2040</v>
          </cell>
          <cell r="V139">
            <v>41</v>
          </cell>
          <cell r="W139">
            <v>836</v>
          </cell>
          <cell r="X139">
            <v>7</v>
          </cell>
          <cell r="Y139">
            <v>59</v>
          </cell>
          <cell r="Z139">
            <v>35</v>
          </cell>
          <cell r="AA139">
            <v>35</v>
          </cell>
          <cell r="AC139" t="str">
            <v>x</v>
          </cell>
          <cell r="AG139" t="str">
            <v>C</v>
          </cell>
        </row>
        <row r="140">
          <cell r="A140" t="str">
            <v>14.03.405.RN.M</v>
          </cell>
          <cell r="B140" t="str">
            <v>RN</v>
          </cell>
          <cell r="C140" t="str">
            <v>BR-405</v>
          </cell>
          <cell r="G140" t="str">
            <v>14.03.405.RN.M</v>
          </cell>
          <cell r="H140" t="str">
            <v>MÓVEL</v>
          </cell>
          <cell r="I140" t="str">
            <v>MOSSORÓ - APODI</v>
          </cell>
          <cell r="J140" t="str">
            <v>405BRN0050</v>
          </cell>
          <cell r="K140">
            <v>20.2</v>
          </cell>
          <cell r="L140">
            <v>53.7</v>
          </cell>
          <cell r="M140" t="str">
            <v>Simples</v>
          </cell>
          <cell r="N140" t="str">
            <v>ENTR RN-014 (JUCURI) - MULUNGU</v>
          </cell>
          <cell r="O140">
            <v>483</v>
          </cell>
          <cell r="P140">
            <v>1997</v>
          </cell>
          <cell r="Q140">
            <v>11</v>
          </cell>
          <cell r="R140" t="str">
            <v>405BRN0030</v>
          </cell>
          <cell r="S140">
            <v>855</v>
          </cell>
          <cell r="T140">
            <v>1149</v>
          </cell>
          <cell r="U140">
            <v>575</v>
          </cell>
          <cell r="V140">
            <v>33</v>
          </cell>
          <cell r="W140">
            <v>190</v>
          </cell>
          <cell r="X140">
            <v>7</v>
          </cell>
          <cell r="Y140">
            <v>13</v>
          </cell>
          <cell r="Z140" t="str">
            <v>SI</v>
          </cell>
          <cell r="AA140" t="str">
            <v>SI</v>
          </cell>
          <cell r="AD140" t="str">
            <v>x</v>
          </cell>
          <cell r="AG140" t="str">
            <v>-</v>
          </cell>
        </row>
        <row r="141">
          <cell r="A141" t="str">
            <v>22.02.364.RO.M</v>
          </cell>
          <cell r="B141" t="str">
            <v>RO</v>
          </cell>
          <cell r="C141" t="str">
            <v>BR-364</v>
          </cell>
          <cell r="G141" t="str">
            <v>22.02.364.RO.M</v>
          </cell>
          <cell r="H141" t="str">
            <v>MÓVEL</v>
          </cell>
          <cell r="I141" t="str">
            <v>PORTO VELHO - ENTR BR-425</v>
          </cell>
          <cell r="J141" t="str">
            <v>364BRO1430</v>
          </cell>
          <cell r="K141">
            <v>740.7</v>
          </cell>
          <cell r="L141">
            <v>805.1</v>
          </cell>
          <cell r="M141" t="str">
            <v>Simples</v>
          </cell>
          <cell r="N141" t="str">
            <v>ENTR RO-010(B) (TEOTÔNIO) - JACÍ PARANÁ</v>
          </cell>
          <cell r="O141">
            <v>285</v>
          </cell>
          <cell r="P141">
            <v>2005</v>
          </cell>
          <cell r="Q141" t="str">
            <v>-</v>
          </cell>
          <cell r="R141" t="str">
            <v>364BRO1430</v>
          </cell>
          <cell r="S141">
            <v>1361</v>
          </cell>
          <cell r="T141">
            <v>1444</v>
          </cell>
          <cell r="U141">
            <v>722</v>
          </cell>
          <cell r="V141">
            <v>60</v>
          </cell>
          <cell r="W141">
            <v>433</v>
          </cell>
          <cell r="X141">
            <v>7</v>
          </cell>
          <cell r="Y141">
            <v>30</v>
          </cell>
          <cell r="Z141" t="str">
            <v>SI</v>
          </cell>
          <cell r="AA141" t="str">
            <v>SI</v>
          </cell>
          <cell r="AE141" t="str">
            <v>x</v>
          </cell>
          <cell r="AG141" t="str">
            <v>-</v>
          </cell>
        </row>
        <row r="142">
          <cell r="A142" t="str">
            <v>22.02.364.RO.F</v>
          </cell>
          <cell r="B142" t="str">
            <v>RO</v>
          </cell>
          <cell r="C142" t="str">
            <v>BR-364</v>
          </cell>
          <cell r="G142" t="str">
            <v>22.02.364.RO.F</v>
          </cell>
          <cell r="H142" t="str">
            <v>NOVO</v>
          </cell>
          <cell r="I142" t="str">
            <v>ARIQUEMES - ITAPUÃ DO OESTE</v>
          </cell>
          <cell r="J142" t="str">
            <v>364BRO1310</v>
          </cell>
          <cell r="K142">
            <v>523.70000000000005</v>
          </cell>
          <cell r="L142">
            <v>578.1</v>
          </cell>
          <cell r="M142" t="str">
            <v>Simples</v>
          </cell>
          <cell r="N142" t="str">
            <v>ENTR BR-421/RO-257 (ARIQUEMES) - RIO PRETO DO CREPO</v>
          </cell>
          <cell r="O142">
            <v>777</v>
          </cell>
          <cell r="P142">
            <v>2005</v>
          </cell>
          <cell r="Q142" t="str">
            <v>-</v>
          </cell>
          <cell r="R142" t="str">
            <v>364BRO1310</v>
          </cell>
          <cell r="S142">
            <v>3188</v>
          </cell>
          <cell r="T142">
            <v>3382</v>
          </cell>
          <cell r="U142">
            <v>1691</v>
          </cell>
          <cell r="V142">
            <v>60</v>
          </cell>
          <cell r="W142">
            <v>1015</v>
          </cell>
          <cell r="X142">
            <v>7</v>
          </cell>
          <cell r="Y142">
            <v>71</v>
          </cell>
          <cell r="Z142">
            <v>40</v>
          </cell>
          <cell r="AA142">
            <v>40</v>
          </cell>
          <cell r="AB142" t="str">
            <v>x</v>
          </cell>
          <cell r="AG142" t="str">
            <v>C</v>
          </cell>
        </row>
        <row r="143">
          <cell r="A143" t="str">
            <v>01.02.174.RR.F</v>
          </cell>
          <cell r="B143" t="str">
            <v>RR</v>
          </cell>
          <cell r="C143" t="str">
            <v>BR-174</v>
          </cell>
          <cell r="G143" t="str">
            <v>01.02.174.RR.F</v>
          </cell>
          <cell r="H143" t="str">
            <v>NOVO</v>
          </cell>
          <cell r="I143" t="str">
            <v>BOA VISTA - MUCAJAÍ</v>
          </cell>
          <cell r="J143" t="str">
            <v>174BRR0915</v>
          </cell>
          <cell r="K143">
            <v>454.7</v>
          </cell>
          <cell r="L143">
            <v>485.9</v>
          </cell>
          <cell r="M143" t="str">
            <v>Simples</v>
          </cell>
          <cell r="N143" t="str">
            <v>ENTR RR-325/345 (MUCAJAÍ) - IGARAPÉ ÁGUA BOA</v>
          </cell>
          <cell r="O143">
            <v>26</v>
          </cell>
          <cell r="P143">
            <v>2005</v>
          </cell>
          <cell r="Q143" t="str">
            <v>-</v>
          </cell>
          <cell r="R143" t="str">
            <v>174BRR0915</v>
          </cell>
          <cell r="S143">
            <v>100</v>
          </cell>
          <cell r="T143">
            <v>106</v>
          </cell>
          <cell r="U143">
            <v>53</v>
          </cell>
          <cell r="V143">
            <v>60</v>
          </cell>
          <cell r="W143">
            <v>32</v>
          </cell>
          <cell r="X143">
            <v>7</v>
          </cell>
          <cell r="Y143">
            <v>2</v>
          </cell>
          <cell r="Z143">
            <v>50</v>
          </cell>
          <cell r="AA143">
            <v>50</v>
          </cell>
          <cell r="AB143" t="str">
            <v>x</v>
          </cell>
          <cell r="AG143" t="str">
            <v>C</v>
          </cell>
        </row>
        <row r="144">
          <cell r="A144" t="str">
            <v>10.03.153.RS.F</v>
          </cell>
          <cell r="B144" t="str">
            <v>RS</v>
          </cell>
          <cell r="C144" t="str">
            <v>BR-153</v>
          </cell>
          <cell r="G144" t="str">
            <v>10.03.153.RS.F</v>
          </cell>
          <cell r="H144" t="str">
            <v>NOVO</v>
          </cell>
          <cell r="I144" t="str">
            <v>ERECHIM - DIVISA RS/SC</v>
          </cell>
          <cell r="J144" t="str">
            <v>153BRS1658</v>
          </cell>
          <cell r="K144">
            <v>44.5</v>
          </cell>
          <cell r="L144">
            <v>49.3</v>
          </cell>
          <cell r="M144" t="str">
            <v>Simples</v>
          </cell>
          <cell r="N144" t="str">
            <v>ENTR RS-331 (P/EREXIM) - ACESSO EREXIM</v>
          </cell>
          <cell r="O144">
            <v>1383</v>
          </cell>
          <cell r="P144">
            <v>2005</v>
          </cell>
          <cell r="Q144" t="str">
            <v>-</v>
          </cell>
          <cell r="R144" t="str">
            <v>153BRS1658</v>
          </cell>
          <cell r="S144">
            <v>5788</v>
          </cell>
          <cell r="T144">
            <v>6140</v>
          </cell>
          <cell r="U144">
            <v>3070</v>
          </cell>
          <cell r="V144">
            <v>60</v>
          </cell>
          <cell r="W144">
            <v>1842</v>
          </cell>
          <cell r="X144">
            <v>7</v>
          </cell>
          <cell r="Y144">
            <v>129</v>
          </cell>
          <cell r="Z144">
            <v>50</v>
          </cell>
          <cell r="AA144">
            <v>30</v>
          </cell>
          <cell r="AC144" t="str">
            <v>x</v>
          </cell>
          <cell r="AG144" t="str">
            <v>A</v>
          </cell>
        </row>
        <row r="145">
          <cell r="A145" t="str">
            <v>10.01.158.RS.M</v>
          </cell>
          <cell r="B145" t="str">
            <v>RS</v>
          </cell>
          <cell r="C145" t="str">
            <v>BR-158</v>
          </cell>
          <cell r="G145" t="str">
            <v>10.01.158.RS.M</v>
          </cell>
          <cell r="H145" t="str">
            <v>MÓVEL</v>
          </cell>
          <cell r="I145" t="str">
            <v>ENTR RS-569 - PALMEIRA DAS MISSÕES</v>
          </cell>
          <cell r="J145" t="str">
            <v>158BRS1190</v>
          </cell>
          <cell r="K145">
            <v>96.4</v>
          </cell>
          <cell r="L145">
            <v>102.4</v>
          </cell>
          <cell r="M145" t="str">
            <v>Simples</v>
          </cell>
          <cell r="N145" t="str">
            <v>ENTR BR-468/RS-330 (A) (P/ TRÊS PASSOS) - ENTR RS-154 (PALMEIRA DAS MISSÕES)</v>
          </cell>
          <cell r="O145">
            <v>559</v>
          </cell>
          <cell r="P145">
            <v>2005</v>
          </cell>
          <cell r="Q145" t="str">
            <v>-</v>
          </cell>
          <cell r="R145" t="str">
            <v>158BRS1190</v>
          </cell>
          <cell r="S145">
            <v>4514</v>
          </cell>
          <cell r="T145">
            <v>4789</v>
          </cell>
          <cell r="U145">
            <v>2395</v>
          </cell>
          <cell r="V145">
            <v>60</v>
          </cell>
          <cell r="W145">
            <v>1437</v>
          </cell>
          <cell r="X145">
            <v>7</v>
          </cell>
          <cell r="Y145">
            <v>101</v>
          </cell>
          <cell r="Z145">
            <v>45</v>
          </cell>
          <cell r="AA145">
            <v>25</v>
          </cell>
          <cell r="AD145" t="str">
            <v>x</v>
          </cell>
          <cell r="AG145" t="str">
            <v>-</v>
          </cell>
        </row>
        <row r="146">
          <cell r="A146" t="str">
            <v>10.02.158.RS.M</v>
          </cell>
          <cell r="B146" t="str">
            <v>RS</v>
          </cell>
          <cell r="C146" t="str">
            <v>BR-158</v>
          </cell>
          <cell r="G146" t="str">
            <v>10.02.158.RS.M</v>
          </cell>
          <cell r="H146" t="str">
            <v>MÓVEL</v>
          </cell>
          <cell r="I146" t="str">
            <v>PALMEIRA DAS MISSÕES - ENTR BR-285</v>
          </cell>
          <cell r="J146" t="str">
            <v>158BRS1210</v>
          </cell>
          <cell r="K146">
            <v>108.6</v>
          </cell>
          <cell r="L146">
            <v>158.19999999999999</v>
          </cell>
          <cell r="M146" t="str">
            <v>Simples</v>
          </cell>
          <cell r="N146" t="str">
            <v>ENTR RS-508 - BR-285 (P/ PANAMBI)</v>
          </cell>
          <cell r="O146">
            <v>524</v>
          </cell>
          <cell r="P146">
            <v>2001</v>
          </cell>
          <cell r="Q146">
            <v>141</v>
          </cell>
          <cell r="R146" t="str">
            <v>158BRS1210</v>
          </cell>
          <cell r="S146">
            <v>2218</v>
          </cell>
          <cell r="T146">
            <v>2648</v>
          </cell>
          <cell r="U146">
            <v>1324</v>
          </cell>
          <cell r="V146">
            <v>50</v>
          </cell>
          <cell r="W146">
            <v>662</v>
          </cell>
          <cell r="X146">
            <v>7</v>
          </cell>
          <cell r="Y146">
            <v>46</v>
          </cell>
          <cell r="Z146">
            <v>45</v>
          </cell>
          <cell r="AA146">
            <v>35</v>
          </cell>
          <cell r="AD146" t="str">
            <v>x</v>
          </cell>
          <cell r="AG146" t="str">
            <v>-</v>
          </cell>
        </row>
        <row r="147">
          <cell r="A147" t="str">
            <v>10.04.158.RS.F</v>
          </cell>
          <cell r="B147" t="str">
            <v>RS</v>
          </cell>
          <cell r="C147" t="str">
            <v>BR-158</v>
          </cell>
          <cell r="G147" t="str">
            <v>10.04.158.RS.F</v>
          </cell>
          <cell r="H147" t="str">
            <v>NOVO</v>
          </cell>
          <cell r="I147" t="str">
            <v>SEBERI - FREDERICO WESTPHALEN</v>
          </cell>
          <cell r="J147" t="str">
            <v>158BRS1150</v>
          </cell>
          <cell r="K147">
            <v>41.7</v>
          </cell>
          <cell r="L147">
            <v>51</v>
          </cell>
          <cell r="M147" t="str">
            <v>Simples</v>
          </cell>
          <cell r="N147" t="str">
            <v>ENTR BR-472 - ENTR RS-585/587 (SEBERI)</v>
          </cell>
          <cell r="O147">
            <v>888</v>
          </cell>
          <cell r="P147">
            <v>2005</v>
          </cell>
          <cell r="Q147">
            <v>51</v>
          </cell>
          <cell r="R147" t="str">
            <v>158BRS1150</v>
          </cell>
          <cell r="S147">
            <v>2716</v>
          </cell>
          <cell r="T147">
            <v>2881</v>
          </cell>
          <cell r="U147">
            <v>1441</v>
          </cell>
          <cell r="V147">
            <v>33.4</v>
          </cell>
          <cell r="W147">
            <v>481</v>
          </cell>
          <cell r="X147">
            <v>7.2</v>
          </cell>
          <cell r="Y147">
            <v>35</v>
          </cell>
          <cell r="Z147" t="str">
            <v>SI</v>
          </cell>
          <cell r="AA147" t="str">
            <v>SI</v>
          </cell>
          <cell r="AC147" t="str">
            <v>x</v>
          </cell>
          <cell r="AG147" t="str">
            <v>C</v>
          </cell>
        </row>
        <row r="148">
          <cell r="A148" t="str">
            <v>10.05.158.RS.F</v>
          </cell>
          <cell r="B148" t="str">
            <v>RS</v>
          </cell>
          <cell r="C148" t="str">
            <v>BR-158</v>
          </cell>
          <cell r="G148" t="str">
            <v>10.05.158.RS.F</v>
          </cell>
          <cell r="H148" t="str">
            <v>NOVO</v>
          </cell>
          <cell r="I148" t="str">
            <v>CRUZ ALTA - JULIO DE CASTILHOS</v>
          </cell>
          <cell r="J148" t="str">
            <v>158BRS1250</v>
          </cell>
          <cell r="K148">
            <v>1982</v>
          </cell>
          <cell r="L148">
            <v>2402</v>
          </cell>
          <cell r="M148" t="str">
            <v>Simples</v>
          </cell>
          <cell r="N148" t="str">
            <v>ENTR BR-377(B)/481/RS-342 - ENTR BR-392(A) (P/ TUPANCIRETA)</v>
          </cell>
          <cell r="O148">
            <v>946</v>
          </cell>
          <cell r="P148">
            <v>2005</v>
          </cell>
          <cell r="Q148" t="str">
            <v>-</v>
          </cell>
          <cell r="R148" t="str">
            <v>158BRS1250</v>
          </cell>
          <cell r="S148">
            <v>9430</v>
          </cell>
          <cell r="T148">
            <v>10004</v>
          </cell>
          <cell r="U148">
            <v>5002</v>
          </cell>
          <cell r="V148">
            <v>50</v>
          </cell>
          <cell r="W148">
            <v>2501</v>
          </cell>
          <cell r="X148">
            <v>7.2</v>
          </cell>
          <cell r="Y148">
            <v>180</v>
          </cell>
          <cell r="Z148">
            <v>35</v>
          </cell>
          <cell r="AA148">
            <v>35</v>
          </cell>
          <cell r="AC148" t="str">
            <v>x</v>
          </cell>
          <cell r="AG148" t="str">
            <v>A</v>
          </cell>
        </row>
        <row r="149">
          <cell r="A149" t="str">
            <v>10.09.472.RS.F</v>
          </cell>
          <cell r="B149" t="str">
            <v>RS</v>
          </cell>
          <cell r="C149" t="str">
            <v>BR-472</v>
          </cell>
          <cell r="G149" t="str">
            <v>10.09.472.RS.F</v>
          </cell>
          <cell r="H149" t="str">
            <v>NOVO</v>
          </cell>
          <cell r="I149" t="str">
            <v>SÃO BORJA - ITAQUI</v>
          </cell>
          <cell r="J149" t="str">
            <v>472BRS0190</v>
          </cell>
          <cell r="K149">
            <v>400.7</v>
          </cell>
          <cell r="L149">
            <v>470.9</v>
          </cell>
          <cell r="M149" t="str">
            <v>Simples</v>
          </cell>
          <cell r="N149" t="str">
            <v>ACESSO SUL SÃO BORJA - ENTR RS-529 (P/ TUPARAÍ)</v>
          </cell>
          <cell r="O149">
            <v>506</v>
          </cell>
          <cell r="P149">
            <v>2000</v>
          </cell>
          <cell r="Q149">
            <v>495.2</v>
          </cell>
          <cell r="R149" t="str">
            <v>472BRS0200</v>
          </cell>
          <cell r="S149">
            <v>2021</v>
          </cell>
          <cell r="T149">
            <v>2486</v>
          </cell>
          <cell r="U149">
            <v>1243</v>
          </cell>
          <cell r="V149">
            <v>50</v>
          </cell>
          <cell r="W149">
            <v>622</v>
          </cell>
          <cell r="X149">
            <v>7</v>
          </cell>
          <cell r="Y149">
            <v>44</v>
          </cell>
          <cell r="Z149" t="str">
            <v>SI</v>
          </cell>
          <cell r="AA149" t="str">
            <v>SI</v>
          </cell>
          <cell r="AC149" t="str">
            <v>x</v>
          </cell>
          <cell r="AG149" t="str">
            <v>C</v>
          </cell>
        </row>
        <row r="150">
          <cell r="A150" t="str">
            <v>16.04.116.SC.F</v>
          </cell>
          <cell r="B150" t="str">
            <v>SC</v>
          </cell>
          <cell r="C150" t="str">
            <v>BR-116</v>
          </cell>
          <cell r="D150" t="str">
            <v>x</v>
          </cell>
          <cell r="G150" t="str">
            <v>16.04.116.SC.F</v>
          </cell>
          <cell r="H150" t="str">
            <v>NOVO - C1</v>
          </cell>
          <cell r="I150" t="str">
            <v>ENTR SC-458 - DIVISA SC/RS</v>
          </cell>
          <cell r="J150" t="str">
            <v>116BSC2990</v>
          </cell>
          <cell r="K150">
            <v>273.39999999999998</v>
          </cell>
          <cell r="L150">
            <v>315.89999999999998</v>
          </cell>
          <cell r="M150" t="str">
            <v>Simples</v>
          </cell>
          <cell r="N150" t="str">
            <v>ENTR SC-458 (P/CAMPO BELO DO SUL) - DIV SC/RS</v>
          </cell>
          <cell r="O150">
            <v>3512</v>
          </cell>
          <cell r="P150">
            <v>1997</v>
          </cell>
          <cell r="Q150">
            <v>265</v>
          </cell>
          <cell r="R150" t="str">
            <v>116BSC2970</v>
          </cell>
          <cell r="S150">
            <v>3142</v>
          </cell>
          <cell r="T150">
            <v>4223</v>
          </cell>
          <cell r="U150">
            <v>2112</v>
          </cell>
          <cell r="V150">
            <v>52</v>
          </cell>
          <cell r="W150">
            <v>1098</v>
          </cell>
          <cell r="X150">
            <v>7</v>
          </cell>
          <cell r="Y150">
            <v>77</v>
          </cell>
          <cell r="Z150" t="str">
            <v>SI</v>
          </cell>
          <cell r="AA150" t="str">
            <v>SI</v>
          </cell>
          <cell r="AC150" t="str">
            <v>x</v>
          </cell>
          <cell r="AF150" t="str">
            <v>Concessão</v>
          </cell>
          <cell r="AG150" t="str">
            <v>C</v>
          </cell>
        </row>
        <row r="151">
          <cell r="A151" t="str">
            <v>16.05.153.SC.F</v>
          </cell>
          <cell r="B151" t="str">
            <v>SC</v>
          </cell>
          <cell r="C151" t="str">
            <v>BR-153</v>
          </cell>
          <cell r="G151" t="str">
            <v>16.05.153.SC.F</v>
          </cell>
          <cell r="H151" t="str">
            <v>NOVO</v>
          </cell>
          <cell r="I151" t="str">
            <v>ENTR SC-452 - ENTR BR-282</v>
          </cell>
          <cell r="J151" t="str">
            <v>153BSC1565</v>
          </cell>
          <cell r="K151">
            <v>48.2</v>
          </cell>
          <cell r="L151">
            <v>59.2</v>
          </cell>
          <cell r="M151" t="str">
            <v>Simples</v>
          </cell>
          <cell r="N151" t="str">
            <v>P/CAMPINA DA ALEGRIA - ENTR BR-282 (P/PONTE SERRADA)</v>
          </cell>
          <cell r="O151">
            <v>2080</v>
          </cell>
          <cell r="P151">
            <v>2000</v>
          </cell>
          <cell r="Q151">
            <v>59</v>
          </cell>
          <cell r="R151" t="str">
            <v>153BSC1565</v>
          </cell>
          <cell r="S151">
            <v>2248</v>
          </cell>
          <cell r="T151">
            <v>2765</v>
          </cell>
          <cell r="U151">
            <v>1383</v>
          </cell>
          <cell r="V151">
            <v>52</v>
          </cell>
          <cell r="W151">
            <v>719</v>
          </cell>
          <cell r="X151">
            <v>7</v>
          </cell>
          <cell r="Y151">
            <v>50</v>
          </cell>
          <cell r="Z151" t="str">
            <v>SI</v>
          </cell>
          <cell r="AA151" t="str">
            <v>SI</v>
          </cell>
          <cell r="AC151" t="str">
            <v>x</v>
          </cell>
          <cell r="AG151" t="str">
            <v>C</v>
          </cell>
        </row>
        <row r="152">
          <cell r="A152" t="str">
            <v>16.06.163.SC.F</v>
          </cell>
          <cell r="B152" t="str">
            <v>SC</v>
          </cell>
          <cell r="C152" t="str">
            <v>BR-163</v>
          </cell>
          <cell r="G152" t="str">
            <v>16.06.163.SC.F</v>
          </cell>
          <cell r="H152" t="str">
            <v>NOVO</v>
          </cell>
          <cell r="I152" t="str">
            <v>GUARUJÁ DO SUL - SÃO JOSÉ DO CEDRO</v>
          </cell>
          <cell r="J152" t="str">
            <v>163BSC0028</v>
          </cell>
          <cell r="K152">
            <v>102.3</v>
          </cell>
          <cell r="L152">
            <v>111.3</v>
          </cell>
          <cell r="M152" t="str">
            <v>Simples</v>
          </cell>
          <cell r="N152" t="str">
            <v>SÃO JOSÉ DO CEDRO - GUARUJÁ DO SUL</v>
          </cell>
          <cell r="O152">
            <v>946</v>
          </cell>
          <cell r="P152">
            <v>2001</v>
          </cell>
          <cell r="Q152">
            <v>103.5</v>
          </cell>
          <cell r="R152" t="str">
            <v>163BSC0028</v>
          </cell>
          <cell r="S152">
            <v>2594</v>
          </cell>
          <cell r="T152">
            <v>3097</v>
          </cell>
          <cell r="U152">
            <v>1549</v>
          </cell>
          <cell r="V152">
            <v>52</v>
          </cell>
          <cell r="W152">
            <v>805</v>
          </cell>
          <cell r="X152">
            <v>7</v>
          </cell>
          <cell r="Y152">
            <v>56</v>
          </cell>
          <cell r="Z152">
            <v>20</v>
          </cell>
          <cell r="AA152">
            <v>35</v>
          </cell>
          <cell r="AC152" t="str">
            <v>x</v>
          </cell>
          <cell r="AG152" t="str">
            <v>C</v>
          </cell>
        </row>
        <row r="153">
          <cell r="A153" t="str">
            <v>16.07.280.SC.F</v>
          </cell>
          <cell r="B153" t="str">
            <v>SC</v>
          </cell>
          <cell r="C153" t="str">
            <v>BR-280</v>
          </cell>
          <cell r="G153" t="str">
            <v>16.07.280.SC.F</v>
          </cell>
          <cell r="H153" t="str">
            <v>NOVO</v>
          </cell>
          <cell r="I153" t="str">
            <v>GUARAMIRIM - ENTR BR-101</v>
          </cell>
          <cell r="J153" t="str">
            <v>280BSC0050</v>
          </cell>
          <cell r="K153">
            <v>36.200000000000003</v>
          </cell>
          <cell r="L153">
            <v>56.9</v>
          </cell>
          <cell r="M153" t="str">
            <v>Simples</v>
          </cell>
          <cell r="N153" t="str">
            <v>ENTR BR-101 - ENTR SC-413 (GUARAMIRIM)</v>
          </cell>
          <cell r="O153">
            <v>1046</v>
          </cell>
          <cell r="P153">
            <v>2001</v>
          </cell>
          <cell r="Q153">
            <v>24.3</v>
          </cell>
          <cell r="R153" t="str">
            <v>280BSC0020</v>
          </cell>
          <cell r="S153">
            <v>8903</v>
          </cell>
          <cell r="T153">
            <v>10631</v>
          </cell>
          <cell r="U153">
            <v>5316</v>
          </cell>
          <cell r="V153">
            <v>52</v>
          </cell>
          <cell r="W153">
            <v>2764</v>
          </cell>
          <cell r="X153">
            <v>7</v>
          </cell>
          <cell r="Y153">
            <v>193</v>
          </cell>
          <cell r="Z153">
            <v>20</v>
          </cell>
          <cell r="AA153">
            <v>20</v>
          </cell>
          <cell r="AC153" t="str">
            <v>x</v>
          </cell>
          <cell r="AG153" t="str">
            <v>Especial</v>
          </cell>
        </row>
        <row r="154">
          <cell r="A154" t="str">
            <v>16.01.282.SC.M</v>
          </cell>
          <cell r="B154" t="str">
            <v>SC</v>
          </cell>
          <cell r="C154" t="str">
            <v>BR-282</v>
          </cell>
          <cell r="G154" t="str">
            <v>16.01.282.SC.M</v>
          </cell>
          <cell r="H154" t="str">
            <v>MÓVEL</v>
          </cell>
          <cell r="I154" t="str">
            <v>CATANDUVAS - ENTR BR-153</v>
          </cell>
          <cell r="J154" t="str">
            <v>282BSC0295</v>
          </cell>
          <cell r="K154">
            <v>406.3</v>
          </cell>
          <cell r="L154">
            <v>433.9</v>
          </cell>
          <cell r="M154" t="str">
            <v>Simples</v>
          </cell>
          <cell r="N154" t="str">
            <v>CATANDUVAS - ENTR BR-153 (P/IRANI)</v>
          </cell>
          <cell r="O154">
            <v>286</v>
          </cell>
          <cell r="P154">
            <v>2000</v>
          </cell>
          <cell r="Q154">
            <v>434</v>
          </cell>
          <cell r="R154" t="str">
            <v>282BSC0295</v>
          </cell>
          <cell r="S154">
            <v>2692</v>
          </cell>
          <cell r="T154">
            <v>3311</v>
          </cell>
          <cell r="U154">
            <v>1656</v>
          </cell>
          <cell r="V154">
            <v>52</v>
          </cell>
          <cell r="W154">
            <v>861</v>
          </cell>
          <cell r="X154">
            <v>7</v>
          </cell>
          <cell r="Y154">
            <v>60</v>
          </cell>
          <cell r="Z154">
            <v>40</v>
          </cell>
          <cell r="AA154" t="str">
            <v>SI</v>
          </cell>
          <cell r="AD154" t="str">
            <v>x</v>
          </cell>
          <cell r="AG154" t="str">
            <v>-</v>
          </cell>
        </row>
        <row r="155">
          <cell r="A155" t="str">
            <v>16.09.470.SC.F</v>
          </cell>
          <cell r="B155" t="str">
            <v>SC</v>
          </cell>
          <cell r="C155" t="str">
            <v>BR-470</v>
          </cell>
          <cell r="F155" t="str">
            <v>x</v>
          </cell>
          <cell r="G155" t="str">
            <v>16.09.470.SC.F</v>
          </cell>
          <cell r="H155" t="str">
            <v>NOVO - C3</v>
          </cell>
          <cell r="I155" t="str">
            <v>RIO DO SUL - IBIRAMA</v>
          </cell>
          <cell r="J155" t="str">
            <v>470BSC0165</v>
          </cell>
          <cell r="K155">
            <v>130.30000000000001</v>
          </cell>
          <cell r="L155">
            <v>139.6</v>
          </cell>
          <cell r="M155" t="str">
            <v>Simples</v>
          </cell>
          <cell r="N155" t="str">
            <v>ENTR SC-429 (P/LONTRAS) - ENTR SC-302(A) (P/RIO DO SUL)</v>
          </cell>
          <cell r="O155">
            <v>1199</v>
          </cell>
          <cell r="P155">
            <v>2001</v>
          </cell>
          <cell r="Q155">
            <v>135</v>
          </cell>
          <cell r="R155" t="str">
            <v>470BSC0165</v>
          </cell>
          <cell r="S155">
            <v>8059</v>
          </cell>
          <cell r="T155">
            <v>9623</v>
          </cell>
          <cell r="U155">
            <v>4812</v>
          </cell>
          <cell r="V155">
            <v>52</v>
          </cell>
          <cell r="W155">
            <v>2502</v>
          </cell>
          <cell r="X155">
            <v>7</v>
          </cell>
          <cell r="Y155">
            <v>175</v>
          </cell>
          <cell r="Z155">
            <v>40</v>
          </cell>
          <cell r="AA155" t="str">
            <v>SI</v>
          </cell>
          <cell r="AC155" t="str">
            <v>x</v>
          </cell>
          <cell r="AG155" t="str">
            <v>A</v>
          </cell>
        </row>
        <row r="156">
          <cell r="A156" t="str">
            <v>16.10.470.SC.F</v>
          </cell>
          <cell r="B156" t="str">
            <v>SC</v>
          </cell>
          <cell r="C156" t="str">
            <v>BR-470</v>
          </cell>
          <cell r="F156" t="str">
            <v>x</v>
          </cell>
          <cell r="G156" t="str">
            <v>16.10.470.SC.F</v>
          </cell>
          <cell r="H156" t="str">
            <v>NOVO - C3</v>
          </cell>
          <cell r="I156" t="str">
            <v>ENTR BR-116 - CURITIBANOS</v>
          </cell>
          <cell r="J156" t="str">
            <v>470BSC0210</v>
          </cell>
          <cell r="K156">
            <v>234.5</v>
          </cell>
          <cell r="L156">
            <v>250.4</v>
          </cell>
          <cell r="M156" t="str">
            <v>Simples</v>
          </cell>
          <cell r="N156" t="str">
            <v>ENTR B-116 - ENTR SC-457 (P/ CURITIBANOS)</v>
          </cell>
          <cell r="O156">
            <v>1284</v>
          </cell>
          <cell r="P156">
            <v>2005</v>
          </cell>
          <cell r="Q156" t="str">
            <v>-</v>
          </cell>
          <cell r="R156" t="str">
            <v>470BSC0210</v>
          </cell>
          <cell r="S156">
            <v>7849</v>
          </cell>
          <cell r="T156">
            <v>8327</v>
          </cell>
          <cell r="U156">
            <v>4164</v>
          </cell>
          <cell r="V156">
            <v>50</v>
          </cell>
          <cell r="W156">
            <v>2082</v>
          </cell>
          <cell r="X156">
            <v>7</v>
          </cell>
          <cell r="Y156">
            <v>146</v>
          </cell>
          <cell r="Z156">
            <v>35</v>
          </cell>
          <cell r="AA156" t="str">
            <v>SI</v>
          </cell>
          <cell r="AB156" t="str">
            <v>x</v>
          </cell>
          <cell r="AG156" t="str">
            <v>A</v>
          </cell>
        </row>
        <row r="157">
          <cell r="A157" t="str">
            <v>21.01.101.SE.F</v>
          </cell>
          <cell r="B157" t="str">
            <v>SE</v>
          </cell>
          <cell r="C157" t="str">
            <v>BR-101</v>
          </cell>
          <cell r="G157" t="str">
            <v>21.01.101.SE.F</v>
          </cell>
          <cell r="H157" t="str">
            <v>NOVO</v>
          </cell>
          <cell r="I157" t="str">
            <v>NOSSA SENHORA DO SOCORRO - ARACAJU</v>
          </cell>
          <cell r="J157" t="str">
            <v>101BSE1200</v>
          </cell>
          <cell r="K157">
            <v>85.8</v>
          </cell>
          <cell r="L157">
            <v>89.5</v>
          </cell>
          <cell r="M157" t="str">
            <v>Em duplicação</v>
          </cell>
          <cell r="N157" t="str">
            <v>ENTR SE-432(B) (ACESSO NOSSA SENHORA DO SOCORRO) - ENTR BR-235(A)</v>
          </cell>
          <cell r="O157">
            <v>4057</v>
          </cell>
          <cell r="P157">
            <v>2005</v>
          </cell>
          <cell r="Q157" t="str">
            <v>-</v>
          </cell>
          <cell r="R157" t="str">
            <v>101BSE1200</v>
          </cell>
          <cell r="S157">
            <v>17695</v>
          </cell>
          <cell r="T157">
            <v>18773</v>
          </cell>
          <cell r="U157">
            <v>9387</v>
          </cell>
          <cell r="V157">
            <v>50</v>
          </cell>
          <cell r="W157">
            <v>4694</v>
          </cell>
          <cell r="X157">
            <v>7</v>
          </cell>
          <cell r="Y157">
            <v>329</v>
          </cell>
          <cell r="Z157" t="str">
            <v>SI</v>
          </cell>
          <cell r="AA157" t="str">
            <v>SI</v>
          </cell>
          <cell r="AB157" t="str">
            <v>x</v>
          </cell>
          <cell r="AG157" t="str">
            <v>Especial</v>
          </cell>
        </row>
        <row r="158">
          <cell r="A158" t="str">
            <v>21.02.101.SE.F</v>
          </cell>
          <cell r="B158" t="str">
            <v>SE</v>
          </cell>
          <cell r="C158" t="str">
            <v>BR-101</v>
          </cell>
          <cell r="G158" t="str">
            <v>21.02.101.SE.F</v>
          </cell>
          <cell r="H158" t="str">
            <v>NOVO</v>
          </cell>
          <cell r="I158" t="str">
            <v>DIVISA SE/BA - UMBAÍBA</v>
          </cell>
          <cell r="J158" t="str">
            <v>101BSE1390</v>
          </cell>
          <cell r="K158">
            <v>199.7</v>
          </cell>
          <cell r="L158">
            <v>206.1</v>
          </cell>
          <cell r="M158" t="str">
            <v>Simples</v>
          </cell>
          <cell r="N158" t="str">
            <v>ENTR SE-224 (CRISTINÁPOLIS) - DIV SE/BA</v>
          </cell>
          <cell r="O158">
            <v>4561</v>
          </cell>
          <cell r="P158">
            <v>2005</v>
          </cell>
          <cell r="Q158" t="str">
            <v>-</v>
          </cell>
          <cell r="R158" t="str">
            <v>101BSE1390</v>
          </cell>
          <cell r="S158">
            <v>7634</v>
          </cell>
          <cell r="T158">
            <v>8099</v>
          </cell>
          <cell r="U158">
            <v>4050</v>
          </cell>
          <cell r="V158">
            <v>50</v>
          </cell>
          <cell r="W158">
            <v>2025</v>
          </cell>
          <cell r="X158">
            <v>7</v>
          </cell>
          <cell r="Y158">
            <v>142</v>
          </cell>
          <cell r="Z158" t="str">
            <v>SI</v>
          </cell>
          <cell r="AA158" t="str">
            <v>SI</v>
          </cell>
          <cell r="AB158" t="str">
            <v>x</v>
          </cell>
          <cell r="AG158" t="str">
            <v>A</v>
          </cell>
        </row>
        <row r="159">
          <cell r="A159" t="str">
            <v>08.03.153.SP.F</v>
          </cell>
          <cell r="B159" t="str">
            <v>SP</v>
          </cell>
          <cell r="C159" t="str">
            <v>BR-153</v>
          </cell>
          <cell r="D159" t="str">
            <v>x</v>
          </cell>
          <cell r="G159" t="str">
            <v>08.03.153.SP.F</v>
          </cell>
          <cell r="H159" t="str">
            <v>NOVO - C1</v>
          </cell>
          <cell r="I159" t="str">
            <v>DIV SP/MG - NOVA GRANADA</v>
          </cell>
          <cell r="J159" t="str">
            <v>153BSP0953</v>
          </cell>
          <cell r="K159">
            <v>2.2999999999999998</v>
          </cell>
          <cell r="L159">
            <v>25.5</v>
          </cell>
          <cell r="M159" t="str">
            <v>Simples</v>
          </cell>
          <cell r="N159" t="str">
            <v>ENTR SP-322 (ICÉM) - ENTR SP-423</v>
          </cell>
          <cell r="O159">
            <v>2049</v>
          </cell>
          <cell r="P159">
            <v>2001</v>
          </cell>
          <cell r="Q159">
            <v>21.5</v>
          </cell>
          <cell r="R159" t="str">
            <v>153BSP0953</v>
          </cell>
          <cell r="S159">
            <v>4626</v>
          </cell>
          <cell r="T159">
            <v>5524</v>
          </cell>
          <cell r="U159">
            <v>2762</v>
          </cell>
          <cell r="V159">
            <v>44</v>
          </cell>
          <cell r="W159">
            <v>1215</v>
          </cell>
          <cell r="X159">
            <v>8</v>
          </cell>
          <cell r="Y159">
            <v>97</v>
          </cell>
          <cell r="Z159" t="str">
            <v>SI</v>
          </cell>
          <cell r="AA159" t="str">
            <v>SI</v>
          </cell>
          <cell r="AC159" t="str">
            <v>x</v>
          </cell>
          <cell r="AF159" t="str">
            <v>Concessão</v>
          </cell>
          <cell r="AG159" t="str">
            <v>B</v>
          </cell>
        </row>
        <row r="160">
          <cell r="A160" t="str">
            <v>08.04.153.SP.F</v>
          </cell>
          <cell r="B160" t="str">
            <v>SP</v>
          </cell>
          <cell r="C160" t="str">
            <v>BR-153</v>
          </cell>
          <cell r="D160" t="str">
            <v>x</v>
          </cell>
          <cell r="G160" t="str">
            <v>08.04.153.SP.F</v>
          </cell>
          <cell r="H160" t="str">
            <v>NOVO - C1</v>
          </cell>
          <cell r="I160" t="str">
            <v>JACI - SÃO JOSÉ DO RIO PRETO</v>
          </cell>
          <cell r="J160" t="str">
            <v>153BSP1010</v>
          </cell>
          <cell r="K160">
            <v>75.900000000000006</v>
          </cell>
          <cell r="L160">
            <v>99.9</v>
          </cell>
          <cell r="M160" t="str">
            <v>Simples</v>
          </cell>
          <cell r="N160" t="str">
            <v>ENTR SP-355 - ENTR SP-425</v>
          </cell>
          <cell r="O160">
            <v>2730</v>
          </cell>
          <cell r="P160">
            <v>2001</v>
          </cell>
          <cell r="Q160">
            <v>86</v>
          </cell>
          <cell r="R160" t="str">
            <v>153BSP1010</v>
          </cell>
          <cell r="S160">
            <v>6637</v>
          </cell>
          <cell r="T160">
            <v>7925</v>
          </cell>
          <cell r="U160">
            <v>3963</v>
          </cell>
          <cell r="V160">
            <v>42</v>
          </cell>
          <cell r="W160">
            <v>1664</v>
          </cell>
          <cell r="X160">
            <v>9</v>
          </cell>
          <cell r="Y160">
            <v>150</v>
          </cell>
          <cell r="Z160" t="str">
            <v>SI</v>
          </cell>
          <cell r="AA160" t="str">
            <v>SI</v>
          </cell>
          <cell r="AC160" t="str">
            <v>x</v>
          </cell>
          <cell r="AF160" t="str">
            <v>Concessão</v>
          </cell>
          <cell r="AG160" t="str">
            <v>A</v>
          </cell>
        </row>
        <row r="161">
          <cell r="A161" t="str">
            <v>08.05.153.SP.F</v>
          </cell>
          <cell r="B161" t="str">
            <v>SP</v>
          </cell>
          <cell r="C161" t="str">
            <v>BR-153</v>
          </cell>
          <cell r="D161" t="str">
            <v>x</v>
          </cell>
          <cell r="G161" t="str">
            <v>08.05.153.SP.F</v>
          </cell>
          <cell r="H161" t="str">
            <v>NOVO - C1</v>
          </cell>
          <cell r="I161" t="str">
            <v>ENTR BR-369 - OURINHOS</v>
          </cell>
          <cell r="J161" t="str">
            <v>153BSP1170</v>
          </cell>
          <cell r="K161">
            <v>337.3</v>
          </cell>
          <cell r="L161">
            <v>345.2</v>
          </cell>
          <cell r="M161" t="str">
            <v>Simples</v>
          </cell>
          <cell r="N161" t="str">
            <v>ENTR  BR-369(A)/SP-270 - ACESSO OURINHOA (AV. FABRIL)</v>
          </cell>
          <cell r="O161">
            <v>2138</v>
          </cell>
          <cell r="P161">
            <v>2001</v>
          </cell>
          <cell r="Q161">
            <v>347</v>
          </cell>
          <cell r="R161" t="str">
            <v>153BSP1190</v>
          </cell>
          <cell r="S161">
            <v>6570</v>
          </cell>
          <cell r="T161">
            <v>7845</v>
          </cell>
          <cell r="U161">
            <v>3923</v>
          </cell>
          <cell r="V161">
            <v>42</v>
          </cell>
          <cell r="W161">
            <v>1648</v>
          </cell>
          <cell r="X161">
            <v>9</v>
          </cell>
          <cell r="Y161">
            <v>148</v>
          </cell>
          <cell r="Z161" t="str">
            <v>SI</v>
          </cell>
          <cell r="AA161" t="str">
            <v>SI</v>
          </cell>
          <cell r="AC161" t="str">
            <v>x</v>
          </cell>
          <cell r="AF161" t="str">
            <v>Concessão</v>
          </cell>
          <cell r="AG161" t="str">
            <v>A</v>
          </cell>
        </row>
        <row r="162">
          <cell r="A162" t="str">
            <v>08.06.381.SP.F</v>
          </cell>
          <cell r="B162" t="str">
            <v>SP</v>
          </cell>
          <cell r="C162" t="str">
            <v>BR-381</v>
          </cell>
          <cell r="D162" t="str">
            <v>x</v>
          </cell>
          <cell r="G162" t="str">
            <v>08.06.381.SP.F</v>
          </cell>
          <cell r="H162" t="str">
            <v>NOVO - C1</v>
          </cell>
          <cell r="I162" t="str">
            <v>DIV SP/MG- MAIRIPORÃ</v>
          </cell>
          <cell r="J162" t="str">
            <v>381BSP0850</v>
          </cell>
          <cell r="K162">
            <v>36.299999999999997</v>
          </cell>
          <cell r="L162">
            <v>64.7</v>
          </cell>
          <cell r="M162" t="str">
            <v>Dupla</v>
          </cell>
          <cell r="N162" t="str">
            <v>ENTR SP-065 (ATIBAIA) - ENTR SP-023 (MAIRIPORÃ)</v>
          </cell>
          <cell r="O162">
            <v>5836</v>
          </cell>
          <cell r="P162">
            <v>1996</v>
          </cell>
          <cell r="Q162">
            <v>38</v>
          </cell>
          <cell r="R162" t="str">
            <v>381BSP0855</v>
          </cell>
          <cell r="S162">
            <v>20398</v>
          </cell>
          <cell r="T162">
            <v>28236</v>
          </cell>
          <cell r="U162">
            <v>14118</v>
          </cell>
          <cell r="V162">
            <v>31</v>
          </cell>
          <cell r="W162">
            <v>4377</v>
          </cell>
          <cell r="X162">
            <v>11</v>
          </cell>
          <cell r="Y162">
            <v>481</v>
          </cell>
          <cell r="Z162">
            <v>40</v>
          </cell>
          <cell r="AA162">
            <v>40</v>
          </cell>
          <cell r="AC162" t="str">
            <v>x</v>
          </cell>
          <cell r="AF162" t="str">
            <v>Concessão</v>
          </cell>
          <cell r="AG162" t="str">
            <v>Especial</v>
          </cell>
        </row>
        <row r="163">
          <cell r="A163" t="str">
            <v>23.01.153.TO.F</v>
          </cell>
          <cell r="B163" t="str">
            <v>TO</v>
          </cell>
          <cell r="C163" t="str">
            <v>BR-153</v>
          </cell>
          <cell r="G163" t="str">
            <v>23.01.153.TO.F</v>
          </cell>
          <cell r="H163" t="str">
            <v>NOVO</v>
          </cell>
          <cell r="I163" t="str">
            <v>WANDERLÂNDIA - ARAGUAÍNA</v>
          </cell>
          <cell r="J163" t="str">
            <v>153BTO0096</v>
          </cell>
          <cell r="K163">
            <v>106.8</v>
          </cell>
          <cell r="L163">
            <v>141.30000000000001</v>
          </cell>
          <cell r="M163" t="str">
            <v>Simples</v>
          </cell>
          <cell r="N163" t="str">
            <v>ENTR TO-420 - ENTR TO-222 (ARAGUAÍNA)</v>
          </cell>
          <cell r="O163">
            <v>2550</v>
          </cell>
          <cell r="P163">
            <v>2005</v>
          </cell>
          <cell r="Q163">
            <v>133</v>
          </cell>
          <cell r="R163" t="str">
            <v>153BTO0096</v>
          </cell>
          <cell r="S163">
            <v>3237</v>
          </cell>
          <cell r="T163">
            <v>3434</v>
          </cell>
          <cell r="U163">
            <v>1717</v>
          </cell>
          <cell r="V163">
            <v>60.1</v>
          </cell>
          <cell r="W163">
            <v>1032</v>
          </cell>
          <cell r="X163">
            <v>6.5</v>
          </cell>
          <cell r="Y163">
            <v>67</v>
          </cell>
          <cell r="Z163">
            <v>40</v>
          </cell>
          <cell r="AA163">
            <v>40</v>
          </cell>
          <cell r="AC163" t="str">
            <v>x</v>
          </cell>
          <cell r="AG163" t="str">
            <v>C</v>
          </cell>
        </row>
        <row r="164">
          <cell r="A164" t="str">
            <v>23.02.153.TO.F</v>
          </cell>
          <cell r="B164" t="str">
            <v>TO</v>
          </cell>
          <cell r="C164" t="str">
            <v>BR-153</v>
          </cell>
          <cell r="G164" t="str">
            <v>23.02.153.TO.F</v>
          </cell>
          <cell r="H164" t="str">
            <v>NOVO</v>
          </cell>
          <cell r="I164" t="str">
            <v>BARROLÂNDIA - MIRANORTE</v>
          </cell>
          <cell r="J164" t="str">
            <v>153BTO0154</v>
          </cell>
          <cell r="K164">
            <v>413.2</v>
          </cell>
          <cell r="L164">
            <v>450.7</v>
          </cell>
          <cell r="M164" t="str">
            <v>Simples</v>
          </cell>
          <cell r="N164" t="str">
            <v>ENTR TO-342/446 (MIRANORTE) - ENTR TO-348 (BARROLÂNDIA)</v>
          </cell>
          <cell r="O164">
            <v>3579</v>
          </cell>
          <cell r="P164">
            <v>2005</v>
          </cell>
          <cell r="Q164">
            <v>416</v>
          </cell>
          <cell r="R164" t="str">
            <v>153BTO0154</v>
          </cell>
          <cell r="S164">
            <v>2685</v>
          </cell>
          <cell r="T164">
            <v>2849</v>
          </cell>
          <cell r="U164">
            <v>1425</v>
          </cell>
          <cell r="V164">
            <v>74.099999999999994</v>
          </cell>
          <cell r="W164">
            <v>1056</v>
          </cell>
          <cell r="X164">
            <v>6.5</v>
          </cell>
          <cell r="Y164">
            <v>69</v>
          </cell>
          <cell r="Z164" t="str">
            <v>SI</v>
          </cell>
          <cell r="AA164" t="str">
            <v>SI</v>
          </cell>
          <cell r="AC164" t="str">
            <v>x</v>
          </cell>
          <cell r="AG164" t="str">
            <v>C</v>
          </cell>
        </row>
        <row r="165">
          <cell r="A165" t="str">
            <v>23.03.153.TO.F</v>
          </cell>
          <cell r="B165" t="str">
            <v>TO</v>
          </cell>
          <cell r="C165" t="str">
            <v>BR-153</v>
          </cell>
          <cell r="G165" t="str">
            <v>23.03.153.TO.F</v>
          </cell>
          <cell r="H165" t="str">
            <v>NOVO</v>
          </cell>
          <cell r="I165" t="str">
            <v>ALIANÇA DO TOCANTINS - GURUPI</v>
          </cell>
          <cell r="J165" t="str">
            <v>153BTO0250</v>
          </cell>
          <cell r="K165">
            <v>621.6</v>
          </cell>
          <cell r="L165">
            <v>670.1</v>
          </cell>
          <cell r="M165" t="str">
            <v>Simples</v>
          </cell>
          <cell r="N165" t="str">
            <v>ENTR TO-070 (ALIANÇA DO TOCANTINS) - ENTR BR-242(A)/TO-365/374 (GURUPI)</v>
          </cell>
          <cell r="O165">
            <v>3618</v>
          </cell>
          <cell r="P165">
            <v>2005</v>
          </cell>
          <cell r="R165" t="str">
            <v>153BTO0300</v>
          </cell>
          <cell r="S165">
            <v>2486</v>
          </cell>
          <cell r="T165">
            <v>2637</v>
          </cell>
          <cell r="U165">
            <v>1319</v>
          </cell>
          <cell r="V165">
            <v>77.599999999999994</v>
          </cell>
          <cell r="W165">
            <v>1024</v>
          </cell>
          <cell r="X165">
            <v>6.3</v>
          </cell>
          <cell r="Y165">
            <v>65</v>
          </cell>
          <cell r="Z165" t="str">
            <v>SI</v>
          </cell>
          <cell r="AA165" t="str">
            <v>SI</v>
          </cell>
          <cell r="AB165" t="str">
            <v>x</v>
          </cell>
          <cell r="AG165" t="str">
            <v>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-001 (2)"/>
      <sheetName val="Plan2"/>
      <sheetName val="Qtdes Edital"/>
      <sheetName val="FR-001"/>
      <sheetName val="Quant Serv Lotes"/>
      <sheetName val="LOTES"/>
      <sheetName val="RES QTDE LOTES"/>
      <sheetName val="Plan5"/>
      <sheetName val="RES ORÇAMENTO"/>
      <sheetName val="DEF EXISTENTES"/>
      <sheetName val="Cotação"/>
      <sheetName val="DEFENSAS NOVAS"/>
      <sheetName val="CALCULO DMT"/>
      <sheetName val="CH Equip"/>
      <sheetName val="Preços MAIO 2008"/>
      <sheetName val="Lote 8"/>
      <sheetName val="Lote 7"/>
      <sheetName val="Lote 6"/>
      <sheetName val="Lote 5"/>
      <sheetName val="Lote 4"/>
      <sheetName val="Lote 3"/>
      <sheetName val="Lote 2"/>
      <sheetName val="Lote 2 (2)"/>
      <sheetName val="Lote 2 (3)"/>
      <sheetName val="Lote 1"/>
      <sheetName val="Resumo por Lote"/>
      <sheetName val="Cronograma"/>
      <sheetName val="Cronograma Imp Edital"/>
      <sheetName val="Resumo"/>
      <sheetName val="Preço Unitário"/>
      <sheetName val="CPU-AM"/>
      <sheetName val="CPU-RO"/>
      <sheetName val="CPU-PA"/>
      <sheetName val="CPU-TO"/>
      <sheetName val="CPU-BA"/>
      <sheetName val="CPU-PE"/>
      <sheetName val="CPU-PB"/>
      <sheetName val="CPU-CE"/>
      <sheetName val="CPU-RN"/>
      <sheetName val="CPU-MG"/>
      <sheetName val="CPU-RJ"/>
      <sheetName val="CPU-SP"/>
      <sheetName val="CPU-PR"/>
      <sheetName val="CPU-RS"/>
      <sheetName val="CPU-SC"/>
      <sheetName val="CPU-GO"/>
      <sheetName val="CPU-MS"/>
      <sheetName val="Plan1"/>
      <sheetName val="Plan3"/>
      <sheetName val="Plan4"/>
      <sheetName val="Plan4 (2)"/>
      <sheetName val="Plan1 (2)"/>
      <sheetName val="TAB CONSULT"/>
      <sheetName val="Produto 09"/>
      <sheetName val="Produto 10"/>
      <sheetName val="Prod. 03A CREMA-CIB"/>
      <sheetName val="EQUIP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A6" t="str">
            <v>E204</v>
          </cell>
          <cell r="B6" t="str">
            <v>Perfuratriz manual</v>
          </cell>
          <cell r="D6">
            <v>10.9579</v>
          </cell>
          <cell r="E6">
            <v>10.245200000000001</v>
          </cell>
          <cell r="F6">
            <v>12.9262</v>
          </cell>
          <cell r="G6">
            <v>12.3796</v>
          </cell>
          <cell r="H6">
            <v>12.9262</v>
          </cell>
          <cell r="I6">
            <v>12.3796</v>
          </cell>
          <cell r="J6">
            <v>10.9579</v>
          </cell>
          <cell r="K6">
            <v>10.245200000000001</v>
          </cell>
          <cell r="L6">
            <v>10.9579</v>
          </cell>
          <cell r="M6">
            <v>10.245200000000001</v>
          </cell>
          <cell r="N6">
            <v>10.9579</v>
          </cell>
          <cell r="O6">
            <v>10.245200000000001</v>
          </cell>
          <cell r="P6">
            <v>10.987</v>
          </cell>
          <cell r="Q6">
            <v>10.245200000000001</v>
          </cell>
          <cell r="R6">
            <v>10.987</v>
          </cell>
          <cell r="S6">
            <v>10.245200000000001</v>
          </cell>
          <cell r="T6">
            <v>10.974600000000001</v>
          </cell>
          <cell r="U6">
            <v>10.245200000000001</v>
          </cell>
          <cell r="V6">
            <v>10.828200000000001</v>
          </cell>
          <cell r="W6">
            <v>10.245200000000001</v>
          </cell>
          <cell r="X6">
            <v>10.9579</v>
          </cell>
          <cell r="Y6">
            <v>10.245200000000001</v>
          </cell>
          <cell r="Z6">
            <v>10.9579</v>
          </cell>
          <cell r="AA6">
            <v>10.245200000000001</v>
          </cell>
          <cell r="AB6">
            <v>10.9579</v>
          </cell>
          <cell r="AC6">
            <v>10.245200000000001</v>
          </cell>
          <cell r="AD6">
            <v>10.8375</v>
          </cell>
          <cell r="AE6">
            <v>10.245200000000001</v>
          </cell>
          <cell r="AF6">
            <v>11.063700000000001</v>
          </cell>
          <cell r="AG6">
            <v>10.245200000000001</v>
          </cell>
          <cell r="AH6">
            <v>10.9579</v>
          </cell>
          <cell r="AI6">
            <v>10.245200000000001</v>
          </cell>
          <cell r="AJ6">
            <v>10.9579</v>
          </cell>
          <cell r="AK6">
            <v>10.245200000000001</v>
          </cell>
          <cell r="AL6">
            <v>10.9579</v>
          </cell>
          <cell r="AM6">
            <v>10.245200000000001</v>
          </cell>
        </row>
        <row r="7">
          <cell r="A7" t="str">
            <v>E208</v>
          </cell>
          <cell r="B7" t="str">
            <v xml:space="preserve">Compressor de Ar : Atlas Copco : XAS 96 -200 PCM </v>
          </cell>
          <cell r="D7">
            <v>49.4223</v>
          </cell>
          <cell r="E7">
            <v>11.5259</v>
          </cell>
          <cell r="F7">
            <v>44.442300000000003</v>
          </cell>
          <cell r="G7">
            <v>11.5259</v>
          </cell>
          <cell r="H7">
            <v>44.442300000000003</v>
          </cell>
          <cell r="I7">
            <v>11.5259</v>
          </cell>
          <cell r="J7">
            <v>48.212299999999999</v>
          </cell>
          <cell r="K7">
            <v>11.5259</v>
          </cell>
          <cell r="L7">
            <v>46.762900000000002</v>
          </cell>
          <cell r="M7">
            <v>11.5259</v>
          </cell>
          <cell r="N7">
            <v>43.512900000000002</v>
          </cell>
          <cell r="O7">
            <v>11.5259</v>
          </cell>
          <cell r="P7">
            <v>46.258099999999999</v>
          </cell>
          <cell r="Q7">
            <v>11.5259</v>
          </cell>
          <cell r="R7">
            <v>45.5929</v>
          </cell>
          <cell r="S7">
            <v>11.5259</v>
          </cell>
          <cell r="T7">
            <v>45.4161</v>
          </cell>
          <cell r="U7">
            <v>11.5259</v>
          </cell>
          <cell r="V7">
            <v>43.122900000000001</v>
          </cell>
          <cell r="W7">
            <v>11.5259</v>
          </cell>
          <cell r="X7">
            <v>46.605899999999998</v>
          </cell>
          <cell r="Y7">
            <v>11.5259</v>
          </cell>
          <cell r="Z7">
            <v>43.512900000000002</v>
          </cell>
          <cell r="AA7">
            <v>11.5259</v>
          </cell>
          <cell r="AB7">
            <v>44.742600000000003</v>
          </cell>
          <cell r="AC7">
            <v>11.5259</v>
          </cell>
          <cell r="AD7">
            <v>45.85</v>
          </cell>
          <cell r="AE7">
            <v>11.5259</v>
          </cell>
          <cell r="AF7">
            <v>45.46</v>
          </cell>
          <cell r="AG7">
            <v>11.5259</v>
          </cell>
          <cell r="AH7">
            <v>43.625</v>
          </cell>
          <cell r="AI7">
            <v>11.5259</v>
          </cell>
          <cell r="AJ7">
            <v>45.332900000000002</v>
          </cell>
          <cell r="AK7">
            <v>11.5259</v>
          </cell>
          <cell r="AL7">
            <v>46.372900000000001</v>
          </cell>
          <cell r="AM7">
            <v>11.5259</v>
          </cell>
        </row>
        <row r="8">
          <cell r="A8" t="str">
            <v>E210</v>
          </cell>
          <cell r="B8" t="str">
            <v xml:space="preserve">Martelete : Atlas Copco : TEX33 - rompedor 33 kg </v>
          </cell>
          <cell r="D8">
            <v>10.9848</v>
          </cell>
          <cell r="E8">
            <v>10.245200000000001</v>
          </cell>
          <cell r="F8">
            <v>13.07</v>
          </cell>
          <cell r="G8">
            <v>12.3796</v>
          </cell>
          <cell r="H8">
            <v>13.07</v>
          </cell>
          <cell r="I8">
            <v>12.3796</v>
          </cell>
          <cell r="J8">
            <v>11.133800000000001</v>
          </cell>
          <cell r="K8">
            <v>10.245200000000001</v>
          </cell>
          <cell r="L8">
            <v>10.9992</v>
          </cell>
          <cell r="M8">
            <v>10.245200000000001</v>
          </cell>
          <cell r="N8">
            <v>11.1174</v>
          </cell>
          <cell r="O8">
            <v>10.245200000000001</v>
          </cell>
          <cell r="P8">
            <v>10.9992</v>
          </cell>
          <cell r="Q8">
            <v>10.245200000000001</v>
          </cell>
          <cell r="R8">
            <v>10.9992</v>
          </cell>
          <cell r="S8">
            <v>10.245200000000001</v>
          </cell>
          <cell r="T8">
            <v>10.9992</v>
          </cell>
          <cell r="U8">
            <v>10.245200000000001</v>
          </cell>
          <cell r="V8">
            <v>10.9992</v>
          </cell>
          <cell r="W8">
            <v>10.245200000000001</v>
          </cell>
          <cell r="X8">
            <v>10.9992</v>
          </cell>
          <cell r="Y8">
            <v>10.245200000000001</v>
          </cell>
          <cell r="Z8">
            <v>10.9992</v>
          </cell>
          <cell r="AA8">
            <v>10.245200000000001</v>
          </cell>
          <cell r="AB8">
            <v>10.902699999999999</v>
          </cell>
          <cell r="AC8">
            <v>10.245200000000001</v>
          </cell>
          <cell r="AD8">
            <v>10.8993</v>
          </cell>
          <cell r="AE8">
            <v>10.245200000000001</v>
          </cell>
          <cell r="AF8">
            <v>10.9992</v>
          </cell>
          <cell r="AG8">
            <v>10.245200000000001</v>
          </cell>
          <cell r="AH8">
            <v>10.9992</v>
          </cell>
          <cell r="AI8">
            <v>10.245200000000001</v>
          </cell>
          <cell r="AJ8">
            <v>10.9992</v>
          </cell>
          <cell r="AK8">
            <v>10.245200000000001</v>
          </cell>
          <cell r="AL8">
            <v>10.935600000000001</v>
          </cell>
          <cell r="AM8">
            <v>10.245200000000001</v>
          </cell>
        </row>
        <row r="9">
          <cell r="A9" t="str">
            <v>E333</v>
          </cell>
          <cell r="B9" t="str">
            <v>Serra de Disco Diamantado : EDCO : SS-35</v>
          </cell>
          <cell r="D9">
            <v>39.232399999999998</v>
          </cell>
          <cell r="E9">
            <v>10.245200000000001</v>
          </cell>
          <cell r="F9">
            <v>42.400399999999998</v>
          </cell>
          <cell r="G9">
            <v>12.3796</v>
          </cell>
          <cell r="H9">
            <v>13.07</v>
          </cell>
          <cell r="I9">
            <v>12.3796</v>
          </cell>
          <cell r="J9">
            <v>41.872399999999999</v>
          </cell>
          <cell r="K9">
            <v>10.245200000000001</v>
          </cell>
          <cell r="L9">
            <v>41.8827</v>
          </cell>
          <cell r="M9">
            <v>10.245200000000001</v>
          </cell>
          <cell r="N9">
            <v>39.7746</v>
          </cell>
          <cell r="O9">
            <v>10.245200000000001</v>
          </cell>
          <cell r="P9">
            <v>42.790799999999997</v>
          </cell>
          <cell r="Q9">
            <v>10.245200000000001</v>
          </cell>
          <cell r="R9">
            <v>40.5124</v>
          </cell>
          <cell r="S9">
            <v>10.245200000000001</v>
          </cell>
          <cell r="T9">
            <v>38.984400000000001</v>
          </cell>
          <cell r="U9">
            <v>10.245200000000001</v>
          </cell>
          <cell r="V9">
            <v>35.315899999999999</v>
          </cell>
          <cell r="W9">
            <v>10.245200000000001</v>
          </cell>
          <cell r="X9">
            <v>38.619599999999998</v>
          </cell>
          <cell r="Y9">
            <v>10.245200000000001</v>
          </cell>
          <cell r="Z9">
            <v>39.392400000000002</v>
          </cell>
          <cell r="AA9">
            <v>10.245200000000001</v>
          </cell>
          <cell r="AB9">
            <v>39.329799999999999</v>
          </cell>
          <cell r="AC9">
            <v>10.245200000000001</v>
          </cell>
          <cell r="AD9">
            <v>37.552399999999999</v>
          </cell>
          <cell r="AE9">
            <v>10.245200000000001</v>
          </cell>
          <cell r="AF9">
            <v>37.632399999999997</v>
          </cell>
          <cell r="AG9">
            <v>10.245200000000001</v>
          </cell>
          <cell r="AH9">
            <v>37.685400000000001</v>
          </cell>
          <cell r="AI9">
            <v>10.245200000000001</v>
          </cell>
          <cell r="AJ9">
            <v>40.352400000000003</v>
          </cell>
          <cell r="AK9">
            <v>10.245200000000001</v>
          </cell>
          <cell r="AL9">
            <v>39.792400000000001</v>
          </cell>
          <cell r="AM9">
            <v>10.245200000000001</v>
          </cell>
        </row>
        <row r="10">
          <cell r="A10" t="str">
            <v>E402</v>
          </cell>
          <cell r="B10" t="str">
            <v>Caminhão Carroceria - de madeira 15 t (170 kW)</v>
          </cell>
          <cell r="D10">
            <v>114.7988</v>
          </cell>
          <cell r="E10">
            <v>13.660299999999999</v>
          </cell>
          <cell r="F10">
            <v>94.286000000000001</v>
          </cell>
          <cell r="G10">
            <v>13.660299999999999</v>
          </cell>
          <cell r="H10">
            <v>107.7895</v>
          </cell>
          <cell r="I10">
            <v>13.660299999999999</v>
          </cell>
          <cell r="J10">
            <v>113.44450000000001</v>
          </cell>
          <cell r="K10">
            <v>13.660299999999999</v>
          </cell>
          <cell r="L10">
            <v>115.6409</v>
          </cell>
          <cell r="M10">
            <v>13.660299999999999</v>
          </cell>
          <cell r="N10">
            <v>106.9984</v>
          </cell>
          <cell r="O10">
            <v>13.660299999999999</v>
          </cell>
          <cell r="P10">
            <v>115.3468</v>
          </cell>
          <cell r="Q10">
            <v>13.660299999999999</v>
          </cell>
          <cell r="R10">
            <v>109.8222</v>
          </cell>
          <cell r="S10">
            <v>13.660299999999999</v>
          </cell>
          <cell r="T10">
            <v>106.97190000000001</v>
          </cell>
          <cell r="U10">
            <v>13.660299999999999</v>
          </cell>
          <cell r="V10">
            <v>103.32470000000001</v>
          </cell>
          <cell r="W10">
            <v>13.660299999999999</v>
          </cell>
          <cell r="X10">
            <v>112.9669</v>
          </cell>
          <cell r="Y10">
            <v>13.660299999999999</v>
          </cell>
          <cell r="Z10">
            <v>109.2949</v>
          </cell>
          <cell r="AA10">
            <v>13.660299999999999</v>
          </cell>
          <cell r="AB10">
            <v>103.03749999999999</v>
          </cell>
          <cell r="AC10">
            <v>13.660299999999999</v>
          </cell>
          <cell r="AD10">
            <v>105.45650000000001</v>
          </cell>
          <cell r="AE10">
            <v>13.660299999999999</v>
          </cell>
          <cell r="AF10">
            <v>111.07989999999999</v>
          </cell>
          <cell r="AG10">
            <v>13.660299999999999</v>
          </cell>
          <cell r="AH10">
            <v>106.8571</v>
          </cell>
          <cell r="AI10">
            <v>13.660299999999999</v>
          </cell>
          <cell r="AJ10">
            <v>109.2153</v>
          </cell>
          <cell r="AK10">
            <v>13.660299999999999</v>
          </cell>
          <cell r="AL10">
            <v>108.6765</v>
          </cell>
          <cell r="AM10">
            <v>13.660299999999999</v>
          </cell>
        </row>
        <row r="11">
          <cell r="A11" t="str">
            <v>E408</v>
          </cell>
          <cell r="B11" t="str">
            <v>Caminhão Carroceria - 4 t (80 KW)</v>
          </cell>
          <cell r="D11">
            <v>56.703800000000001</v>
          </cell>
          <cell r="E11">
            <v>13.660299999999999</v>
          </cell>
          <cell r="F11">
            <v>54.378999999999998</v>
          </cell>
          <cell r="G11">
            <v>13.660299999999999</v>
          </cell>
          <cell r="H11">
            <v>54.378999999999998</v>
          </cell>
          <cell r="I11">
            <v>13.660299999999999</v>
          </cell>
          <cell r="J11">
            <v>56.746699999999997</v>
          </cell>
          <cell r="K11">
            <v>13.660299999999999</v>
          </cell>
          <cell r="L11">
            <v>54.756100000000004</v>
          </cell>
          <cell r="M11">
            <v>13.660299999999999</v>
          </cell>
          <cell r="N11">
            <v>53.852600000000002</v>
          </cell>
          <cell r="O11">
            <v>13.660299999999999</v>
          </cell>
          <cell r="P11">
            <v>55.082999999999998</v>
          </cell>
          <cell r="Q11">
            <v>13.660299999999999</v>
          </cell>
          <cell r="R11">
            <v>55.318100000000001</v>
          </cell>
          <cell r="S11">
            <v>13.660299999999999</v>
          </cell>
          <cell r="T11">
            <v>53.9116</v>
          </cell>
          <cell r="U11">
            <v>13.660299999999999</v>
          </cell>
          <cell r="V11">
            <v>54.715899999999998</v>
          </cell>
          <cell r="W11">
            <v>13.660299999999999</v>
          </cell>
          <cell r="X11">
            <v>54.721299999999999</v>
          </cell>
          <cell r="Y11">
            <v>13.660299999999999</v>
          </cell>
          <cell r="Z11">
            <v>52.993299999999998</v>
          </cell>
          <cell r="AA11">
            <v>13.660299999999999</v>
          </cell>
          <cell r="AB11">
            <v>52.268700000000003</v>
          </cell>
          <cell r="AC11">
            <v>13.660299999999999</v>
          </cell>
          <cell r="AD11">
            <v>54.111699999999999</v>
          </cell>
          <cell r="AE11">
            <v>13.660299999999999</v>
          </cell>
          <cell r="AF11">
            <v>53.737200000000001</v>
          </cell>
          <cell r="AG11">
            <v>13.660299999999999</v>
          </cell>
          <cell r="AH11">
            <v>53.597099999999998</v>
          </cell>
          <cell r="AI11">
            <v>13.660299999999999</v>
          </cell>
          <cell r="AJ11">
            <v>54.6126</v>
          </cell>
          <cell r="AK11">
            <v>13.660299999999999</v>
          </cell>
          <cell r="AL11">
            <v>54.995899999999999</v>
          </cell>
          <cell r="AM11">
            <v>13.660299999999999</v>
          </cell>
        </row>
        <row r="12">
          <cell r="A12" t="str">
            <v>E409</v>
          </cell>
          <cell r="B12" t="str">
            <v>Caminhão carroceria fixa 9t</v>
          </cell>
          <cell r="D12">
            <v>81.4328</v>
          </cell>
          <cell r="E12">
            <v>13.660299999999999</v>
          </cell>
          <cell r="F12">
            <v>76.746700000000004</v>
          </cell>
          <cell r="G12">
            <v>13.660299999999999</v>
          </cell>
          <cell r="H12">
            <v>76.746700000000004</v>
          </cell>
          <cell r="I12">
            <v>13.660299999999999</v>
          </cell>
          <cell r="J12">
            <v>81.433999999999997</v>
          </cell>
          <cell r="K12">
            <v>13.660299999999999</v>
          </cell>
          <cell r="L12">
            <v>78.329899999999995</v>
          </cell>
          <cell r="M12">
            <v>13.660299999999999</v>
          </cell>
          <cell r="N12">
            <v>76.8553</v>
          </cell>
          <cell r="O12">
            <v>13.660299999999999</v>
          </cell>
          <cell r="P12">
            <v>79.622500000000002</v>
          </cell>
          <cell r="Q12">
            <v>13.660299999999999</v>
          </cell>
          <cell r="R12">
            <v>78.886899999999997</v>
          </cell>
          <cell r="S12">
            <v>13.660299999999999</v>
          </cell>
          <cell r="T12">
            <v>77.906899999999993</v>
          </cell>
          <cell r="U12">
            <v>13.660299999999999</v>
          </cell>
          <cell r="V12">
            <v>77.9251</v>
          </cell>
          <cell r="W12">
            <v>13.660299999999999</v>
          </cell>
          <cell r="X12">
            <v>77.809399999999997</v>
          </cell>
          <cell r="Y12">
            <v>13.660299999999999</v>
          </cell>
          <cell r="Z12">
            <v>75.001400000000004</v>
          </cell>
          <cell r="AA12">
            <v>13.660299999999999</v>
          </cell>
          <cell r="AB12">
            <v>73.992599999999996</v>
          </cell>
          <cell r="AC12">
            <v>13.660299999999999</v>
          </cell>
          <cell r="AD12">
            <v>77.377899999999997</v>
          </cell>
          <cell r="AE12">
            <v>13.660299999999999</v>
          </cell>
          <cell r="AF12">
            <v>76.366399999999999</v>
          </cell>
          <cell r="AG12">
            <v>13.660299999999999</v>
          </cell>
          <cell r="AH12">
            <v>76.243600000000001</v>
          </cell>
          <cell r="AI12">
            <v>13.660299999999999</v>
          </cell>
          <cell r="AJ12">
            <v>78.233099999999993</v>
          </cell>
          <cell r="AK12">
            <v>13.660299999999999</v>
          </cell>
          <cell r="AL12">
            <v>78.239000000000004</v>
          </cell>
          <cell r="AM12">
            <v>13.660299999999999</v>
          </cell>
        </row>
        <row r="13">
          <cell r="A13" t="str">
            <v>E434</v>
          </cell>
          <cell r="B13" t="str">
            <v>Caminhão Carroceria : M B L 1620/51 - c/guindauto 6 t x m</v>
          </cell>
          <cell r="D13">
            <v>91.680700000000002</v>
          </cell>
          <cell r="E13">
            <v>13.660299999999999</v>
          </cell>
          <cell r="F13">
            <v>85.694699999999997</v>
          </cell>
          <cell r="G13">
            <v>13.660299999999999</v>
          </cell>
          <cell r="H13">
            <v>76.746700000000004</v>
          </cell>
          <cell r="I13">
            <v>13.660299999999999</v>
          </cell>
          <cell r="J13">
            <v>90.382000000000005</v>
          </cell>
          <cell r="K13">
            <v>13.660299999999999</v>
          </cell>
          <cell r="L13">
            <v>87.767600000000002</v>
          </cell>
          <cell r="M13">
            <v>13.660299999999999</v>
          </cell>
          <cell r="N13">
            <v>87.273300000000006</v>
          </cell>
          <cell r="O13">
            <v>13.660299999999999</v>
          </cell>
          <cell r="P13">
            <v>89.781199999999998</v>
          </cell>
          <cell r="Q13">
            <v>13.660299999999999</v>
          </cell>
          <cell r="R13">
            <v>87.849199999999996</v>
          </cell>
          <cell r="S13">
            <v>13.660299999999999</v>
          </cell>
          <cell r="T13">
            <v>88.208600000000004</v>
          </cell>
          <cell r="U13">
            <v>13.660299999999999</v>
          </cell>
          <cell r="V13">
            <v>86.881900000000002</v>
          </cell>
          <cell r="W13">
            <v>13.660299999999999</v>
          </cell>
          <cell r="X13">
            <v>87.748000000000005</v>
          </cell>
          <cell r="Y13">
            <v>13.660299999999999</v>
          </cell>
          <cell r="Z13">
            <v>85.303100000000001</v>
          </cell>
          <cell r="AA13">
            <v>13.660299999999999</v>
          </cell>
          <cell r="AB13">
            <v>84.364000000000004</v>
          </cell>
          <cell r="AC13">
            <v>13.660299999999999</v>
          </cell>
          <cell r="AD13">
            <v>87.540800000000004</v>
          </cell>
          <cell r="AE13">
            <v>13.660299999999999</v>
          </cell>
          <cell r="AF13">
            <v>86.668099999999995</v>
          </cell>
          <cell r="AG13">
            <v>13.660299999999999</v>
          </cell>
          <cell r="AH13">
            <v>86.667400000000001</v>
          </cell>
          <cell r="AI13">
            <v>13.660299999999999</v>
          </cell>
          <cell r="AJ13">
            <v>89.333699999999993</v>
          </cell>
          <cell r="AK13">
            <v>13.660299999999999</v>
          </cell>
          <cell r="AL13">
            <v>88.749300000000005</v>
          </cell>
          <cell r="AM13">
            <v>13.660299999999999</v>
          </cell>
        </row>
        <row r="14">
          <cell r="A14" t="str">
            <v>E505</v>
          </cell>
          <cell r="B14" t="str">
            <v>Grupo Gerador : Heimer : GEHB-17 KVA - 17,0 / 15,5 KVA</v>
          </cell>
          <cell r="D14">
            <v>20.4011</v>
          </cell>
          <cell r="E14">
            <v>11.5259</v>
          </cell>
          <cell r="F14">
            <v>19.351099999999999</v>
          </cell>
          <cell r="G14">
            <v>11.5259</v>
          </cell>
          <cell r="H14">
            <v>24.333200000000001</v>
          </cell>
          <cell r="I14">
            <v>11.5259</v>
          </cell>
          <cell r="J14">
            <v>20.2211</v>
          </cell>
          <cell r="K14">
            <v>11.5259</v>
          </cell>
          <cell r="L14">
            <v>20.101099999999999</v>
          </cell>
          <cell r="M14">
            <v>11.5259</v>
          </cell>
          <cell r="N14">
            <v>19.351099999999999</v>
          </cell>
          <cell r="O14">
            <v>11.5259</v>
          </cell>
          <cell r="P14">
            <v>20.139199999999999</v>
          </cell>
          <cell r="Q14">
            <v>11.5259</v>
          </cell>
          <cell r="R14">
            <v>19.831099999999999</v>
          </cell>
          <cell r="S14">
            <v>11.5259</v>
          </cell>
          <cell r="T14">
            <v>19.798100000000002</v>
          </cell>
          <cell r="U14">
            <v>11.5259</v>
          </cell>
          <cell r="V14">
            <v>19.261099999999999</v>
          </cell>
          <cell r="W14">
            <v>11.5259</v>
          </cell>
          <cell r="X14">
            <v>19.783100000000001</v>
          </cell>
          <cell r="Y14">
            <v>11.5259</v>
          </cell>
          <cell r="Z14">
            <v>19.351099999999999</v>
          </cell>
          <cell r="AA14">
            <v>11.5259</v>
          </cell>
          <cell r="AB14">
            <v>19.419699999999999</v>
          </cell>
          <cell r="AC14">
            <v>11.5259</v>
          </cell>
          <cell r="AD14">
            <v>19.921099999999999</v>
          </cell>
          <cell r="AE14">
            <v>11.5259</v>
          </cell>
          <cell r="AF14">
            <v>19.5611</v>
          </cell>
          <cell r="AG14">
            <v>11.5259</v>
          </cell>
          <cell r="AH14">
            <v>19.4711</v>
          </cell>
          <cell r="AI14">
            <v>11.5259</v>
          </cell>
          <cell r="AJ14">
            <v>19.854199999999999</v>
          </cell>
          <cell r="AK14">
            <v>11.5259</v>
          </cell>
          <cell r="AL14">
            <v>20.079699999999999</v>
          </cell>
          <cell r="AM14">
            <v>11.5259</v>
          </cell>
        </row>
        <row r="15">
          <cell r="A15" t="str">
            <v>E096</v>
          </cell>
          <cell r="B15" t="str">
            <v>Bomba lavagem sobre pressão a quente 2000lb</v>
          </cell>
          <cell r="D15">
            <v>7.0257142857142867</v>
          </cell>
          <cell r="E15">
            <v>0</v>
          </cell>
          <cell r="F15">
            <v>7.0257142857142867</v>
          </cell>
          <cell r="G15">
            <v>0</v>
          </cell>
          <cell r="H15">
            <v>7.0257142857142867</v>
          </cell>
          <cell r="I15">
            <v>0</v>
          </cell>
          <cell r="J15">
            <v>7.0257142857142867</v>
          </cell>
          <cell r="K15">
            <v>0</v>
          </cell>
          <cell r="L15">
            <v>7.0257142857142867</v>
          </cell>
          <cell r="M15">
            <v>0</v>
          </cell>
          <cell r="N15">
            <v>7.0257142857142867</v>
          </cell>
          <cell r="O15">
            <v>0</v>
          </cell>
          <cell r="P15">
            <v>7.0257142857142867</v>
          </cell>
          <cell r="Q15">
            <v>0</v>
          </cell>
          <cell r="R15">
            <v>7.0257142857142867</v>
          </cell>
          <cell r="S15">
            <v>0</v>
          </cell>
          <cell r="T15">
            <v>7.0257142857142867</v>
          </cell>
          <cell r="U15">
            <v>0</v>
          </cell>
          <cell r="V15">
            <v>7.0257142857142867</v>
          </cell>
          <cell r="W15">
            <v>0</v>
          </cell>
          <cell r="X15">
            <v>7.0257142857142867</v>
          </cell>
          <cell r="Y15">
            <v>0</v>
          </cell>
          <cell r="Z15">
            <v>7.0257142857142867</v>
          </cell>
          <cell r="AA15">
            <v>0</v>
          </cell>
          <cell r="AB15">
            <v>7.0257142857142867</v>
          </cell>
          <cell r="AC15">
            <v>0</v>
          </cell>
          <cell r="AD15">
            <v>7.0257142857142867</v>
          </cell>
          <cell r="AE15">
            <v>0</v>
          </cell>
          <cell r="AF15">
            <v>7.0257142857142867</v>
          </cell>
          <cell r="AG15">
            <v>0</v>
          </cell>
          <cell r="AH15">
            <v>7.0257142857142867</v>
          </cell>
          <cell r="AI15">
            <v>0</v>
          </cell>
          <cell r="AJ15">
            <v>7.0257142857142867</v>
          </cell>
          <cell r="AK15">
            <v>0</v>
          </cell>
          <cell r="AL15">
            <v>7.0257142857142867</v>
          </cell>
          <cell r="AM15">
            <v>0</v>
          </cell>
        </row>
        <row r="16">
          <cell r="A16" t="str">
            <v>E520</v>
          </cell>
          <cell r="B16" t="str">
            <v>Maquina de corte chapa a oxigênio</v>
          </cell>
          <cell r="D16">
            <v>109.88285714285713</v>
          </cell>
          <cell r="E16">
            <v>12.8</v>
          </cell>
          <cell r="F16">
            <v>109.88285714285713</v>
          </cell>
          <cell r="G16">
            <v>12.8</v>
          </cell>
          <cell r="H16">
            <v>109.88285714285713</v>
          </cell>
          <cell r="I16">
            <v>12.8</v>
          </cell>
          <cell r="J16">
            <v>109.88285714285713</v>
          </cell>
          <cell r="K16">
            <v>12.8</v>
          </cell>
          <cell r="L16">
            <v>109.88285714285713</v>
          </cell>
          <cell r="M16">
            <v>12.8</v>
          </cell>
          <cell r="N16">
            <v>109.88285714285713</v>
          </cell>
          <cell r="O16">
            <v>12.8</v>
          </cell>
          <cell r="P16">
            <v>109.88285714285713</v>
          </cell>
          <cell r="Q16">
            <v>12.8</v>
          </cell>
          <cell r="R16">
            <v>109.88285714285713</v>
          </cell>
          <cell r="S16">
            <v>12.8</v>
          </cell>
          <cell r="T16">
            <v>109.88285714285713</v>
          </cell>
          <cell r="U16">
            <v>12.8</v>
          </cell>
          <cell r="V16">
            <v>109.88285714285713</v>
          </cell>
          <cell r="W16">
            <v>12.8</v>
          </cell>
          <cell r="X16">
            <v>109.88285714285713</v>
          </cell>
          <cell r="Y16">
            <v>12.8</v>
          </cell>
          <cell r="Z16">
            <v>109.88285714285713</v>
          </cell>
          <cell r="AA16">
            <v>12.8</v>
          </cell>
          <cell r="AB16">
            <v>109.88285714285713</v>
          </cell>
          <cell r="AC16">
            <v>12.8</v>
          </cell>
          <cell r="AD16">
            <v>109.88285714285713</v>
          </cell>
          <cell r="AE16">
            <v>12.8</v>
          </cell>
          <cell r="AF16">
            <v>109.88285714285713</v>
          </cell>
          <cell r="AG16">
            <v>12.8</v>
          </cell>
          <cell r="AH16">
            <v>109.88285714285713</v>
          </cell>
          <cell r="AI16">
            <v>12.8</v>
          </cell>
          <cell r="AJ16">
            <v>109.88285714285713</v>
          </cell>
          <cell r="AK16">
            <v>12.8</v>
          </cell>
          <cell r="AL16">
            <v>109.88285714285713</v>
          </cell>
          <cell r="AM16">
            <v>12.8</v>
          </cell>
        </row>
        <row r="17">
          <cell r="A17" t="str">
            <v>E805</v>
          </cell>
          <cell r="B17" t="str">
            <v>Máquina recuperadora de defensas</v>
          </cell>
          <cell r="D17">
            <v>112.95375000000001</v>
          </cell>
          <cell r="E17">
            <v>12.8</v>
          </cell>
          <cell r="F17">
            <v>112.95375000000001</v>
          </cell>
          <cell r="G17">
            <v>12.8</v>
          </cell>
          <cell r="H17">
            <v>112.95375000000001</v>
          </cell>
          <cell r="I17">
            <v>12.8</v>
          </cell>
          <cell r="J17">
            <v>112.95375000000001</v>
          </cell>
          <cell r="K17">
            <v>12.8</v>
          </cell>
          <cell r="L17">
            <v>112.95375000000001</v>
          </cell>
          <cell r="M17">
            <v>12.8</v>
          </cell>
          <cell r="N17">
            <v>112.95375000000001</v>
          </cell>
          <cell r="O17">
            <v>12.8</v>
          </cell>
          <cell r="P17">
            <v>112.95375000000001</v>
          </cell>
          <cell r="Q17">
            <v>12.8</v>
          </cell>
          <cell r="R17">
            <v>112.95375000000001</v>
          </cell>
          <cell r="S17">
            <v>12.8</v>
          </cell>
          <cell r="T17">
            <v>112.95375000000001</v>
          </cell>
          <cell r="U17">
            <v>12.8</v>
          </cell>
          <cell r="V17">
            <v>112.95375000000001</v>
          </cell>
          <cell r="W17">
            <v>12.8</v>
          </cell>
          <cell r="X17">
            <v>112.95375000000001</v>
          </cell>
          <cell r="Y17">
            <v>12.8</v>
          </cell>
          <cell r="Z17">
            <v>112.95375000000001</v>
          </cell>
          <cell r="AA17">
            <v>12.8</v>
          </cell>
          <cell r="AB17">
            <v>112.95375000000001</v>
          </cell>
          <cell r="AC17">
            <v>12.8</v>
          </cell>
          <cell r="AD17">
            <v>112.95375000000001</v>
          </cell>
          <cell r="AE17">
            <v>12.8</v>
          </cell>
          <cell r="AF17">
            <v>112.95375000000001</v>
          </cell>
          <cell r="AG17">
            <v>12.8</v>
          </cell>
          <cell r="AH17">
            <v>112.95375000000001</v>
          </cell>
          <cell r="AI17">
            <v>12.8</v>
          </cell>
          <cell r="AJ17">
            <v>112.95375000000001</v>
          </cell>
          <cell r="AK17">
            <v>12.8</v>
          </cell>
          <cell r="AL17">
            <v>112.95375000000001</v>
          </cell>
          <cell r="AM17">
            <v>12.8</v>
          </cell>
        </row>
        <row r="18">
          <cell r="A18" t="str">
            <v>E987</v>
          </cell>
          <cell r="B18" t="str">
            <v>Cravadora mecanica p/ fixação de suporte de defensa</v>
          </cell>
          <cell r="D18">
            <v>57.15</v>
          </cell>
          <cell r="E18">
            <v>12.8</v>
          </cell>
          <cell r="F18">
            <v>57.15</v>
          </cell>
          <cell r="G18">
            <v>12.8</v>
          </cell>
          <cell r="H18">
            <v>57.15</v>
          </cell>
          <cell r="I18">
            <v>12.8</v>
          </cell>
          <cell r="J18">
            <v>57.15</v>
          </cell>
          <cell r="K18">
            <v>12.8</v>
          </cell>
          <cell r="L18">
            <v>57.15</v>
          </cell>
          <cell r="M18">
            <v>12.8</v>
          </cell>
          <cell r="N18">
            <v>57.15</v>
          </cell>
          <cell r="O18">
            <v>12.8</v>
          </cell>
          <cell r="P18">
            <v>57.15</v>
          </cell>
          <cell r="Q18">
            <v>12.8</v>
          </cell>
          <cell r="R18">
            <v>57.15</v>
          </cell>
          <cell r="S18">
            <v>12.8</v>
          </cell>
          <cell r="T18">
            <v>57.15</v>
          </cell>
          <cell r="U18">
            <v>12.8</v>
          </cell>
          <cell r="V18">
            <v>57.15</v>
          </cell>
          <cell r="W18">
            <v>12.8</v>
          </cell>
          <cell r="X18">
            <v>57.15</v>
          </cell>
          <cell r="Y18">
            <v>12.8</v>
          </cell>
          <cell r="Z18">
            <v>57.15</v>
          </cell>
          <cell r="AA18">
            <v>12.8</v>
          </cell>
          <cell r="AB18">
            <v>57.15</v>
          </cell>
          <cell r="AC18">
            <v>12.8</v>
          </cell>
          <cell r="AD18">
            <v>57.15</v>
          </cell>
          <cell r="AE18">
            <v>12.8</v>
          </cell>
          <cell r="AF18">
            <v>57.15</v>
          </cell>
          <cell r="AG18">
            <v>12.8</v>
          </cell>
          <cell r="AH18">
            <v>57.15</v>
          </cell>
          <cell r="AI18">
            <v>12.8</v>
          </cell>
          <cell r="AJ18">
            <v>57.15</v>
          </cell>
          <cell r="AK18">
            <v>12.8</v>
          </cell>
          <cell r="AL18">
            <v>57.15</v>
          </cell>
          <cell r="AM18">
            <v>12.8</v>
          </cell>
        </row>
        <row r="20">
          <cell r="A20" t="str">
            <v>T501</v>
          </cell>
          <cell r="B20" t="str">
            <v>Encarregado de turma</v>
          </cell>
          <cell r="D20">
            <v>15.794700000000001</v>
          </cell>
          <cell r="F20">
            <v>15.794700000000001</v>
          </cell>
          <cell r="H20">
            <v>15.794700000000001</v>
          </cell>
          <cell r="J20">
            <v>15.794700000000001</v>
          </cell>
          <cell r="L20">
            <v>15.794700000000001</v>
          </cell>
          <cell r="N20">
            <v>15.367800000000001</v>
          </cell>
          <cell r="P20">
            <v>15.367800000000001</v>
          </cell>
          <cell r="R20">
            <v>15.367800000000001</v>
          </cell>
          <cell r="T20">
            <v>15.367800000000001</v>
          </cell>
          <cell r="V20">
            <v>15.367800000000001</v>
          </cell>
          <cell r="X20">
            <v>14.940899999999999</v>
          </cell>
          <cell r="Z20">
            <v>18.356000000000002</v>
          </cell>
          <cell r="AB20">
            <v>18.782900000000001</v>
          </cell>
          <cell r="AD20">
            <v>17.502199999999998</v>
          </cell>
          <cell r="AF20">
            <v>17.502199999999998</v>
          </cell>
          <cell r="AH20">
            <v>17.502199999999998</v>
          </cell>
          <cell r="AJ20">
            <v>14.087199999999999</v>
          </cell>
          <cell r="AL20">
            <v>14.087199999999999</v>
          </cell>
        </row>
        <row r="21">
          <cell r="A21" t="str">
            <v>T602</v>
          </cell>
          <cell r="B21" t="str">
            <v>Montador</v>
          </cell>
          <cell r="D21">
            <v>11.099</v>
          </cell>
          <cell r="F21">
            <v>11.099</v>
          </cell>
          <cell r="H21">
            <v>11.099</v>
          </cell>
          <cell r="J21">
            <v>11.099</v>
          </cell>
          <cell r="L21">
            <v>11.099</v>
          </cell>
          <cell r="N21">
            <v>11.099</v>
          </cell>
          <cell r="P21">
            <v>11.099</v>
          </cell>
          <cell r="R21">
            <v>11.099</v>
          </cell>
          <cell r="T21">
            <v>11.099</v>
          </cell>
          <cell r="V21">
            <v>11.099</v>
          </cell>
          <cell r="X21">
            <v>10.6721</v>
          </cell>
          <cell r="Z21">
            <v>12.8065</v>
          </cell>
          <cell r="AB21">
            <v>13.2334</v>
          </cell>
          <cell r="AD21">
            <v>12.8065</v>
          </cell>
          <cell r="AF21">
            <v>12.8065</v>
          </cell>
          <cell r="AH21">
            <v>12.8065</v>
          </cell>
          <cell r="AJ21">
            <v>10.245200000000001</v>
          </cell>
          <cell r="AL21">
            <v>10.245200000000001</v>
          </cell>
        </row>
        <row r="22">
          <cell r="A22" t="str">
            <v>T701</v>
          </cell>
          <cell r="B22" t="str">
            <v>Servente</v>
          </cell>
          <cell r="D22">
            <v>8.1107999999999993</v>
          </cell>
          <cell r="F22">
            <v>8.1107999999999993</v>
          </cell>
          <cell r="H22">
            <v>8.1107999999999993</v>
          </cell>
          <cell r="J22">
            <v>8.1107999999999993</v>
          </cell>
          <cell r="L22">
            <v>8.1107999999999993</v>
          </cell>
          <cell r="N22">
            <v>6.4032999999999998</v>
          </cell>
          <cell r="P22">
            <v>6.4032999999999998</v>
          </cell>
          <cell r="R22">
            <v>6.4032999999999998</v>
          </cell>
          <cell r="T22">
            <v>6.4032999999999998</v>
          </cell>
          <cell r="V22">
            <v>6.4032999999999998</v>
          </cell>
          <cell r="X22">
            <v>6.8300999999999998</v>
          </cell>
          <cell r="Z22">
            <v>8.5376999999999992</v>
          </cell>
          <cell r="AB22">
            <v>11.099</v>
          </cell>
          <cell r="AD22">
            <v>8.5376999999999992</v>
          </cell>
          <cell r="AF22">
            <v>8.5376999999999992</v>
          </cell>
          <cell r="AH22">
            <v>8.5376999999999992</v>
          </cell>
          <cell r="AJ22">
            <v>7.2569999999999997</v>
          </cell>
          <cell r="AL22">
            <v>7.2569999999999997</v>
          </cell>
        </row>
        <row r="24">
          <cell r="A24" t="str">
            <v>M343</v>
          </cell>
          <cell r="B24" t="str">
            <v>Defensa metálica semi-maleável simples</v>
          </cell>
          <cell r="C24" t="str">
            <v>mod</v>
          </cell>
          <cell r="D24">
            <v>774.42</v>
          </cell>
          <cell r="F24">
            <v>715.56</v>
          </cell>
          <cell r="H24">
            <v>715.56</v>
          </cell>
          <cell r="J24">
            <v>774.42</v>
          </cell>
          <cell r="L24">
            <v>780</v>
          </cell>
          <cell r="N24">
            <v>780</v>
          </cell>
          <cell r="P24">
            <v>784</v>
          </cell>
          <cell r="R24">
            <v>784</v>
          </cell>
          <cell r="T24">
            <v>784</v>
          </cell>
          <cell r="V24">
            <v>784</v>
          </cell>
          <cell r="X24">
            <v>736</v>
          </cell>
          <cell r="Z24">
            <v>708.59</v>
          </cell>
          <cell r="AB24">
            <v>728</v>
          </cell>
          <cell r="AD24">
            <v>708.59</v>
          </cell>
          <cell r="AF24">
            <v>708.59</v>
          </cell>
          <cell r="AH24">
            <v>736</v>
          </cell>
          <cell r="AJ24">
            <v>690.24</v>
          </cell>
          <cell r="AL24">
            <v>660</v>
          </cell>
        </row>
        <row r="25">
          <cell r="A25" t="str">
            <v>M608</v>
          </cell>
          <cell r="B25" t="str">
            <v>Detergente</v>
          </cell>
          <cell r="C25" t="str">
            <v>l</v>
          </cell>
          <cell r="D25">
            <v>1.8389</v>
          </cell>
          <cell r="F25">
            <v>2</v>
          </cell>
          <cell r="H25">
            <v>2</v>
          </cell>
          <cell r="J25">
            <v>2</v>
          </cell>
          <cell r="L25">
            <v>1.78</v>
          </cell>
          <cell r="N25">
            <v>1.78</v>
          </cell>
          <cell r="P25">
            <v>1.7778</v>
          </cell>
          <cell r="R25">
            <v>1.8332999999999999</v>
          </cell>
          <cell r="T25">
            <v>1.7</v>
          </cell>
          <cell r="V25">
            <v>1.8332999999999999</v>
          </cell>
          <cell r="X25">
            <v>1.78</v>
          </cell>
          <cell r="Z25">
            <v>1.78</v>
          </cell>
          <cell r="AB25">
            <v>1.78</v>
          </cell>
          <cell r="AD25">
            <v>1.78</v>
          </cell>
          <cell r="AF25">
            <v>1.78</v>
          </cell>
          <cell r="AH25">
            <v>1.5778000000000001</v>
          </cell>
          <cell r="AJ25">
            <v>1.7</v>
          </cell>
          <cell r="AL25">
            <v>1.9443999999999999</v>
          </cell>
        </row>
        <row r="26">
          <cell r="A26" t="str">
            <v>M336</v>
          </cell>
          <cell r="B26" t="str">
            <v>Parafuso M16x25</v>
          </cell>
          <cell r="C26" t="str">
            <v>und</v>
          </cell>
          <cell r="D26">
            <v>5.6</v>
          </cell>
          <cell r="F26">
            <v>5.6</v>
          </cell>
          <cell r="H26">
            <v>5.6</v>
          </cell>
          <cell r="J26">
            <v>5.6</v>
          </cell>
          <cell r="L26">
            <v>5.6</v>
          </cell>
          <cell r="N26">
            <v>5.6</v>
          </cell>
          <cell r="P26">
            <v>5.6</v>
          </cell>
          <cell r="R26">
            <v>5.6</v>
          </cell>
          <cell r="T26">
            <v>5.6</v>
          </cell>
          <cell r="V26">
            <v>5.6</v>
          </cell>
          <cell r="X26">
            <v>5.6</v>
          </cell>
          <cell r="Z26">
            <v>5.6</v>
          </cell>
          <cell r="AB26">
            <v>5.6</v>
          </cell>
          <cell r="AD26">
            <v>5.6</v>
          </cell>
          <cell r="AF26">
            <v>5.6</v>
          </cell>
          <cell r="AH26">
            <v>5.6</v>
          </cell>
          <cell r="AJ26">
            <v>5.6</v>
          </cell>
          <cell r="AL26">
            <v>5.6</v>
          </cell>
        </row>
        <row r="27">
          <cell r="A27" t="str">
            <v>M337</v>
          </cell>
          <cell r="B27" t="str">
            <v>Parafuso M16X50</v>
          </cell>
          <cell r="C27" t="str">
            <v>und</v>
          </cell>
          <cell r="D27">
            <v>6.3</v>
          </cell>
          <cell r="F27">
            <v>6.3</v>
          </cell>
          <cell r="H27">
            <v>6.3</v>
          </cell>
          <cell r="J27">
            <v>6.3</v>
          </cell>
          <cell r="L27">
            <v>6.3</v>
          </cell>
          <cell r="N27">
            <v>6.3</v>
          </cell>
          <cell r="P27">
            <v>6.3</v>
          </cell>
          <cell r="R27">
            <v>6.3</v>
          </cell>
          <cell r="T27">
            <v>6.3</v>
          </cell>
          <cell r="V27">
            <v>6.3</v>
          </cell>
          <cell r="X27">
            <v>6.3</v>
          </cell>
          <cell r="Z27">
            <v>6.3</v>
          </cell>
          <cell r="AB27">
            <v>6.3</v>
          </cell>
          <cell r="AD27">
            <v>6.3</v>
          </cell>
          <cell r="AF27">
            <v>6.3</v>
          </cell>
          <cell r="AH27">
            <v>6.3</v>
          </cell>
          <cell r="AJ27">
            <v>6.3</v>
          </cell>
          <cell r="AL27">
            <v>6.3</v>
          </cell>
        </row>
        <row r="28">
          <cell r="A28" t="str">
            <v>M344</v>
          </cell>
          <cell r="B28" t="str">
            <v>Lâmina p/ Defensa metálica simples</v>
          </cell>
          <cell r="C28" t="str">
            <v>mod</v>
          </cell>
          <cell r="D28">
            <v>400</v>
          </cell>
          <cell r="F28">
            <v>400</v>
          </cell>
          <cell r="H28">
            <v>400</v>
          </cell>
          <cell r="J28">
            <v>400</v>
          </cell>
          <cell r="L28">
            <v>400</v>
          </cell>
          <cell r="N28">
            <v>400</v>
          </cell>
          <cell r="P28">
            <v>400</v>
          </cell>
          <cell r="R28">
            <v>400</v>
          </cell>
          <cell r="T28">
            <v>400</v>
          </cell>
          <cell r="V28">
            <v>400</v>
          </cell>
          <cell r="X28">
            <v>400</v>
          </cell>
          <cell r="Z28">
            <v>400</v>
          </cell>
          <cell r="AB28">
            <v>400</v>
          </cell>
          <cell r="AD28">
            <v>400</v>
          </cell>
          <cell r="AF28">
            <v>400</v>
          </cell>
          <cell r="AH28">
            <v>400</v>
          </cell>
          <cell r="AJ28">
            <v>400</v>
          </cell>
          <cell r="AL28">
            <v>400</v>
          </cell>
        </row>
        <row r="29">
          <cell r="A29" t="str">
            <v>M425</v>
          </cell>
          <cell r="B29" t="str">
            <v>Poste perfil "C" p/ defensas</v>
          </cell>
          <cell r="C29" t="str">
            <v>und</v>
          </cell>
          <cell r="D29">
            <v>175.4</v>
          </cell>
          <cell r="F29">
            <v>175.4</v>
          </cell>
          <cell r="H29">
            <v>175.4</v>
          </cell>
          <cell r="J29">
            <v>175.4</v>
          </cell>
          <cell r="L29">
            <v>175.4</v>
          </cell>
          <cell r="N29">
            <v>175.4</v>
          </cell>
          <cell r="P29">
            <v>175.4</v>
          </cell>
          <cell r="R29">
            <v>175.4</v>
          </cell>
          <cell r="T29">
            <v>175.4</v>
          </cell>
          <cell r="V29">
            <v>175.4</v>
          </cell>
          <cell r="X29">
            <v>175.4</v>
          </cell>
          <cell r="Z29">
            <v>175.4</v>
          </cell>
          <cell r="AB29">
            <v>175.4</v>
          </cell>
          <cell r="AD29">
            <v>175.4</v>
          </cell>
          <cell r="AF29">
            <v>175.4</v>
          </cell>
          <cell r="AH29">
            <v>175.4</v>
          </cell>
          <cell r="AJ29">
            <v>175.4</v>
          </cell>
          <cell r="AL29">
            <v>175.4</v>
          </cell>
        </row>
        <row r="30">
          <cell r="A30" t="str">
            <v>M429</v>
          </cell>
          <cell r="B30" t="str">
            <v>Poste perfil "C" p/ defensas c/ flange</v>
          </cell>
          <cell r="C30" t="str">
            <v>und</v>
          </cell>
          <cell r="D30">
            <v>205</v>
          </cell>
          <cell r="F30">
            <v>205</v>
          </cell>
          <cell r="H30">
            <v>175.4</v>
          </cell>
          <cell r="J30">
            <v>205</v>
          </cell>
          <cell r="L30">
            <v>205</v>
          </cell>
          <cell r="N30">
            <v>205</v>
          </cell>
          <cell r="P30">
            <v>205</v>
          </cell>
          <cell r="R30">
            <v>205</v>
          </cell>
          <cell r="T30">
            <v>205</v>
          </cell>
          <cell r="V30">
            <v>205</v>
          </cell>
          <cell r="X30">
            <v>205</v>
          </cell>
          <cell r="Z30">
            <v>205</v>
          </cell>
          <cell r="AB30">
            <v>205</v>
          </cell>
          <cell r="AD30">
            <v>205</v>
          </cell>
          <cell r="AF30">
            <v>205</v>
          </cell>
          <cell r="AH30">
            <v>205</v>
          </cell>
          <cell r="AJ30">
            <v>205</v>
          </cell>
          <cell r="AL30">
            <v>205</v>
          </cell>
        </row>
        <row r="31">
          <cell r="A31" t="str">
            <v>M426</v>
          </cell>
          <cell r="B31" t="str">
            <v>Calço para defensa</v>
          </cell>
          <cell r="C31" t="str">
            <v>und</v>
          </cell>
          <cell r="D31">
            <v>11</v>
          </cell>
          <cell r="F31">
            <v>11</v>
          </cell>
          <cell r="H31">
            <v>11</v>
          </cell>
          <cell r="J31">
            <v>11</v>
          </cell>
          <cell r="L31">
            <v>11</v>
          </cell>
          <cell r="N31">
            <v>11</v>
          </cell>
          <cell r="P31">
            <v>11</v>
          </cell>
          <cell r="R31">
            <v>11</v>
          </cell>
          <cell r="T31">
            <v>11</v>
          </cell>
          <cell r="V31">
            <v>11</v>
          </cell>
          <cell r="X31">
            <v>11</v>
          </cell>
          <cell r="Z31">
            <v>11</v>
          </cell>
          <cell r="AB31">
            <v>11</v>
          </cell>
          <cell r="AD31">
            <v>11</v>
          </cell>
          <cell r="AF31">
            <v>11</v>
          </cell>
          <cell r="AH31">
            <v>11</v>
          </cell>
          <cell r="AJ31">
            <v>11</v>
          </cell>
          <cell r="AL31">
            <v>11</v>
          </cell>
        </row>
        <row r="32">
          <cell r="A32" t="str">
            <v>M427</v>
          </cell>
          <cell r="B32" t="str">
            <v>Espaçador para defensa semi-maleável</v>
          </cell>
          <cell r="C32" t="str">
            <v>und</v>
          </cell>
          <cell r="D32">
            <v>23</v>
          </cell>
          <cell r="F32">
            <v>23</v>
          </cell>
          <cell r="H32">
            <v>23</v>
          </cell>
          <cell r="J32">
            <v>23</v>
          </cell>
          <cell r="L32">
            <v>23</v>
          </cell>
          <cell r="N32">
            <v>23</v>
          </cell>
          <cell r="P32">
            <v>23</v>
          </cell>
          <cell r="R32">
            <v>23</v>
          </cell>
          <cell r="T32">
            <v>23</v>
          </cell>
          <cell r="V32">
            <v>23</v>
          </cell>
          <cell r="X32">
            <v>23</v>
          </cell>
          <cell r="Z32">
            <v>23</v>
          </cell>
          <cell r="AB32">
            <v>23</v>
          </cell>
          <cell r="AD32">
            <v>23</v>
          </cell>
          <cell r="AF32">
            <v>23</v>
          </cell>
          <cell r="AH32">
            <v>23</v>
          </cell>
          <cell r="AJ32">
            <v>23</v>
          </cell>
          <cell r="AL32">
            <v>23</v>
          </cell>
        </row>
        <row r="33">
          <cell r="A33" t="str">
            <v>M428</v>
          </cell>
          <cell r="B33" t="str">
            <v>Plaqueta para defensa semi-maleável</v>
          </cell>
          <cell r="C33" t="str">
            <v>und</v>
          </cell>
          <cell r="D33">
            <v>4.4000000000000004</v>
          </cell>
          <cell r="F33">
            <v>4.4000000000000004</v>
          </cell>
          <cell r="H33">
            <v>4.4000000000000004</v>
          </cell>
          <cell r="J33">
            <v>4.4000000000000004</v>
          </cell>
          <cell r="L33">
            <v>4.4000000000000004</v>
          </cell>
          <cell r="N33">
            <v>4.4000000000000004</v>
          </cell>
          <cell r="P33">
            <v>4.4000000000000004</v>
          </cell>
          <cell r="R33">
            <v>4.4000000000000004</v>
          </cell>
          <cell r="T33">
            <v>4.4000000000000004</v>
          </cell>
          <cell r="V33">
            <v>4.4000000000000004</v>
          </cell>
          <cell r="X33">
            <v>4.4000000000000004</v>
          </cell>
          <cell r="Z33">
            <v>4.4000000000000004</v>
          </cell>
          <cell r="AB33">
            <v>4.4000000000000004</v>
          </cell>
          <cell r="AD33">
            <v>4.4000000000000004</v>
          </cell>
          <cell r="AF33">
            <v>4.4000000000000004</v>
          </cell>
          <cell r="AH33">
            <v>4.4000000000000004</v>
          </cell>
          <cell r="AJ33">
            <v>4.4000000000000004</v>
          </cell>
          <cell r="AL33">
            <v>4.4000000000000004</v>
          </cell>
        </row>
        <row r="34">
          <cell r="A34" t="str">
            <v>M430</v>
          </cell>
          <cell r="B34" t="str">
            <v>Lâmina de defensa metálica semi-maleável simples curva</v>
          </cell>
          <cell r="C34" t="str">
            <v>mod</v>
          </cell>
          <cell r="D34">
            <v>460</v>
          </cell>
          <cell r="F34">
            <v>460</v>
          </cell>
          <cell r="H34">
            <v>4.4000000000000004</v>
          </cell>
          <cell r="J34">
            <v>460</v>
          </cell>
          <cell r="L34">
            <v>460</v>
          </cell>
          <cell r="N34">
            <v>460</v>
          </cell>
          <cell r="P34">
            <v>460</v>
          </cell>
          <cell r="R34">
            <v>460</v>
          </cell>
          <cell r="T34">
            <v>460</v>
          </cell>
          <cell r="V34">
            <v>460</v>
          </cell>
          <cell r="X34">
            <v>460</v>
          </cell>
          <cell r="Z34">
            <v>460</v>
          </cell>
          <cell r="AB34">
            <v>460</v>
          </cell>
          <cell r="AD34">
            <v>460</v>
          </cell>
          <cell r="AF34">
            <v>460</v>
          </cell>
          <cell r="AH34">
            <v>460</v>
          </cell>
          <cell r="AJ34">
            <v>460</v>
          </cell>
          <cell r="AL34">
            <v>460</v>
          </cell>
        </row>
        <row r="35">
          <cell r="A35" t="str">
            <v>M448</v>
          </cell>
          <cell r="B35" t="str">
            <v>Terminal para ancoragem simples</v>
          </cell>
          <cell r="C35" t="str">
            <v>und</v>
          </cell>
          <cell r="D35">
            <v>85</v>
          </cell>
          <cell r="F35">
            <v>85</v>
          </cell>
          <cell r="H35">
            <v>85</v>
          </cell>
          <cell r="J35">
            <v>85</v>
          </cell>
          <cell r="L35">
            <v>85</v>
          </cell>
          <cell r="N35">
            <v>85</v>
          </cell>
          <cell r="P35">
            <v>85</v>
          </cell>
          <cell r="R35">
            <v>85</v>
          </cell>
          <cell r="T35">
            <v>85</v>
          </cell>
          <cell r="V35">
            <v>85</v>
          </cell>
          <cell r="X35">
            <v>85</v>
          </cell>
          <cell r="Z35">
            <v>85</v>
          </cell>
          <cell r="AB35">
            <v>85</v>
          </cell>
          <cell r="AD35">
            <v>85</v>
          </cell>
          <cell r="AF35">
            <v>85</v>
          </cell>
          <cell r="AH35">
            <v>85</v>
          </cell>
          <cell r="AJ35">
            <v>85</v>
          </cell>
          <cell r="AL35">
            <v>85</v>
          </cell>
        </row>
        <row r="36">
          <cell r="A36" t="str">
            <v>M812</v>
          </cell>
          <cell r="B36" t="str">
            <v>Dispositivo Refletivo para defensas</v>
          </cell>
          <cell r="C36" t="str">
            <v>und</v>
          </cell>
          <cell r="D36">
            <v>12</v>
          </cell>
          <cell r="F36">
            <v>12</v>
          </cell>
          <cell r="H36">
            <v>12</v>
          </cell>
          <cell r="J36">
            <v>12</v>
          </cell>
          <cell r="L36">
            <v>12</v>
          </cell>
          <cell r="N36">
            <v>12</v>
          </cell>
          <cell r="P36">
            <v>12</v>
          </cell>
          <cell r="R36">
            <v>12</v>
          </cell>
          <cell r="T36">
            <v>12</v>
          </cell>
          <cell r="V36">
            <v>12</v>
          </cell>
          <cell r="X36">
            <v>12</v>
          </cell>
          <cell r="Z36">
            <v>12</v>
          </cell>
          <cell r="AB36">
            <v>12</v>
          </cell>
          <cell r="AD36">
            <v>12</v>
          </cell>
          <cell r="AF36">
            <v>12</v>
          </cell>
          <cell r="AH36">
            <v>12</v>
          </cell>
          <cell r="AJ36">
            <v>12</v>
          </cell>
          <cell r="AL36">
            <v>12</v>
          </cell>
        </row>
        <row r="37">
          <cell r="A37" t="str">
            <v>M813</v>
          </cell>
          <cell r="B37" t="str">
            <v xml:space="preserve">Terminal aéreo para defensas </v>
          </cell>
          <cell r="C37" t="str">
            <v>und</v>
          </cell>
          <cell r="D37">
            <v>89</v>
          </cell>
          <cell r="F37">
            <v>89</v>
          </cell>
          <cell r="H37">
            <v>89</v>
          </cell>
          <cell r="J37">
            <v>89</v>
          </cell>
          <cell r="L37">
            <v>89</v>
          </cell>
          <cell r="N37">
            <v>89</v>
          </cell>
          <cell r="P37">
            <v>89</v>
          </cell>
          <cell r="R37">
            <v>89</v>
          </cell>
          <cell r="T37">
            <v>89</v>
          </cell>
          <cell r="V37">
            <v>89</v>
          </cell>
          <cell r="X37">
            <v>89</v>
          </cell>
          <cell r="Z37">
            <v>89</v>
          </cell>
          <cell r="AB37">
            <v>89</v>
          </cell>
          <cell r="AD37">
            <v>89</v>
          </cell>
          <cell r="AF37">
            <v>89</v>
          </cell>
          <cell r="AH37">
            <v>89</v>
          </cell>
          <cell r="AJ37">
            <v>89</v>
          </cell>
          <cell r="AL37">
            <v>89</v>
          </cell>
        </row>
        <row r="38">
          <cell r="A38" t="str">
            <v>M989</v>
          </cell>
          <cell r="B38" t="str">
            <v>Chumbador (19 X 150 mm) c/ par. porca e arruela</v>
          </cell>
          <cell r="C38" t="str">
            <v>und</v>
          </cell>
          <cell r="D38">
            <v>16</v>
          </cell>
          <cell r="F38">
            <v>16</v>
          </cell>
          <cell r="H38">
            <v>16</v>
          </cell>
          <cell r="J38">
            <v>16</v>
          </cell>
          <cell r="L38">
            <v>16</v>
          </cell>
          <cell r="N38">
            <v>16</v>
          </cell>
          <cell r="P38">
            <v>16</v>
          </cell>
          <cell r="R38">
            <v>16</v>
          </cell>
          <cell r="T38">
            <v>16</v>
          </cell>
          <cell r="V38">
            <v>16</v>
          </cell>
          <cell r="X38">
            <v>16</v>
          </cell>
          <cell r="Z38">
            <v>16</v>
          </cell>
          <cell r="AB38">
            <v>16</v>
          </cell>
          <cell r="AD38">
            <v>16</v>
          </cell>
          <cell r="AF38">
            <v>16</v>
          </cell>
          <cell r="AH38">
            <v>16</v>
          </cell>
          <cell r="AJ38">
            <v>16</v>
          </cell>
          <cell r="AL38">
            <v>16</v>
          </cell>
        </row>
        <row r="39">
          <cell r="A39" t="str">
            <v>M999</v>
          </cell>
          <cell r="B39" t="str">
            <v>Galvanização de lâmina de defensa</v>
          </cell>
          <cell r="C39" t="str">
            <v>m</v>
          </cell>
          <cell r="D39">
            <v>22.85</v>
          </cell>
          <cell r="F39">
            <v>22.85</v>
          </cell>
          <cell r="H39">
            <v>22.85</v>
          </cell>
          <cell r="J39">
            <v>22.85</v>
          </cell>
          <cell r="L39">
            <v>22.85</v>
          </cell>
          <cell r="N39">
            <v>22.85</v>
          </cell>
          <cell r="P39">
            <v>22.85</v>
          </cell>
          <cell r="R39">
            <v>22.85</v>
          </cell>
          <cell r="T39">
            <v>22.85</v>
          </cell>
          <cell r="V39">
            <v>22.85</v>
          </cell>
          <cell r="X39">
            <v>22.85</v>
          </cell>
          <cell r="Z39">
            <v>22.85</v>
          </cell>
          <cell r="AB39">
            <v>22.85</v>
          </cell>
          <cell r="AD39">
            <v>22.85</v>
          </cell>
          <cell r="AF39">
            <v>22.85</v>
          </cell>
          <cell r="AH39">
            <v>22.85</v>
          </cell>
          <cell r="AJ39">
            <v>22.85</v>
          </cell>
          <cell r="AL39">
            <v>22.85</v>
          </cell>
        </row>
        <row r="40">
          <cell r="A40" t="str">
            <v>M1026</v>
          </cell>
          <cell r="B40" t="str">
            <v>Amortecedor retrátil p/veloc. &lt; 100 km/h</v>
          </cell>
          <cell r="C40" t="str">
            <v>cj</v>
          </cell>
          <cell r="D40">
            <v>10414</v>
          </cell>
          <cell r="F40">
            <v>10414</v>
          </cell>
          <cell r="H40">
            <v>10414</v>
          </cell>
          <cell r="J40">
            <v>10414</v>
          </cell>
          <cell r="L40">
            <v>10414</v>
          </cell>
          <cell r="N40">
            <v>10414</v>
          </cell>
          <cell r="P40">
            <v>10414</v>
          </cell>
          <cell r="R40">
            <v>10414</v>
          </cell>
          <cell r="T40">
            <v>10414</v>
          </cell>
          <cell r="V40">
            <v>10414</v>
          </cell>
          <cell r="X40">
            <v>10414</v>
          </cell>
          <cell r="Z40">
            <v>10414</v>
          </cell>
          <cell r="AB40">
            <v>10414</v>
          </cell>
          <cell r="AD40">
            <v>10414</v>
          </cell>
          <cell r="AF40">
            <v>10414</v>
          </cell>
          <cell r="AH40">
            <v>10414</v>
          </cell>
          <cell r="AJ40">
            <v>10414</v>
          </cell>
          <cell r="AL40">
            <v>10414</v>
          </cell>
        </row>
        <row r="41">
          <cell r="A41" t="str">
            <v>M1027</v>
          </cell>
          <cell r="B41" t="str">
            <v>Kit p/amortecedor retrátil c/ cabeçote de impacto, cabos de aço de atrito e as 2 lâminas iniciais</v>
          </cell>
          <cell r="C41" t="str">
            <v>cj</v>
          </cell>
          <cell r="D41">
            <v>4680</v>
          </cell>
          <cell r="F41">
            <v>4680</v>
          </cell>
          <cell r="H41">
            <v>4680</v>
          </cell>
          <cell r="J41">
            <v>4680</v>
          </cell>
          <cell r="L41">
            <v>4680</v>
          </cell>
          <cell r="N41">
            <v>4680</v>
          </cell>
          <cell r="P41">
            <v>4680</v>
          </cell>
          <cell r="R41">
            <v>4680</v>
          </cell>
          <cell r="T41">
            <v>4680</v>
          </cell>
          <cell r="V41">
            <v>4680</v>
          </cell>
          <cell r="X41">
            <v>4680</v>
          </cell>
          <cell r="Z41">
            <v>4680</v>
          </cell>
          <cell r="AB41">
            <v>4680</v>
          </cell>
          <cell r="AD41">
            <v>4680</v>
          </cell>
          <cell r="AF41">
            <v>4680</v>
          </cell>
          <cell r="AH41">
            <v>4680</v>
          </cell>
          <cell r="AJ41">
            <v>4680</v>
          </cell>
          <cell r="AL41">
            <v>4680</v>
          </cell>
        </row>
        <row r="42">
          <cell r="A42" t="str">
            <v>M1028</v>
          </cell>
          <cell r="B42" t="str">
            <v>Amortecedor de impacto, larg 0,90 m p/ veloc até 100 km/h</v>
          </cell>
          <cell r="C42" t="str">
            <v>cj</v>
          </cell>
          <cell r="D42">
            <v>64348</v>
          </cell>
          <cell r="F42">
            <v>64348</v>
          </cell>
          <cell r="H42">
            <v>64348</v>
          </cell>
          <cell r="J42">
            <v>64348</v>
          </cell>
          <cell r="L42">
            <v>64348</v>
          </cell>
          <cell r="N42">
            <v>64348</v>
          </cell>
          <cell r="P42">
            <v>64348</v>
          </cell>
          <cell r="R42">
            <v>64348</v>
          </cell>
          <cell r="T42">
            <v>64348</v>
          </cell>
          <cell r="V42">
            <v>64348</v>
          </cell>
          <cell r="X42">
            <v>64348</v>
          </cell>
          <cell r="Z42">
            <v>64348</v>
          </cell>
          <cell r="AB42">
            <v>64348</v>
          </cell>
          <cell r="AD42">
            <v>64348</v>
          </cell>
          <cell r="AF42">
            <v>64348</v>
          </cell>
          <cell r="AH42">
            <v>64348</v>
          </cell>
          <cell r="AJ42">
            <v>64348</v>
          </cell>
          <cell r="AL42">
            <v>64348</v>
          </cell>
        </row>
        <row r="43">
          <cell r="A43" t="str">
            <v>M1029</v>
          </cell>
          <cell r="B43" t="str">
            <v>Kit p/ amortecedor de impacto contendo elementos de absorção, parafusos, suporte frontal, peças  nariz e painel deslizante</v>
          </cell>
          <cell r="C43" t="str">
            <v>cj</v>
          </cell>
          <cell r="D43">
            <v>7942</v>
          </cell>
          <cell r="F43">
            <v>7942</v>
          </cell>
          <cell r="H43">
            <v>7942</v>
          </cell>
          <cell r="J43">
            <v>7942</v>
          </cell>
          <cell r="L43">
            <v>7942</v>
          </cell>
          <cell r="N43">
            <v>7942</v>
          </cell>
          <cell r="P43">
            <v>7942</v>
          </cell>
          <cell r="R43">
            <v>7942</v>
          </cell>
          <cell r="T43">
            <v>7942</v>
          </cell>
          <cell r="V43">
            <v>7942</v>
          </cell>
          <cell r="X43">
            <v>7942</v>
          </cell>
          <cell r="Z43">
            <v>7942</v>
          </cell>
          <cell r="AB43">
            <v>7942</v>
          </cell>
          <cell r="AD43">
            <v>7942</v>
          </cell>
          <cell r="AF43">
            <v>7942</v>
          </cell>
          <cell r="AH43">
            <v>7942</v>
          </cell>
          <cell r="AJ43">
            <v>7942</v>
          </cell>
          <cell r="AL43">
            <v>7942</v>
          </cell>
        </row>
        <row r="44">
          <cell r="A44" t="str">
            <v>M1030</v>
          </cell>
          <cell r="B44" t="str">
            <v>Barreira de aço com 12 m c/encaixe macho e fêmea</v>
          </cell>
          <cell r="C44" t="str">
            <v>cj</v>
          </cell>
          <cell r="D44">
            <v>49410</v>
          </cell>
          <cell r="F44">
            <v>49410</v>
          </cell>
          <cell r="H44">
            <v>49410</v>
          </cell>
          <cell r="J44">
            <v>49410</v>
          </cell>
          <cell r="L44">
            <v>49410</v>
          </cell>
          <cell r="N44">
            <v>49410</v>
          </cell>
          <cell r="P44">
            <v>49410</v>
          </cell>
          <cell r="R44">
            <v>49410</v>
          </cell>
          <cell r="T44">
            <v>49410</v>
          </cell>
          <cell r="V44">
            <v>49410</v>
          </cell>
          <cell r="X44">
            <v>49410</v>
          </cell>
          <cell r="Z44">
            <v>49410</v>
          </cell>
          <cell r="AB44">
            <v>49410</v>
          </cell>
          <cell r="AD44">
            <v>49410</v>
          </cell>
          <cell r="AF44">
            <v>49410</v>
          </cell>
          <cell r="AH44">
            <v>49410</v>
          </cell>
          <cell r="AJ44">
            <v>49410</v>
          </cell>
          <cell r="AL44">
            <v>49410</v>
          </cell>
        </row>
        <row r="46">
          <cell r="A46" t="str">
            <v>1 A 00 002 90</v>
          </cell>
          <cell r="B46" t="str">
            <v>Transporte comercial c/ carroceria 15 t rodov. pav.</v>
          </cell>
          <cell r="C46" t="str">
            <v>tkm</v>
          </cell>
          <cell r="D46">
            <v>0.31</v>
          </cell>
          <cell r="F46">
            <v>0.25</v>
          </cell>
          <cell r="H46" t="e">
            <v>#REF!</v>
          </cell>
          <cell r="J46">
            <v>0.3</v>
          </cell>
          <cell r="L46">
            <v>0.31</v>
          </cell>
          <cell r="N46">
            <v>0.28999999999999998</v>
          </cell>
          <cell r="P46">
            <v>0.31</v>
          </cell>
          <cell r="R46">
            <v>0.28999999999999998</v>
          </cell>
          <cell r="T46">
            <v>0.28999999999999998</v>
          </cell>
          <cell r="V46">
            <v>0.28000000000000003</v>
          </cell>
          <cell r="X46">
            <v>0.3</v>
          </cell>
          <cell r="Z46">
            <v>0.28999999999999998</v>
          </cell>
          <cell r="AB46">
            <v>0.28000000000000003</v>
          </cell>
          <cell r="AD46">
            <v>0.28000000000000003</v>
          </cell>
          <cell r="AF46">
            <v>0.3</v>
          </cell>
          <cell r="AH46">
            <v>0.28999999999999998</v>
          </cell>
          <cell r="AJ46">
            <v>0.28999999999999998</v>
          </cell>
          <cell r="AL46">
            <v>0.28999999999999998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ada de Dados"/>
      <sheetName val="Quadro Quantidades vol3"/>
      <sheetName val="Cronograma Fisico Vol3"/>
      <sheetName val="Mobilização  vol3"/>
      <sheetName val="SBSC-CONS vol3"/>
      <sheetName val="SBSC-REST vol3"/>
      <sheetName val="REAP AGUA vol3"/>
      <sheetName val="COLOC POSTES vol3"/>
      <sheetName val="SEMIPORT BS vol3"/>
      <sheetName val="SEMIPORT BD vol3"/>
      <sheetName val="TERM vol3"/>
      <sheetName val="CAIXA vol3"/>
      <sheetName val="Resumo"/>
      <sheetName val="Graf"/>
      <sheetName val="Orçamento"/>
      <sheetName val="Cronograma Fisico Financeiro "/>
      <sheetName val="Mobilização"/>
      <sheetName val="TRANSP MB"/>
      <sheetName val="TAB INSUMOS"/>
      <sheetName val="Composições"/>
      <sheetName val="SBSC-CONS"/>
      <sheetName val="SBSC-REST"/>
      <sheetName val="COLOC POSTES"/>
      <sheetName val="SEMI BS"/>
      <sheetName val="SEMI BD"/>
      <sheetName val="TERM"/>
      <sheetName val="CAIXA"/>
      <sheetName val="Orç. Produto 01"/>
      <sheetName val="Quadro Resumo"/>
      <sheetName val="Informática"/>
      <sheetName val="Produto 09"/>
      <sheetName val="Produto 10"/>
      <sheetName val="Produto 01"/>
      <sheetName val="Prod. 03A CREMA-C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 t="str">
            <v>TRANSPORTE LOCAL C/ BASC. 10m3 ROD. PAV.</v>
          </cell>
          <cell r="C4" t="str">
            <v xml:space="preserve">SICRO 2 </v>
          </cell>
          <cell r="D4" t="str">
            <v>1 A 00 002 07</v>
          </cell>
          <cell r="E4" t="str">
            <v>TKM</v>
          </cell>
          <cell r="F4">
            <v>0.52</v>
          </cell>
          <cell r="G4">
            <v>0.51</v>
          </cell>
          <cell r="H4">
            <v>0.5</v>
          </cell>
          <cell r="I4">
            <v>0.53</v>
          </cell>
          <cell r="J4">
            <v>0.55000000000000004</v>
          </cell>
          <cell r="K4">
            <v>0.54</v>
          </cell>
          <cell r="L4">
            <v>0.54</v>
          </cell>
          <cell r="M4">
            <v>0.54</v>
          </cell>
          <cell r="N4">
            <v>0.49</v>
          </cell>
        </row>
        <row r="5">
          <cell r="B5" t="str">
            <v>TRANSPORTE LOCAL C/ BETONEIRA RODOV. PAV.</v>
          </cell>
          <cell r="C5" t="str">
            <v xml:space="preserve">SICRO 2 </v>
          </cell>
          <cell r="D5" t="str">
            <v xml:space="preserve">1 A 00 002 50 </v>
          </cell>
          <cell r="E5" t="str">
            <v>TKM</v>
          </cell>
          <cell r="F5">
            <v>0.75</v>
          </cell>
          <cell r="G5">
            <v>0.74</v>
          </cell>
          <cell r="H5">
            <v>0.75</v>
          </cell>
          <cell r="I5">
            <v>0.75</v>
          </cell>
          <cell r="J5">
            <v>0.77</v>
          </cell>
          <cell r="K5">
            <v>0.76</v>
          </cell>
          <cell r="L5">
            <v>0.75</v>
          </cell>
          <cell r="M5">
            <v>0.76</v>
          </cell>
          <cell r="N5">
            <v>0.71</v>
          </cell>
        </row>
        <row r="6">
          <cell r="B6" t="str">
            <v>TRANSPORTE COMERCIAL C/ BASC. 10m3 ROD. PAV.</v>
          </cell>
          <cell r="C6" t="str">
            <v xml:space="preserve">SICRO 2 </v>
          </cell>
          <cell r="D6" t="str">
            <v>1 A 00 002 91</v>
          </cell>
          <cell r="E6" t="str">
            <v>TKM</v>
          </cell>
          <cell r="F6">
            <v>0.31</v>
          </cell>
          <cell r="G6">
            <v>0.31</v>
          </cell>
          <cell r="H6">
            <v>0.3</v>
          </cell>
          <cell r="I6">
            <v>0.32</v>
          </cell>
          <cell r="J6">
            <v>0.33</v>
          </cell>
          <cell r="K6">
            <v>0.32</v>
          </cell>
          <cell r="L6">
            <v>0.33</v>
          </cell>
          <cell r="M6">
            <v>0.32</v>
          </cell>
          <cell r="N6">
            <v>0.3</v>
          </cell>
        </row>
        <row r="7">
          <cell r="B7" t="str">
            <v>AREIA COMERCIAL</v>
          </cell>
          <cell r="C7" t="str">
            <v xml:space="preserve">SICRO 2 </v>
          </cell>
          <cell r="D7" t="str">
            <v>1 A 00 716 00</v>
          </cell>
          <cell r="E7" t="str">
            <v>M3</v>
          </cell>
          <cell r="F7">
            <v>31.5</v>
          </cell>
          <cell r="G7">
            <v>42.7</v>
          </cell>
          <cell r="H7">
            <v>38.5</v>
          </cell>
          <cell r="I7">
            <v>50</v>
          </cell>
          <cell r="J7">
            <v>30</v>
          </cell>
          <cell r="K7">
            <v>50</v>
          </cell>
          <cell r="L7">
            <v>37.56</v>
          </cell>
          <cell r="M7">
            <v>13</v>
          </cell>
          <cell r="N7">
            <v>54</v>
          </cell>
        </row>
        <row r="8">
          <cell r="B8" t="str">
            <v>FORNECIMENTO, PREPARO E COLOCAÇÃO DE FÔRMAS AÇO CA 60</v>
          </cell>
          <cell r="C8" t="str">
            <v xml:space="preserve">SICRO 2 </v>
          </cell>
          <cell r="D8" t="str">
            <v>1 A 01 580 01</v>
          </cell>
          <cell r="E8" t="str">
            <v>KG</v>
          </cell>
          <cell r="F8">
            <v>5.87</v>
          </cell>
          <cell r="G8">
            <v>6.13</v>
          </cell>
          <cell r="H8">
            <v>5.41</v>
          </cell>
          <cell r="I8">
            <v>6.3</v>
          </cell>
          <cell r="J8">
            <v>5.88</v>
          </cell>
          <cell r="K8">
            <v>6.29</v>
          </cell>
          <cell r="L8">
            <v>5.52</v>
          </cell>
          <cell r="M8">
            <v>5.76</v>
          </cell>
          <cell r="N8">
            <v>6.41</v>
          </cell>
        </row>
        <row r="9">
          <cell r="B9" t="str">
            <v>FORNECIMENTO, PREPARO E COLOCAÇÃO DE FÔRMAS AÇO CA 50</v>
          </cell>
          <cell r="C9" t="str">
            <v xml:space="preserve">SICRO 2 </v>
          </cell>
          <cell r="D9" t="str">
            <v>1 A 01 580 02</v>
          </cell>
          <cell r="E9" t="str">
            <v>KG</v>
          </cell>
          <cell r="F9">
            <v>5.77</v>
          </cell>
          <cell r="G9">
            <v>6.03</v>
          </cell>
          <cell r="H9">
            <v>5.46</v>
          </cell>
          <cell r="I9">
            <v>6.18</v>
          </cell>
          <cell r="J9">
            <v>5.78</v>
          </cell>
          <cell r="K9">
            <v>6.17</v>
          </cell>
          <cell r="L9">
            <v>5.42</v>
          </cell>
          <cell r="M9">
            <v>5.65</v>
          </cell>
          <cell r="N9">
            <v>6.31</v>
          </cell>
        </row>
        <row r="10">
          <cell r="B10" t="str">
            <v>FORNECIMENTO, PREPARO E COLOCAÇÃO DE FÔRMAS AÇO CA 25</v>
          </cell>
          <cell r="C10" t="str">
            <v xml:space="preserve">SICRO 2 </v>
          </cell>
          <cell r="D10" t="str">
            <v>1 A 01 580 03</v>
          </cell>
          <cell r="E10" t="str">
            <v>KG</v>
          </cell>
          <cell r="F10">
            <v>5.54</v>
          </cell>
          <cell r="G10">
            <v>5.78</v>
          </cell>
          <cell r="H10">
            <v>5.22</v>
          </cell>
          <cell r="I10">
            <v>5.89</v>
          </cell>
          <cell r="J10">
            <v>5.54</v>
          </cell>
          <cell r="K10">
            <v>5.91</v>
          </cell>
          <cell r="L10">
            <v>5.19</v>
          </cell>
          <cell r="M10">
            <v>5.42</v>
          </cell>
          <cell r="N10">
            <v>6.07</v>
          </cell>
        </row>
        <row r="11">
          <cell r="B11" t="str">
            <v>DESM. DEST. LIMPEZA ÁREAS C/ARV. DIAM. ATÉ 0,15 M</v>
          </cell>
          <cell r="C11" t="str">
            <v xml:space="preserve">SICRO 2 </v>
          </cell>
          <cell r="D11" t="str">
            <v>2 S 01 000 00</v>
          </cell>
          <cell r="E11" t="str">
            <v>M2</v>
          </cell>
          <cell r="F11">
            <v>0.27</v>
          </cell>
          <cell r="G11">
            <v>0.22</v>
          </cell>
          <cell r="H11">
            <v>0.26</v>
          </cell>
          <cell r="I11">
            <v>0.23</v>
          </cell>
          <cell r="J11">
            <v>0.23</v>
          </cell>
          <cell r="K11">
            <v>0.23</v>
          </cell>
          <cell r="L11">
            <v>0.26</v>
          </cell>
          <cell r="M11">
            <v>0.23</v>
          </cell>
          <cell r="N11">
            <v>0.27</v>
          </cell>
        </row>
        <row r="12">
          <cell r="B12" t="str">
            <v>ESCAVACÃO MANUAL DE VALA ATÉ 1M DO SOLO DE QUALQUER CATEGORIA</v>
          </cell>
          <cell r="C12" t="str">
            <v xml:space="preserve">SICRO 2 </v>
          </cell>
          <cell r="D12" t="str">
            <v>2 S 01 100 21</v>
          </cell>
          <cell r="E12" t="str">
            <v>M3</v>
          </cell>
          <cell r="F12">
            <v>24.98</v>
          </cell>
          <cell r="G12">
            <v>24.74</v>
          </cell>
          <cell r="H12">
            <v>23.54</v>
          </cell>
          <cell r="I12">
            <v>23.71</v>
          </cell>
          <cell r="J12">
            <v>26.42</v>
          </cell>
          <cell r="K12">
            <v>25.44</v>
          </cell>
          <cell r="L12">
            <v>24.69</v>
          </cell>
          <cell r="M12">
            <v>24.06</v>
          </cell>
          <cell r="N12">
            <v>29.55</v>
          </cell>
        </row>
        <row r="13">
          <cell r="B13" t="str">
            <v>ESC. CARGA TRANSP. MAT 1ª CAT DMT 200 A 400M C/ESCAV</v>
          </cell>
          <cell r="C13" t="str">
            <v xml:space="preserve">SICRO 2 </v>
          </cell>
          <cell r="D13" t="str">
            <v>2 S 01 100 23</v>
          </cell>
          <cell r="E13" t="str">
            <v>M3</v>
          </cell>
          <cell r="F13">
            <v>4.62</v>
          </cell>
          <cell r="G13">
            <v>4.28</v>
          </cell>
          <cell r="H13">
            <v>4.2300000000000004</v>
          </cell>
          <cell r="I13">
            <v>4.12</v>
          </cell>
          <cell r="J13">
            <v>4.4000000000000004</v>
          </cell>
          <cell r="K13">
            <v>4</v>
          </cell>
          <cell r="L13">
            <v>4.58</v>
          </cell>
          <cell r="M13">
            <v>4.3499999999999996</v>
          </cell>
          <cell r="N13">
            <v>4.2</v>
          </cell>
        </row>
        <row r="14">
          <cell r="B14" t="str">
            <v>ESC. CARGA TRANSP. MAT 1ª CAT DMT 400 A 600M C/ESCAV</v>
          </cell>
          <cell r="C14" t="str">
            <v xml:space="preserve">SICRO 2 </v>
          </cell>
          <cell r="D14" t="str">
            <v>2 S 01 100 24</v>
          </cell>
          <cell r="E14" t="str">
            <v>M3</v>
          </cell>
          <cell r="F14">
            <v>4.99</v>
          </cell>
          <cell r="G14">
            <v>4.63</v>
          </cell>
          <cell r="H14">
            <v>4.55</v>
          </cell>
          <cell r="I14">
            <v>4.45</v>
          </cell>
          <cell r="J14">
            <v>4.7699999999999996</v>
          </cell>
          <cell r="K14">
            <v>4.33</v>
          </cell>
          <cell r="L14">
            <v>4.96</v>
          </cell>
          <cell r="M14">
            <v>4.71</v>
          </cell>
          <cell r="N14">
            <v>4.53</v>
          </cell>
        </row>
        <row r="15">
          <cell r="B15" t="str">
            <v>ESC. CARGA TRANSP. MAT 1ª CAT DMT 2000 A 3000M C/ESCAV</v>
          </cell>
          <cell r="C15" t="str">
            <v xml:space="preserve">SICRO 2 </v>
          </cell>
          <cell r="D15" t="str">
            <v>2 S 01 100 32</v>
          </cell>
          <cell r="E15" t="str">
            <v>M3</v>
          </cell>
          <cell r="F15">
            <v>7.98</v>
          </cell>
          <cell r="G15">
            <v>7.43</v>
          </cell>
          <cell r="H15">
            <v>7.25</v>
          </cell>
          <cell r="I15">
            <v>7.13</v>
          </cell>
          <cell r="J15">
            <v>7.66</v>
          </cell>
          <cell r="K15">
            <v>6.84</v>
          </cell>
          <cell r="L15">
            <v>8.01</v>
          </cell>
          <cell r="M15">
            <v>7.56</v>
          </cell>
          <cell r="N15">
            <v>7.17</v>
          </cell>
        </row>
        <row r="16">
          <cell r="B16" t="str">
            <v>ESC. CARGA TRANSP. MAT 1ª CAT DMT 3000 A 5000M C/ESCAV</v>
          </cell>
          <cell r="C16" t="str">
            <v xml:space="preserve">SICRO 2 </v>
          </cell>
          <cell r="D16" t="str">
            <v>2 S 01 100 33</v>
          </cell>
          <cell r="E16" t="str">
            <v>M3</v>
          </cell>
          <cell r="F16">
            <v>10.62</v>
          </cell>
          <cell r="G16">
            <v>9.8800000000000008</v>
          </cell>
          <cell r="H16">
            <v>9.6199999999999992</v>
          </cell>
          <cell r="I16">
            <v>9.49</v>
          </cell>
          <cell r="J16">
            <v>10.19</v>
          </cell>
          <cell r="K16">
            <v>9.0299999999999994</v>
          </cell>
          <cell r="L16">
            <v>10.69</v>
          </cell>
          <cell r="M16">
            <v>10.07</v>
          </cell>
          <cell r="N16">
            <v>9.49</v>
          </cell>
        </row>
        <row r="17">
          <cell r="B17" t="str">
            <v>COMPACTAÇÃO DE ATERROS A 100% PROCTOR NORMAL</v>
          </cell>
          <cell r="C17" t="str">
            <v xml:space="preserve">SICRO 2 </v>
          </cell>
          <cell r="D17" t="str">
            <v>2 S 01 511 00</v>
          </cell>
          <cell r="E17" t="str">
            <v>M3</v>
          </cell>
          <cell r="F17">
            <v>2.2200000000000002</v>
          </cell>
          <cell r="G17">
            <v>2.2000000000000002</v>
          </cell>
          <cell r="H17">
            <v>2.11</v>
          </cell>
          <cell r="I17">
            <v>2.14</v>
          </cell>
          <cell r="J17">
            <v>2.25</v>
          </cell>
          <cell r="K17">
            <v>2.2999999999999998</v>
          </cell>
          <cell r="L17">
            <v>2.15</v>
          </cell>
          <cell r="M17">
            <v>2.23</v>
          </cell>
          <cell r="N17">
            <v>2.19</v>
          </cell>
        </row>
        <row r="18">
          <cell r="B18" t="str">
            <v>REGULARIZAÇÃO DO SUBLEITO</v>
          </cell>
          <cell r="C18" t="str">
            <v xml:space="preserve">SICRO 2 </v>
          </cell>
          <cell r="D18" t="str">
            <v>2 S 02 110 00</v>
          </cell>
          <cell r="E18" t="str">
            <v>M2</v>
          </cell>
          <cell r="F18">
            <v>0.59</v>
          </cell>
          <cell r="G18">
            <v>0.56999999999999995</v>
          </cell>
          <cell r="H18">
            <v>0.56000000000000005</v>
          </cell>
          <cell r="I18">
            <v>0.56000000000000005</v>
          </cell>
          <cell r="J18">
            <v>0.57999999999999996</v>
          </cell>
          <cell r="K18">
            <v>0.59</v>
          </cell>
          <cell r="L18">
            <v>0.56999999999999995</v>
          </cell>
          <cell r="M18">
            <v>0.56999999999999995</v>
          </cell>
          <cell r="N18">
            <v>0.57999999999999996</v>
          </cell>
        </row>
        <row r="19">
          <cell r="B19" t="str">
            <v>SUB-BASE DE SOLO CIMENTO COM MISTURA NA PISTA</v>
          </cell>
          <cell r="C19" t="str">
            <v>COMPOSIÇÂO</v>
          </cell>
          <cell r="D19">
            <v>0</v>
          </cell>
          <cell r="E19" t="str">
            <v>M3</v>
          </cell>
          <cell r="F19">
            <v>0</v>
          </cell>
          <cell r="G19">
            <v>70.849999999999994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 t="str">
            <v>PINTURA DE LIGAÇÃO</v>
          </cell>
          <cell r="C20" t="str">
            <v xml:space="preserve">SICRO 2 </v>
          </cell>
          <cell r="D20" t="str">
            <v>2 S 02 400 00</v>
          </cell>
          <cell r="E20" t="str">
            <v>M2</v>
          </cell>
          <cell r="F20">
            <v>0.13</v>
          </cell>
          <cell r="G20">
            <v>0.13</v>
          </cell>
          <cell r="H20">
            <v>0.13</v>
          </cell>
          <cell r="I20">
            <v>0.12</v>
          </cell>
          <cell r="J20">
            <v>0.13</v>
          </cell>
          <cell r="K20">
            <v>0.13</v>
          </cell>
          <cell r="L20">
            <v>0.13</v>
          </cell>
          <cell r="M20">
            <v>0.13</v>
          </cell>
          <cell r="N20">
            <v>0.13</v>
          </cell>
        </row>
        <row r="21">
          <cell r="B21" t="str">
            <v>BASE DE CONCRETO ROLADO AC/BC</v>
          </cell>
          <cell r="C21" t="str">
            <v xml:space="preserve">SICRO 2 </v>
          </cell>
          <cell r="D21" t="str">
            <v>2 S 02 603 50</v>
          </cell>
          <cell r="E21" t="str">
            <v>M3</v>
          </cell>
          <cell r="F21">
            <v>186.12</v>
          </cell>
          <cell r="G21">
            <v>102.72</v>
          </cell>
          <cell r="H21">
            <v>119.54</v>
          </cell>
          <cell r="I21">
            <v>113.17</v>
          </cell>
          <cell r="J21">
            <v>119.17</v>
          </cell>
          <cell r="K21">
            <v>135.13999999999999</v>
          </cell>
          <cell r="L21">
            <v>125.78</v>
          </cell>
          <cell r="M21">
            <v>132.41999999999999</v>
          </cell>
          <cell r="N21">
            <v>121.41</v>
          </cell>
        </row>
        <row r="22">
          <cell r="B22" t="str">
            <v>CONCRETO DE CIMENTO PORTLAND COM FÔRMA DESLIZANTE AC/BC</v>
          </cell>
          <cell r="C22" t="str">
            <v xml:space="preserve">SICRO 2 </v>
          </cell>
          <cell r="D22" t="str">
            <v>2 S 02 606 50</v>
          </cell>
          <cell r="E22" t="str">
            <v>M3</v>
          </cell>
          <cell r="F22">
            <v>338.71</v>
          </cell>
          <cell r="G22">
            <v>208.19</v>
          </cell>
          <cell r="H22">
            <v>200.46</v>
          </cell>
          <cell r="I22">
            <v>217.51</v>
          </cell>
          <cell r="J22">
            <v>198.8</v>
          </cell>
          <cell r="K22">
            <v>228.66</v>
          </cell>
          <cell r="L22">
            <v>222.65</v>
          </cell>
          <cell r="M22">
            <v>198.06</v>
          </cell>
          <cell r="N22">
            <v>222</v>
          </cell>
        </row>
        <row r="23">
          <cell r="B23" t="str">
            <v>CONCR.ESTR.FCK=25MPA-C.RAZ.C/ADIT CONF.LANÇ.AC/BC</v>
          </cell>
          <cell r="C23" t="str">
            <v xml:space="preserve">SICRO 2 </v>
          </cell>
          <cell r="D23" t="str">
            <v>2 S 03 329 50</v>
          </cell>
          <cell r="E23" t="str">
            <v>M3</v>
          </cell>
          <cell r="F23">
            <v>333.14</v>
          </cell>
          <cell r="G23">
            <v>270.17</v>
          </cell>
          <cell r="H23">
            <v>292.37</v>
          </cell>
          <cell r="I23">
            <v>271.89</v>
          </cell>
          <cell r="J23">
            <v>273.76</v>
          </cell>
          <cell r="K23">
            <v>302.8</v>
          </cell>
          <cell r="L23">
            <v>294.33999999999997</v>
          </cell>
          <cell r="M23">
            <v>266.18</v>
          </cell>
          <cell r="N23">
            <v>320.02</v>
          </cell>
        </row>
        <row r="24">
          <cell r="B24" t="str">
            <v>REATERRO VALA COMPACTADO MANUAL</v>
          </cell>
          <cell r="C24" t="str">
            <v xml:space="preserve">SICRO 2 </v>
          </cell>
          <cell r="D24" t="str">
            <v>2 S 03 940 01</v>
          </cell>
          <cell r="E24" t="str">
            <v>M3</v>
          </cell>
          <cell r="F24">
            <v>20.36</v>
          </cell>
          <cell r="G24">
            <v>20.95</v>
          </cell>
          <cell r="H24">
            <v>18.71</v>
          </cell>
          <cell r="I24">
            <v>18.73</v>
          </cell>
          <cell r="J24">
            <v>20.23</v>
          </cell>
          <cell r="K24">
            <v>21.19</v>
          </cell>
          <cell r="L24">
            <v>18.63</v>
          </cell>
          <cell r="M24">
            <v>20.71</v>
          </cell>
          <cell r="N24">
            <v>21.77</v>
          </cell>
        </row>
        <row r="25">
          <cell r="B25" t="str">
            <v>ESCAVAÇÃO MECÂNICA REAT. E COMP. VALA MAT.1A CAT.</v>
          </cell>
          <cell r="C25" t="str">
            <v xml:space="preserve">SICRO 2 </v>
          </cell>
          <cell r="D25" t="str">
            <v>2 S 04 001 01</v>
          </cell>
          <cell r="E25" t="str">
            <v>M3</v>
          </cell>
          <cell r="F25">
            <v>7.63</v>
          </cell>
          <cell r="G25">
            <v>7.35</v>
          </cell>
          <cell r="H25">
            <v>7.19</v>
          </cell>
          <cell r="I25">
            <v>6.85</v>
          </cell>
          <cell r="J25">
            <v>7.05</v>
          </cell>
          <cell r="K25">
            <v>7.42</v>
          </cell>
          <cell r="L25">
            <v>6.86</v>
          </cell>
          <cell r="M25">
            <v>7.4</v>
          </cell>
          <cell r="N25">
            <v>7.44</v>
          </cell>
        </row>
        <row r="26">
          <cell r="B26" t="str">
            <v>CORPO BSTC D=0,60 MAC/BC/PC</v>
          </cell>
          <cell r="C26" t="str">
            <v xml:space="preserve">SICRO 2 </v>
          </cell>
          <cell r="D26" t="str">
            <v>2 S 04 100 51</v>
          </cell>
          <cell r="E26" t="str">
            <v>M</v>
          </cell>
          <cell r="F26">
            <v>301.83999999999997</v>
          </cell>
          <cell r="G26">
            <v>288.06</v>
          </cell>
          <cell r="H26">
            <v>263.20999999999998</v>
          </cell>
          <cell r="I26">
            <v>272.51</v>
          </cell>
          <cell r="J26">
            <v>289.39</v>
          </cell>
          <cell r="K26">
            <v>305.74</v>
          </cell>
          <cell r="L26">
            <v>266.5</v>
          </cell>
          <cell r="M26">
            <v>280.37</v>
          </cell>
          <cell r="N26">
            <v>308</v>
          </cell>
        </row>
        <row r="27">
          <cell r="B27" t="str">
            <v>BOCA BSTC D=0,60 M NORMAL AC/BC/PC</v>
          </cell>
          <cell r="C27" t="str">
            <v xml:space="preserve">SICRO 2 </v>
          </cell>
          <cell r="D27" t="str">
            <v>2 S 04 101 51</v>
          </cell>
          <cell r="E27" t="str">
            <v>UNID</v>
          </cell>
          <cell r="F27">
            <v>632.64</v>
          </cell>
          <cell r="G27">
            <v>615.92999999999995</v>
          </cell>
          <cell r="H27">
            <v>588.98</v>
          </cell>
          <cell r="I27">
            <v>629.82000000000005</v>
          </cell>
          <cell r="J27">
            <v>602.74</v>
          </cell>
          <cell r="K27">
            <v>648.04999999999995</v>
          </cell>
          <cell r="L27">
            <v>595.1</v>
          </cell>
          <cell r="M27">
            <v>592.66999999999996</v>
          </cell>
          <cell r="N27">
            <v>683.87</v>
          </cell>
        </row>
        <row r="28">
          <cell r="B28" t="str">
            <v>DRENO SUBSUPERFICIAL-DSS04BC</v>
          </cell>
          <cell r="C28" t="str">
            <v xml:space="preserve">SICRO 2 </v>
          </cell>
          <cell r="D28" t="str">
            <v>2 S 04 510 54</v>
          </cell>
          <cell r="E28" t="str">
            <v>M</v>
          </cell>
          <cell r="F28">
            <v>43.42</v>
          </cell>
          <cell r="G28">
            <v>38.35</v>
          </cell>
          <cell r="H28">
            <v>41.34</v>
          </cell>
          <cell r="I28">
            <v>40.92</v>
          </cell>
          <cell r="J28">
            <v>46.22</v>
          </cell>
          <cell r="K28">
            <v>44.42</v>
          </cell>
          <cell r="L28">
            <v>48.64</v>
          </cell>
          <cell r="M28">
            <v>47.46</v>
          </cell>
          <cell r="N28">
            <v>42.8</v>
          </cell>
        </row>
        <row r="29">
          <cell r="B29" t="str">
            <v>SARJETA TRIANGULAR DE CONCRETO - STC 04 AC/BC</v>
          </cell>
          <cell r="C29" t="str">
            <v xml:space="preserve">SICRO 2 </v>
          </cell>
          <cell r="D29" t="str">
            <v>2 S 04 900 54</v>
          </cell>
          <cell r="E29" t="str">
            <v>M</v>
          </cell>
          <cell r="F29">
            <v>23.94</v>
          </cell>
          <cell r="G29">
            <v>21.39</v>
          </cell>
          <cell r="H29">
            <v>21.17</v>
          </cell>
          <cell r="I29">
            <v>20.56</v>
          </cell>
          <cell r="J29">
            <v>21.73</v>
          </cell>
          <cell r="K29">
            <v>23.3</v>
          </cell>
          <cell r="L29">
            <v>21.4</v>
          </cell>
          <cell r="M29">
            <v>20.7</v>
          </cell>
          <cell r="N29">
            <v>24.51</v>
          </cell>
        </row>
        <row r="30">
          <cell r="B30" t="str">
            <v>SARJETA TRAPEZOIDAL DE CONCRETO - SZC 01 AC/BC</v>
          </cell>
          <cell r="C30" t="str">
            <v xml:space="preserve">SICRO 2 </v>
          </cell>
          <cell r="D30" t="str">
            <v>2 S 04 901 51</v>
          </cell>
          <cell r="E30" t="str">
            <v>M</v>
          </cell>
          <cell r="F30">
            <v>39.61</v>
          </cell>
          <cell r="G30">
            <v>36.01</v>
          </cell>
          <cell r="H30">
            <v>35.380000000000003</v>
          </cell>
          <cell r="I30">
            <v>34.5</v>
          </cell>
          <cell r="J30">
            <v>36.56</v>
          </cell>
          <cell r="K30">
            <v>38.65</v>
          </cell>
          <cell r="L30">
            <v>35.840000000000003</v>
          </cell>
          <cell r="M30">
            <v>34.76</v>
          </cell>
          <cell r="N30">
            <v>41.25</v>
          </cell>
        </row>
        <row r="31">
          <cell r="B31" t="str">
            <v>SARJETA DO CANTEIRO CENTRAL DE CONCRETO - SCC 04 AC/BC</v>
          </cell>
          <cell r="C31" t="str">
            <v xml:space="preserve">SICRO 2 </v>
          </cell>
          <cell r="D31" t="str">
            <v>2 S 04 901 72</v>
          </cell>
          <cell r="E31" t="str">
            <v>M</v>
          </cell>
          <cell r="F31">
            <v>59.05</v>
          </cell>
          <cell r="G31">
            <v>51.84</v>
          </cell>
          <cell r="H31">
            <v>52.18</v>
          </cell>
          <cell r="I31">
            <v>50.39</v>
          </cell>
          <cell r="J31">
            <v>52.56</v>
          </cell>
          <cell r="K31">
            <v>57.03</v>
          </cell>
          <cell r="L31">
            <v>52.67</v>
          </cell>
          <cell r="M31">
            <v>50.17</v>
          </cell>
          <cell r="N31">
            <v>59.93</v>
          </cell>
        </row>
        <row r="32">
          <cell r="B32" t="str">
            <v>MEIO-FIO DE CONCRETO-MFC01 AC/BC</v>
          </cell>
          <cell r="C32" t="str">
            <v xml:space="preserve">SICRO 2 </v>
          </cell>
          <cell r="D32" t="str">
            <v>2 S 04 910 51</v>
          </cell>
          <cell r="E32" t="str">
            <v>M</v>
          </cell>
          <cell r="F32">
            <v>53.79</v>
          </cell>
          <cell r="G32">
            <v>45.55</v>
          </cell>
          <cell r="H32">
            <v>46.64</v>
          </cell>
          <cell r="I32">
            <v>45.09</v>
          </cell>
          <cell r="J32">
            <v>47.03</v>
          </cell>
          <cell r="K32">
            <v>51.7</v>
          </cell>
          <cell r="L32">
            <v>46.83</v>
          </cell>
          <cell r="M32">
            <v>46.2</v>
          </cell>
          <cell r="N32">
            <v>52.65</v>
          </cell>
        </row>
        <row r="33">
          <cell r="B33" t="str">
            <v>CAIXA COLETORA DE SARJETA - CCS 01 AC/BC</v>
          </cell>
          <cell r="C33" t="str">
            <v xml:space="preserve">SICRO 2 </v>
          </cell>
          <cell r="D33" t="str">
            <v>2 S 04 930 51</v>
          </cell>
          <cell r="E33" t="str">
            <v>UNID</v>
          </cell>
          <cell r="F33">
            <v>1264.21</v>
          </cell>
          <cell r="G33">
            <v>1217.54</v>
          </cell>
          <cell r="H33">
            <v>1126.1500000000001</v>
          </cell>
          <cell r="I33">
            <v>1164.53</v>
          </cell>
          <cell r="J33">
            <v>1204.75</v>
          </cell>
          <cell r="K33">
            <v>1291.58</v>
          </cell>
          <cell r="L33">
            <v>1130.93</v>
          </cell>
          <cell r="M33">
            <v>1165.45</v>
          </cell>
          <cell r="N33">
            <v>1312.64</v>
          </cell>
        </row>
        <row r="34">
          <cell r="B34" t="str">
            <v>ENTRADA D'ÁGUA- EDA 01 AC/BC</v>
          </cell>
          <cell r="C34" t="str">
            <v xml:space="preserve">SICRO 2 </v>
          </cell>
          <cell r="D34" t="str">
            <v>2 S 04 942 51</v>
          </cell>
          <cell r="E34" t="str">
            <v>UNID</v>
          </cell>
          <cell r="F34">
            <v>37.58</v>
          </cell>
          <cell r="G34">
            <v>32.36</v>
          </cell>
          <cell r="H34">
            <v>33.06</v>
          </cell>
          <cell r="I34">
            <v>31.87</v>
          </cell>
          <cell r="J34">
            <v>32.409999999999997</v>
          </cell>
          <cell r="K34">
            <v>36</v>
          </cell>
          <cell r="L34">
            <v>33.18</v>
          </cell>
          <cell r="M34">
            <v>31.25</v>
          </cell>
          <cell r="N34">
            <v>37.369999999999997</v>
          </cell>
        </row>
        <row r="35">
          <cell r="B35" t="str">
            <v>DISSIPADOR DE ENERGIA - DES 04 AC/PC</v>
          </cell>
          <cell r="C35" t="str">
            <v xml:space="preserve">SICRO 2 </v>
          </cell>
          <cell r="D35" t="str">
            <v>2 S 04 950 64</v>
          </cell>
          <cell r="E35" t="str">
            <v>UNID</v>
          </cell>
          <cell r="F35">
            <v>351.79</v>
          </cell>
          <cell r="G35">
            <v>295.62</v>
          </cell>
          <cell r="H35">
            <v>302.89</v>
          </cell>
          <cell r="I35">
            <v>293.68</v>
          </cell>
          <cell r="J35">
            <v>307.14</v>
          </cell>
          <cell r="K35">
            <v>330.39</v>
          </cell>
          <cell r="L35">
            <v>308.54000000000002</v>
          </cell>
          <cell r="M35">
            <v>304.14999999999998</v>
          </cell>
          <cell r="N35">
            <v>346.61</v>
          </cell>
        </row>
        <row r="36">
          <cell r="B36" t="str">
            <v>ESCAVAÇÃO MECÂNICA REAT. E COMP. VALA MAT.1A CAT.</v>
          </cell>
          <cell r="C36" t="str">
            <v xml:space="preserve">SICRO 2 </v>
          </cell>
          <cell r="D36" t="str">
            <v>2 S 04 001 01</v>
          </cell>
          <cell r="E36" t="str">
            <v>M3</v>
          </cell>
          <cell r="F36">
            <v>7.63</v>
          </cell>
          <cell r="G36">
            <v>7.35</v>
          </cell>
          <cell r="H36">
            <v>7.19</v>
          </cell>
          <cell r="I36">
            <v>6.85</v>
          </cell>
          <cell r="J36">
            <v>7.05</v>
          </cell>
          <cell r="K36">
            <v>7.42</v>
          </cell>
          <cell r="L36">
            <v>6.86</v>
          </cell>
          <cell r="M36">
            <v>7.4</v>
          </cell>
          <cell r="N36">
            <v>7.44</v>
          </cell>
        </row>
        <row r="37">
          <cell r="B37" t="str">
            <v>ENLEIVAMENTO</v>
          </cell>
          <cell r="C37" t="str">
            <v xml:space="preserve">SICRO 2 </v>
          </cell>
          <cell r="D37" t="str">
            <v>2 S 05 100 00</v>
          </cell>
          <cell r="E37" t="str">
            <v>M2</v>
          </cell>
          <cell r="F37">
            <v>5.17</v>
          </cell>
          <cell r="G37">
            <v>5.16</v>
          </cell>
          <cell r="H37">
            <v>4.87</v>
          </cell>
          <cell r="I37">
            <v>4.93</v>
          </cell>
          <cell r="J37">
            <v>5.43</v>
          </cell>
          <cell r="K37">
            <v>5.35</v>
          </cell>
          <cell r="L37">
            <v>5.1100000000000003</v>
          </cell>
          <cell r="M37">
            <v>5.16</v>
          </cell>
          <cell r="N37">
            <v>5.28</v>
          </cell>
        </row>
        <row r="38">
          <cell r="B38" t="str">
            <v>SEMIPÓRTICO COM BANDEIRA DUPLA</v>
          </cell>
          <cell r="C38" t="str">
            <v>COMPOSIÇÂO</v>
          </cell>
          <cell r="D38">
            <v>0</v>
          </cell>
          <cell r="E38" t="str">
            <v>UNID</v>
          </cell>
          <cell r="F38">
            <v>0</v>
          </cell>
          <cell r="G38">
            <v>28531.38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SEMIPÓRTICO COM BANDEIRA SIMPLES</v>
          </cell>
          <cell r="C39" t="str">
            <v>COMPOSIÇÂO</v>
          </cell>
          <cell r="D39">
            <v>0</v>
          </cell>
          <cell r="E39" t="str">
            <v>UNID</v>
          </cell>
          <cell r="F39">
            <v>0</v>
          </cell>
          <cell r="G39">
            <v>19792.38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CERCA ARAME FARP.C/ MOURÃO CONCR.SEÇÃO
QUADR.AC/BC</v>
          </cell>
          <cell r="C40" t="str">
            <v xml:space="preserve">SICRO 2 </v>
          </cell>
          <cell r="D40" t="str">
            <v>2 S 06 400 51</v>
          </cell>
          <cell r="E40" t="str">
            <v>M</v>
          </cell>
          <cell r="F40">
            <v>20.99</v>
          </cell>
          <cell r="G40">
            <v>20.02</v>
          </cell>
          <cell r="H40">
            <v>18.48</v>
          </cell>
          <cell r="I40">
            <v>20.03</v>
          </cell>
          <cell r="J40">
            <v>20.239999999999998</v>
          </cell>
          <cell r="K40">
            <v>20.68</v>
          </cell>
          <cell r="L40">
            <v>19.11</v>
          </cell>
          <cell r="M40">
            <v>19</v>
          </cell>
          <cell r="N40">
            <v>21.98</v>
          </cell>
        </row>
        <row r="41">
          <cell r="B41" t="str">
            <v>CERCAMENTO DO CANTEIRO COM CERCA DE ARAME FARPADO</v>
          </cell>
          <cell r="C41" t="str">
            <v xml:space="preserve">SICRO 2 </v>
          </cell>
          <cell r="D41" t="str">
            <v>2 S 06 410 00</v>
          </cell>
          <cell r="E41" t="str">
            <v>M</v>
          </cell>
          <cell r="F41">
            <v>10.99</v>
          </cell>
          <cell r="G41">
            <v>12.3</v>
          </cell>
          <cell r="H41">
            <v>11.9</v>
          </cell>
          <cell r="I41">
            <v>14.6</v>
          </cell>
          <cell r="J41">
            <v>12.63</v>
          </cell>
          <cell r="K41">
            <v>12.48</v>
          </cell>
          <cell r="L41">
            <v>12.12</v>
          </cell>
          <cell r="M41">
            <v>12</v>
          </cell>
          <cell r="N41">
            <v>13</v>
          </cell>
        </row>
        <row r="42">
          <cell r="B42" t="str">
            <v>PINTURA DE LIGAÇÃO</v>
          </cell>
          <cell r="C42" t="str">
            <v xml:space="preserve">SICRO 2 </v>
          </cell>
          <cell r="D42" t="str">
            <v>3 S 02 400 00</v>
          </cell>
          <cell r="E42" t="str">
            <v>M2</v>
          </cell>
          <cell r="F42">
            <v>0.14000000000000001</v>
          </cell>
          <cell r="G42">
            <v>0.14000000000000001</v>
          </cell>
          <cell r="H42">
            <v>0.13</v>
          </cell>
          <cell r="I42">
            <v>0.13</v>
          </cell>
          <cell r="J42">
            <v>0.14000000000000001</v>
          </cell>
          <cell r="K42">
            <v>0.14000000000000001</v>
          </cell>
          <cell r="L42">
            <v>0.13</v>
          </cell>
          <cell r="M42">
            <v>0.14000000000000001</v>
          </cell>
          <cell r="N42">
            <v>0.14000000000000001</v>
          </cell>
        </row>
        <row r="43">
          <cell r="B43" t="str">
            <v>TRANSPORTE DE MATERIAL BETUMINOSO</v>
          </cell>
          <cell r="C43" t="str">
            <v>DNIT - IS/DG Nº02/2011</v>
          </cell>
          <cell r="D43">
            <v>0</v>
          </cell>
          <cell r="E43" t="str">
            <v>TON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ACO CA 50- FORNECIMENTO E COLOCACAO.</v>
          </cell>
          <cell r="C44" t="str">
            <v xml:space="preserve">SICRO 2 </v>
          </cell>
          <cell r="D44" t="str">
            <v>4 S 03 353 00</v>
          </cell>
          <cell r="E44" t="str">
            <v>KG</v>
          </cell>
          <cell r="F44">
            <v>5.77</v>
          </cell>
          <cell r="G44">
            <v>6.03</v>
          </cell>
          <cell r="H44">
            <v>5.46</v>
          </cell>
          <cell r="I44">
            <v>6.18</v>
          </cell>
          <cell r="J44">
            <v>5.78</v>
          </cell>
          <cell r="K44">
            <v>6.17</v>
          </cell>
          <cell r="L44">
            <v>5.42</v>
          </cell>
          <cell r="M44">
            <v>5.65</v>
          </cell>
          <cell r="N44">
            <v>6.31</v>
          </cell>
        </row>
        <row r="45">
          <cell r="B45" t="str">
            <v>DEFENSA SEMIMALEÁVEL SIMPLES (FORN./ IMPL.)</v>
          </cell>
          <cell r="C45" t="str">
            <v xml:space="preserve">SICRO 2 </v>
          </cell>
          <cell r="D45" t="str">
            <v>4 S 06 010 01</v>
          </cell>
          <cell r="E45" t="str">
            <v>M</v>
          </cell>
          <cell r="F45">
            <v>121.85</v>
          </cell>
          <cell r="G45">
            <v>151.71</v>
          </cell>
          <cell r="H45">
            <v>144.51</v>
          </cell>
          <cell r="I45">
            <v>148.65</v>
          </cell>
          <cell r="J45">
            <v>153.24</v>
          </cell>
          <cell r="K45">
            <v>155.28</v>
          </cell>
          <cell r="L45">
            <v>144.58000000000001</v>
          </cell>
          <cell r="M45">
            <v>154.94999999999999</v>
          </cell>
          <cell r="N45">
            <v>145.4</v>
          </cell>
        </row>
        <row r="46">
          <cell r="B46" t="str">
            <v xml:space="preserve"> ANCORAGEM DA DEFENSA COM TERMINAL RETRÁTIL (FORN/IMP)</v>
          </cell>
          <cell r="C46" t="str">
            <v>COMPOSIÇÂO</v>
          </cell>
          <cell r="D46">
            <v>0</v>
          </cell>
          <cell r="E46" t="str">
            <v>UNID</v>
          </cell>
          <cell r="F46">
            <v>0</v>
          </cell>
          <cell r="G46">
            <v>8315.76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BARREIRA DE SEGURANÇA DUPLA DNER PRO 176/86 AC/BC</v>
          </cell>
          <cell r="C47" t="str">
            <v xml:space="preserve">SICRO 2 </v>
          </cell>
          <cell r="D47" t="str">
            <v>4 S 06 030 61</v>
          </cell>
          <cell r="E47" t="str">
            <v>M</v>
          </cell>
          <cell r="F47">
            <v>250.73</v>
          </cell>
          <cell r="G47">
            <v>235.32</v>
          </cell>
          <cell r="H47">
            <v>232.5</v>
          </cell>
          <cell r="I47">
            <v>240.57</v>
          </cell>
          <cell r="J47">
            <v>229.94</v>
          </cell>
          <cell r="K47">
            <v>249.15</v>
          </cell>
          <cell r="L47">
            <v>234.4</v>
          </cell>
          <cell r="M47">
            <v>225.4</v>
          </cell>
          <cell r="N47">
            <v>265</v>
          </cell>
        </row>
        <row r="48">
          <cell r="B48" t="str">
            <v>PINTURA DE FAIXA - TINTA BASE ACRÍLICA P/ 2 ANOS</v>
          </cell>
          <cell r="C48" t="str">
            <v xml:space="preserve">SICRO 2 </v>
          </cell>
          <cell r="D48" t="str">
            <v>4 S 06 100 21</v>
          </cell>
          <cell r="E48" t="str">
            <v>M2</v>
          </cell>
          <cell r="F48">
            <v>27.36</v>
          </cell>
          <cell r="G48">
            <v>25.45</v>
          </cell>
          <cell r="H48">
            <v>17.47</v>
          </cell>
          <cell r="I48">
            <v>25.74</v>
          </cell>
          <cell r="J48">
            <v>25.5</v>
          </cell>
          <cell r="K48">
            <v>25.52</v>
          </cell>
          <cell r="L48">
            <v>22.01</v>
          </cell>
          <cell r="M48">
            <v>25.49</v>
          </cell>
          <cell r="N48">
            <v>25.46</v>
          </cell>
        </row>
        <row r="49">
          <cell r="B49" t="str">
            <v>PINTURA SETAS E ZEBRADO - TINTA B.ACRÍLICA - 2 ANOS</v>
          </cell>
          <cell r="C49" t="str">
            <v xml:space="preserve">SICRO 2 </v>
          </cell>
          <cell r="D49" t="str">
            <v>4 S 06 100 22</v>
          </cell>
          <cell r="E49" t="str">
            <v>M2</v>
          </cell>
          <cell r="F49">
            <v>32.72</v>
          </cell>
          <cell r="G49">
            <v>30.93</v>
          </cell>
          <cell r="H49">
            <v>22.52</v>
          </cell>
          <cell r="I49">
            <v>30.84</v>
          </cell>
          <cell r="J49">
            <v>31.03</v>
          </cell>
          <cell r="K49">
            <v>31.1</v>
          </cell>
          <cell r="L49">
            <v>27.06</v>
          </cell>
          <cell r="M49">
            <v>30.99</v>
          </cell>
          <cell r="N49">
            <v>30.81</v>
          </cell>
        </row>
        <row r="50">
          <cell r="B50" t="str">
            <v>FORN. E COLOCAÇÃO DE TACHÃO REFLET.
BIDIRECIONAL</v>
          </cell>
          <cell r="C50" t="str">
            <v xml:space="preserve">SICRO 2 </v>
          </cell>
          <cell r="D50" t="str">
            <v>4 S 06 121 11</v>
          </cell>
          <cell r="E50" t="str">
            <v>UNID</v>
          </cell>
          <cell r="F50">
            <v>48.33</v>
          </cell>
          <cell r="G50">
            <v>48.56</v>
          </cell>
          <cell r="H50">
            <v>33.979999999999997</v>
          </cell>
          <cell r="I50">
            <v>25.9</v>
          </cell>
          <cell r="J50">
            <v>48.26</v>
          </cell>
          <cell r="K50">
            <v>48.64</v>
          </cell>
          <cell r="L50">
            <v>48.19</v>
          </cell>
          <cell r="M50">
            <v>48.36</v>
          </cell>
          <cell r="N50">
            <v>48.93</v>
          </cell>
        </row>
        <row r="51">
          <cell r="B51" t="str">
            <v>PLACA DE OBRA</v>
          </cell>
          <cell r="C51" t="str">
            <v xml:space="preserve">SICRO 2 </v>
          </cell>
          <cell r="D51" t="str">
            <v>4 S 06 200 01</v>
          </cell>
          <cell r="E51" t="str">
            <v>M2</v>
          </cell>
          <cell r="F51">
            <v>196.52</v>
          </cell>
          <cell r="G51">
            <v>179.19</v>
          </cell>
          <cell r="H51">
            <v>164.56</v>
          </cell>
          <cell r="I51">
            <v>154.05000000000001</v>
          </cell>
          <cell r="J51">
            <v>168.53</v>
          </cell>
          <cell r="K51">
            <v>171.19</v>
          </cell>
          <cell r="L51">
            <v>165.95</v>
          </cell>
          <cell r="M51">
            <v>162.22</v>
          </cell>
          <cell r="N51">
            <v>176.89</v>
          </cell>
        </row>
        <row r="52">
          <cell r="B52" t="str">
            <v>PLACA DE SINALIZAÇÃO PROVISÓRIA / ADVERTÊNCIA</v>
          </cell>
          <cell r="C52" t="str">
            <v xml:space="preserve">SICRO 2 </v>
          </cell>
          <cell r="D52" t="str">
            <v>4 S 06 200 01</v>
          </cell>
          <cell r="E52" t="str">
            <v>M2</v>
          </cell>
          <cell r="F52">
            <v>196.52</v>
          </cell>
          <cell r="G52">
            <v>179.19</v>
          </cell>
          <cell r="H52">
            <v>164.56</v>
          </cell>
          <cell r="I52">
            <v>154.05000000000001</v>
          </cell>
          <cell r="J52">
            <v>168.53</v>
          </cell>
          <cell r="K52">
            <v>171.19</v>
          </cell>
          <cell r="L52">
            <v>165.95</v>
          </cell>
          <cell r="M52">
            <v>162.22</v>
          </cell>
          <cell r="N52">
            <v>176.89</v>
          </cell>
        </row>
        <row r="53">
          <cell r="B53" t="str">
            <v>FORN. E IMPLANTAÇÃO DE PLACA DE SINALIZ. TOT.REFLETIVA</v>
          </cell>
          <cell r="C53" t="str">
            <v xml:space="preserve">SICRO 2 </v>
          </cell>
          <cell r="D53" t="str">
            <v>4 S 06 200 02</v>
          </cell>
          <cell r="E53" t="str">
            <v>M2</v>
          </cell>
          <cell r="F53">
            <v>344.89</v>
          </cell>
          <cell r="G53">
            <v>333.52</v>
          </cell>
          <cell r="H53">
            <v>258.24</v>
          </cell>
          <cell r="I53">
            <v>216.16</v>
          </cell>
          <cell r="J53">
            <v>323.38</v>
          </cell>
          <cell r="K53">
            <v>326.18</v>
          </cell>
          <cell r="L53">
            <v>324.13</v>
          </cell>
          <cell r="M53">
            <v>317.11</v>
          </cell>
          <cell r="N53">
            <v>335.47</v>
          </cell>
        </row>
        <row r="54">
          <cell r="B54" t="str">
            <v>CONFECÇÃO DE SUPORTE E TRAVESSA P/ PLACA DE SINAL.</v>
          </cell>
          <cell r="C54" t="str">
            <v xml:space="preserve">SICRO 2 </v>
          </cell>
          <cell r="D54" t="str">
            <v>4 S 06 203 01</v>
          </cell>
          <cell r="E54" t="str">
            <v>UNID</v>
          </cell>
          <cell r="F54">
            <v>30.14</v>
          </cell>
          <cell r="G54">
            <v>31.28</v>
          </cell>
          <cell r="H54">
            <v>27.05</v>
          </cell>
          <cell r="I54">
            <v>33.340000000000003</v>
          </cell>
          <cell r="J54">
            <v>30.34</v>
          </cell>
          <cell r="K54">
            <v>30.72</v>
          </cell>
          <cell r="L54">
            <v>27.37</v>
          </cell>
          <cell r="M54">
            <v>29.87</v>
          </cell>
          <cell r="N54">
            <v>30.58</v>
          </cell>
        </row>
        <row r="55">
          <cell r="B55" t="str">
            <v>CONFECÇÃO DE SUPORTE E TRAVESSA P/ PLACA DE SINAL.</v>
          </cell>
          <cell r="C55" t="str">
            <v xml:space="preserve">SICRO 2 </v>
          </cell>
          <cell r="D55" t="str">
            <v>4 S 06 203 01</v>
          </cell>
          <cell r="E55" t="str">
            <v>UNID</v>
          </cell>
          <cell r="F55">
            <v>30.14</v>
          </cell>
          <cell r="G55">
            <v>31.28</v>
          </cell>
          <cell r="H55">
            <v>27.05</v>
          </cell>
          <cell r="I55">
            <v>33.340000000000003</v>
          </cell>
          <cell r="J55">
            <v>30.34</v>
          </cell>
          <cell r="K55">
            <v>30.72</v>
          </cell>
          <cell r="L55">
            <v>27.37</v>
          </cell>
          <cell r="M55">
            <v>29.87</v>
          </cell>
          <cell r="N55">
            <v>30.58</v>
          </cell>
        </row>
        <row r="56">
          <cell r="B56" t="str">
            <v>FORN. E IMPL. DE SUPORTE ECOLÓGICO SEC. QUADRADRA P/ PLACA DE SINAL.</v>
          </cell>
          <cell r="C56" t="str">
            <v xml:space="preserve">SICRO 2 </v>
          </cell>
          <cell r="D56" t="str">
            <v>4 S 06 230 02</v>
          </cell>
          <cell r="E56" t="str">
            <v>UNID</v>
          </cell>
          <cell r="F56">
            <v>365.03</v>
          </cell>
          <cell r="G56">
            <v>340.43</v>
          </cell>
          <cell r="H56">
            <v>342.92</v>
          </cell>
          <cell r="I56">
            <v>343.84</v>
          </cell>
          <cell r="J56">
            <v>340.44</v>
          </cell>
          <cell r="K56">
            <v>340.92</v>
          </cell>
          <cell r="L56">
            <v>294.43</v>
          </cell>
          <cell r="M56">
            <v>340.11</v>
          </cell>
          <cell r="N56">
            <v>342.28</v>
          </cell>
        </row>
        <row r="57">
          <cell r="B57" t="str">
            <v>COMPACTAÇÃO DE MATERIAL DE "BOTA-FORA"</v>
          </cell>
          <cell r="C57" t="str">
            <v xml:space="preserve">SICRO 2 </v>
          </cell>
          <cell r="D57" t="str">
            <v>5 S 01 513 01</v>
          </cell>
          <cell r="E57" t="str">
            <v>M3</v>
          </cell>
          <cell r="F57">
            <v>1.61</v>
          </cell>
          <cell r="G57">
            <v>1.59</v>
          </cell>
          <cell r="H57">
            <v>1.54</v>
          </cell>
          <cell r="I57">
            <v>1.58</v>
          </cell>
          <cell r="J57">
            <v>1.64</v>
          </cell>
          <cell r="K57">
            <v>1.66</v>
          </cell>
          <cell r="L57">
            <v>1.59</v>
          </cell>
          <cell r="M57">
            <v>1.62</v>
          </cell>
          <cell r="N57">
            <v>1.58</v>
          </cell>
        </row>
        <row r="58">
          <cell r="B58" t="str">
            <v>REGULARIZAÇÃO_DO SUBLEITO</v>
          </cell>
          <cell r="C58" t="str">
            <v xml:space="preserve">SICRO 2 </v>
          </cell>
          <cell r="D58" t="str">
            <v>5 S 02 110 00</v>
          </cell>
          <cell r="E58" t="str">
            <v>M2</v>
          </cell>
          <cell r="F58">
            <v>0.65</v>
          </cell>
          <cell r="G58">
            <v>0.63</v>
          </cell>
          <cell r="H58">
            <v>0.62</v>
          </cell>
          <cell r="I58">
            <v>0.62</v>
          </cell>
          <cell r="J58">
            <v>0.64</v>
          </cell>
          <cell r="K58">
            <v>0.65</v>
          </cell>
          <cell r="L58">
            <v>0.63</v>
          </cell>
          <cell r="M58">
            <v>0.64</v>
          </cell>
          <cell r="N58">
            <v>0.65</v>
          </cell>
        </row>
        <row r="59">
          <cell r="B59" t="str">
            <v>SUB-BASE DE BRITA GRADUADA BC</v>
          </cell>
          <cell r="C59" t="str">
            <v xml:space="preserve">SICRO 2 </v>
          </cell>
          <cell r="D59" t="str">
            <v>5 S 02 230 50</v>
          </cell>
          <cell r="E59" t="str">
            <v>M3</v>
          </cell>
          <cell r="F59">
            <v>115.13</v>
          </cell>
          <cell r="G59">
            <v>65.25</v>
          </cell>
          <cell r="H59">
            <v>87.97</v>
          </cell>
          <cell r="I59">
            <v>76.400000000000006</v>
          </cell>
          <cell r="J59">
            <v>86.43</v>
          </cell>
          <cell r="K59">
            <v>99.56</v>
          </cell>
          <cell r="L59">
            <v>87.19</v>
          </cell>
          <cell r="M59">
            <v>99.11</v>
          </cell>
          <cell r="N59">
            <v>86.23</v>
          </cell>
        </row>
        <row r="60">
          <cell r="B60" t="str">
            <v>REFORÇO DE SUBLEITO COM SOLO MELHORADO COM CIMENTO</v>
          </cell>
          <cell r="C60" t="str">
            <v>COMPOSIÇÂO</v>
          </cell>
          <cell r="D60">
            <v>0</v>
          </cell>
          <cell r="E60" t="str">
            <v>M3</v>
          </cell>
          <cell r="F60">
            <v>0</v>
          </cell>
          <cell r="G60">
            <v>41.43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REMOÇÃO MECANIZADA DE REVESTIMENTO BETUMINOSO</v>
          </cell>
          <cell r="C61" t="str">
            <v xml:space="preserve">SICRO 2 </v>
          </cell>
          <cell r="D61" t="str">
            <v>5 S 02 905 00</v>
          </cell>
          <cell r="E61" t="str">
            <v>M3</v>
          </cell>
          <cell r="F61">
            <v>8.4</v>
          </cell>
          <cell r="G61">
            <v>7.88</v>
          </cell>
          <cell r="H61">
            <v>8.5</v>
          </cell>
          <cell r="I61">
            <v>7.85</v>
          </cell>
          <cell r="J61">
            <v>8.14</v>
          </cell>
          <cell r="K61">
            <v>8.1199999999999992</v>
          </cell>
          <cell r="L61">
            <v>8.49</v>
          </cell>
          <cell r="M61">
            <v>8.0399999999999991</v>
          </cell>
          <cell r="N61">
            <v>8.86</v>
          </cell>
        </row>
        <row r="62">
          <cell r="B62" t="str">
            <v>REMOÇÃO MECANIZADA DA CAMADA GRANULAR DO PAVIMENTO</v>
          </cell>
          <cell r="C62" t="str">
            <v xml:space="preserve">SICRO 2 </v>
          </cell>
          <cell r="D62" t="str">
            <v>5 S 02 906 00</v>
          </cell>
          <cell r="E62" t="str">
            <v>M3</v>
          </cell>
          <cell r="F62">
            <v>5.31</v>
          </cell>
          <cell r="G62">
            <v>4.9800000000000004</v>
          </cell>
          <cell r="H62">
            <v>5.35</v>
          </cell>
          <cell r="I62">
            <v>4.97</v>
          </cell>
          <cell r="J62">
            <v>5.13</v>
          </cell>
          <cell r="K62">
            <v>5.12</v>
          </cell>
          <cell r="L62">
            <v>5.36</v>
          </cell>
          <cell r="M62">
            <v>5.08</v>
          </cell>
          <cell r="N62">
            <v>5.6</v>
          </cell>
        </row>
        <row r="63">
          <cell r="B63" t="str">
            <v>TIJOLO 20 x 30 cm</v>
          </cell>
          <cell r="C63" t="str">
            <v xml:space="preserve">SICRO 2 </v>
          </cell>
          <cell r="D63" t="str">
            <v>M703</v>
          </cell>
          <cell r="E63" t="str">
            <v>ML</v>
          </cell>
          <cell r="F63">
            <v>600</v>
          </cell>
          <cell r="G63">
            <v>597.5</v>
          </cell>
          <cell r="H63">
            <v>883.3</v>
          </cell>
          <cell r="I63">
            <v>583.5</v>
          </cell>
          <cell r="J63">
            <v>1050</v>
          </cell>
          <cell r="K63">
            <v>390</v>
          </cell>
          <cell r="L63">
            <v>788</v>
          </cell>
          <cell r="M63">
            <v>597.5</v>
          </cell>
          <cell r="N63">
            <v>625</v>
          </cell>
        </row>
        <row r="64">
          <cell r="B64" t="str">
            <v>CIMENTO</v>
          </cell>
          <cell r="C64" t="str">
            <v xml:space="preserve">SICRO 2 </v>
          </cell>
          <cell r="D64" t="str">
            <v>M201</v>
          </cell>
          <cell r="E64" t="str">
            <v>KG</v>
          </cell>
          <cell r="F64">
            <v>0.64</v>
          </cell>
          <cell r="G64">
            <v>0.34</v>
          </cell>
          <cell r="H64">
            <v>0.3</v>
          </cell>
          <cell r="I64">
            <v>0.34</v>
          </cell>
          <cell r="J64">
            <v>0.31</v>
          </cell>
          <cell r="K64">
            <v>0.34</v>
          </cell>
          <cell r="L64">
            <v>0.36</v>
          </cell>
          <cell r="M64">
            <v>0.32</v>
          </cell>
          <cell r="N64">
            <v>0.33</v>
          </cell>
        </row>
        <row r="65">
          <cell r="B65" t="str">
            <v>PEDREIRO</v>
          </cell>
          <cell r="C65" t="str">
            <v xml:space="preserve">SICRO 2 </v>
          </cell>
          <cell r="D65" t="str">
            <v>T604</v>
          </cell>
          <cell r="E65" t="str">
            <v>HORA</v>
          </cell>
          <cell r="F65">
            <v>10.7402</v>
          </cell>
          <cell r="G65">
            <v>11.8561</v>
          </cell>
          <cell r="H65">
            <v>8.4387000000000008</v>
          </cell>
          <cell r="I65">
            <v>9.2058999999999997</v>
          </cell>
          <cell r="J65">
            <v>9.5546000000000006</v>
          </cell>
          <cell r="K65">
            <v>10.8797</v>
          </cell>
          <cell r="L65">
            <v>8.6479999999999997</v>
          </cell>
          <cell r="M65">
            <v>9.9032999999999998</v>
          </cell>
          <cell r="N65">
            <v>12.5535</v>
          </cell>
        </row>
        <row r="66">
          <cell r="B66" t="str">
            <v>JARDINEIRO</v>
          </cell>
          <cell r="C66" t="str">
            <v xml:space="preserve">SICRO 2 </v>
          </cell>
          <cell r="D66" t="str">
            <v>T604</v>
          </cell>
          <cell r="E66" t="str">
            <v>HORA</v>
          </cell>
          <cell r="F66">
            <v>10.7402</v>
          </cell>
          <cell r="G66">
            <v>11.8561</v>
          </cell>
          <cell r="H66">
            <v>8.4387000000000008</v>
          </cell>
          <cell r="I66">
            <v>9.2058999999999997</v>
          </cell>
          <cell r="J66">
            <v>9.5546000000000006</v>
          </cell>
          <cell r="K66">
            <v>10.8797</v>
          </cell>
          <cell r="L66">
            <v>8.6479999999999997</v>
          </cell>
          <cell r="M66">
            <v>9.9032999999999998</v>
          </cell>
          <cell r="N66">
            <v>12.5535</v>
          </cell>
        </row>
        <row r="67">
          <cell r="B67" t="str">
            <v>ELETRECISTA</v>
          </cell>
          <cell r="C67" t="str">
            <v xml:space="preserve">SICRO 2 </v>
          </cell>
          <cell r="D67" t="str">
            <v>T604</v>
          </cell>
          <cell r="E67" t="str">
            <v>HORA</v>
          </cell>
          <cell r="F67">
            <v>10.7402</v>
          </cell>
          <cell r="G67">
            <v>11.8561</v>
          </cell>
          <cell r="H67">
            <v>8.4387000000000008</v>
          </cell>
          <cell r="I67">
            <v>9.2058999999999997</v>
          </cell>
          <cell r="J67">
            <v>9.5546000000000006</v>
          </cell>
          <cell r="K67">
            <v>10.8797</v>
          </cell>
          <cell r="L67">
            <v>8.6479999999999997</v>
          </cell>
          <cell r="M67">
            <v>9.9032999999999998</v>
          </cell>
          <cell r="N67">
            <v>12.5535</v>
          </cell>
        </row>
        <row r="68">
          <cell r="B68" t="str">
            <v>AJUDANTE</v>
          </cell>
          <cell r="C68" t="str">
            <v xml:space="preserve">SICRO 2 </v>
          </cell>
          <cell r="D68" t="str">
            <v>T702</v>
          </cell>
          <cell r="E68" t="str">
            <v>HORA</v>
          </cell>
          <cell r="F68">
            <v>7.4622999999999999</v>
          </cell>
          <cell r="G68">
            <v>7.2530999999999999</v>
          </cell>
          <cell r="H68">
            <v>7.2530999999999999</v>
          </cell>
          <cell r="I68">
            <v>7.2530999999999999</v>
          </cell>
          <cell r="J68">
            <v>7.8110999999999997</v>
          </cell>
          <cell r="K68">
            <v>7.4622999999999999</v>
          </cell>
          <cell r="L68">
            <v>7.6715999999999998</v>
          </cell>
          <cell r="M68">
            <v>7.0438999999999998</v>
          </cell>
          <cell r="N68">
            <v>9.1361000000000008</v>
          </cell>
        </row>
        <row r="69">
          <cell r="B69" t="str">
            <v>SERVENTE</v>
          </cell>
          <cell r="C69" t="str">
            <v xml:space="preserve">SICRO 2 </v>
          </cell>
          <cell r="D69" t="str">
            <v>T701</v>
          </cell>
          <cell r="E69" t="str">
            <v>HORA</v>
          </cell>
          <cell r="F69">
            <v>7.4622999999999999</v>
          </cell>
          <cell r="G69">
            <v>7.2530999999999999</v>
          </cell>
          <cell r="H69">
            <v>7.2530999999999999</v>
          </cell>
          <cell r="I69">
            <v>7.2530999999999999</v>
          </cell>
          <cell r="J69">
            <v>7.8110999999999997</v>
          </cell>
          <cell r="K69">
            <v>7.4622999999999999</v>
          </cell>
          <cell r="L69">
            <v>7.6715999999999998</v>
          </cell>
          <cell r="M69">
            <v>7.0438999999999998</v>
          </cell>
          <cell r="N69">
            <v>9.1361000000000008</v>
          </cell>
        </row>
        <row r="70">
          <cell r="B70" t="str">
            <v>CAVALO MECÂNICO COM REBOQUE: MB/RANDON</v>
          </cell>
          <cell r="C70" t="str">
            <v xml:space="preserve">SICRO 2 </v>
          </cell>
          <cell r="D70" t="str">
            <v>E411</v>
          </cell>
          <cell r="E70" t="str">
            <v>HORA</v>
          </cell>
          <cell r="F70">
            <v>153.29230000000001</v>
          </cell>
          <cell r="G70">
            <v>147.16810000000001</v>
          </cell>
          <cell r="H70">
            <v>148.16659999999999</v>
          </cell>
          <cell r="I70">
            <v>148.21850000000001</v>
          </cell>
          <cell r="J70">
            <v>151.9614</v>
          </cell>
          <cell r="K70">
            <v>151.88509999999999</v>
          </cell>
          <cell r="L70">
            <v>151.6679</v>
          </cell>
          <cell r="M70">
            <v>152.5086</v>
          </cell>
          <cell r="N70">
            <v>142.90770000000001</v>
          </cell>
        </row>
        <row r="71">
          <cell r="B71" t="str">
            <v>AQUISIÇÃO  DE EMULSÃO ASFÁLTICA RR-2C PARA PINTURA DE LIGAÇÃO</v>
          </cell>
          <cell r="C71" t="str">
            <v>ANP</v>
          </cell>
          <cell r="D71">
            <v>0</v>
          </cell>
          <cell r="E71" t="str">
            <v>KG</v>
          </cell>
          <cell r="F71">
            <v>0.98350000000000004</v>
          </cell>
          <cell r="G71">
            <v>0.77500000000000002</v>
          </cell>
          <cell r="H71">
            <v>0.82120000000000004</v>
          </cell>
          <cell r="I71">
            <v>1.0105</v>
          </cell>
          <cell r="J71">
            <v>0.77500000000000002</v>
          </cell>
          <cell r="K71">
            <v>0.77500000000000002</v>
          </cell>
          <cell r="L71">
            <v>0.82120000000000004</v>
          </cell>
          <cell r="M71">
            <v>0.77500000000000002</v>
          </cell>
          <cell r="N71">
            <v>0.82120000000000004</v>
          </cell>
        </row>
        <row r="72">
          <cell r="B72" t="str">
            <v>ALUGUEL RESIDÊNCIA PARA ENGENHEIRO</v>
          </cell>
          <cell r="C72" t="str">
            <v>TAB. CONSULTORIA DNIT</v>
          </cell>
          <cell r="D72">
            <v>0</v>
          </cell>
          <cell r="E72" t="str">
            <v>MÊS</v>
          </cell>
          <cell r="F72">
            <v>1673.01</v>
          </cell>
          <cell r="G72">
            <v>1673.01</v>
          </cell>
          <cell r="H72">
            <v>1673.01</v>
          </cell>
          <cell r="I72">
            <v>1673.01</v>
          </cell>
          <cell r="J72">
            <v>1673.01</v>
          </cell>
          <cell r="K72">
            <v>1673.01</v>
          </cell>
          <cell r="L72">
            <v>1673.01</v>
          </cell>
          <cell r="M72">
            <v>1673.01</v>
          </cell>
          <cell r="N72">
            <v>1673.01</v>
          </cell>
        </row>
        <row r="73">
          <cell r="B73" t="str">
            <v>ALUGUEL RESIDÊNCIA PARA PESSOAL</v>
          </cell>
          <cell r="C73" t="str">
            <v>TAB. CONSULTORIA DNIT</v>
          </cell>
          <cell r="D73">
            <v>0</v>
          </cell>
          <cell r="E73" t="str">
            <v>MÊS</v>
          </cell>
          <cell r="F73">
            <v>1463.38</v>
          </cell>
          <cell r="G73">
            <v>1463.38</v>
          </cell>
          <cell r="H73">
            <v>1463.38</v>
          </cell>
          <cell r="I73">
            <v>1463.38</v>
          </cell>
          <cell r="J73">
            <v>1463.38</v>
          </cell>
          <cell r="K73">
            <v>1463.38</v>
          </cell>
          <cell r="L73">
            <v>1463.38</v>
          </cell>
          <cell r="M73">
            <v>1463.38</v>
          </cell>
          <cell r="N73">
            <v>1463.38</v>
          </cell>
        </row>
        <row r="74">
          <cell r="B74" t="str">
            <v xml:space="preserve">POSTE METÁLICO 9m COM LÂMPADA 60W LED (Equiv. 250W) </v>
          </cell>
          <cell r="C74" t="str">
            <v>COMPOSIÇÂO</v>
          </cell>
          <cell r="D74">
            <v>0</v>
          </cell>
          <cell r="E74" t="str">
            <v>UNID</v>
          </cell>
          <cell r="F74">
            <v>0</v>
          </cell>
          <cell r="G74">
            <v>4130.53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BLOQUETE INTERTRAVADO DE CONCRETO, fck&gt;25MPa  ASSENTADO</v>
          </cell>
          <cell r="C75" t="str">
            <v xml:space="preserve">SICRO 2 </v>
          </cell>
          <cell r="D75" t="str">
            <v>2 S 02 700 51</v>
          </cell>
          <cell r="E75" t="str">
            <v>M2</v>
          </cell>
          <cell r="F75">
            <v>59.06</v>
          </cell>
          <cell r="G75">
            <v>55.38</v>
          </cell>
          <cell r="H75">
            <v>49.5</v>
          </cell>
          <cell r="I75">
            <v>51.98</v>
          </cell>
          <cell r="J75">
            <v>50.66</v>
          </cell>
          <cell r="K75">
            <v>52.95</v>
          </cell>
          <cell r="L75">
            <v>53.15</v>
          </cell>
          <cell r="M75">
            <v>49.67</v>
          </cell>
          <cell r="N75">
            <v>57.3</v>
          </cell>
        </row>
        <row r="76">
          <cell r="B76" t="str">
            <v>SISTEMA DE REAPROVEITAMENTO DE ÁGUA DA CHUVA</v>
          </cell>
          <cell r="C76" t="str">
            <v>COMPOSIÇÂO</v>
          </cell>
          <cell r="D76">
            <v>0</v>
          </cell>
          <cell r="E76" t="str">
            <v>UNID</v>
          </cell>
          <cell r="F76">
            <v>0</v>
          </cell>
          <cell r="G76">
            <v>5189.1688862400006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B77" t="str">
            <v>VERGA DE CONCR. ARMADO P/ALVEN , C/APROVEIT. DA MAD. 10 VEZES</v>
          </cell>
          <cell r="C77" t="str">
            <v xml:space="preserve">SINAPI </v>
          </cell>
          <cell r="D77">
            <v>0</v>
          </cell>
          <cell r="E77" t="str">
            <v>M3</v>
          </cell>
          <cell r="F77">
            <v>1056.32</v>
          </cell>
          <cell r="G77">
            <v>1041.53</v>
          </cell>
          <cell r="H77">
            <v>1169.02</v>
          </cell>
          <cell r="I77">
            <v>1034.28</v>
          </cell>
          <cell r="J77">
            <v>1037.49</v>
          </cell>
          <cell r="K77">
            <v>1037.49</v>
          </cell>
          <cell r="L77">
            <v>1172.4100000000001</v>
          </cell>
          <cell r="M77">
            <v>1037.49</v>
          </cell>
          <cell r="N77">
            <v>1169.02</v>
          </cell>
        </row>
        <row r="78">
          <cell r="B78" t="str">
            <v>FORNECIMENTO/INSTALAÇÃO DE  LONA PLÁSTICA PRETA, PARA IMPERMEABILIZAÇÃO, ESPESSURA 150 MICRAS</v>
          </cell>
          <cell r="C78" t="str">
            <v xml:space="preserve">SINAPI </v>
          </cell>
          <cell r="D78">
            <v>0</v>
          </cell>
          <cell r="E78" t="str">
            <v>M2</v>
          </cell>
          <cell r="F78">
            <v>2.74</v>
          </cell>
          <cell r="G78">
            <v>3.22</v>
          </cell>
          <cell r="H78">
            <v>3.32</v>
          </cell>
          <cell r="I78">
            <v>2.8</v>
          </cell>
          <cell r="J78">
            <v>2.82</v>
          </cell>
          <cell r="K78">
            <v>3.34</v>
          </cell>
          <cell r="L78">
            <v>3.34</v>
          </cell>
          <cell r="M78">
            <v>2.63</v>
          </cell>
          <cell r="N78">
            <v>4.0999999999999996</v>
          </cell>
        </row>
        <row r="79">
          <cell r="B79" t="str">
            <v>LOCAÇÃO DE CONTAINER PARA CANTEIRO DE OBRAS</v>
          </cell>
          <cell r="C79" t="str">
            <v xml:space="preserve">SINAPI </v>
          </cell>
          <cell r="D79">
            <v>0</v>
          </cell>
          <cell r="E79" t="str">
            <v>UNID x MÊS</v>
          </cell>
          <cell r="F79">
            <v>884.3</v>
          </cell>
          <cell r="G79">
            <v>773.76</v>
          </cell>
          <cell r="H79">
            <v>497.42</v>
          </cell>
          <cell r="I79">
            <v>438.4</v>
          </cell>
          <cell r="J79">
            <v>1079.05</v>
          </cell>
          <cell r="K79">
            <v>1348.82</v>
          </cell>
          <cell r="L79">
            <v>400.46</v>
          </cell>
          <cell r="M79">
            <v>497.13</v>
          </cell>
          <cell r="N79">
            <v>504.89</v>
          </cell>
        </row>
        <row r="80">
          <cell r="B80" t="str">
            <v>LOCAÇÃO DA OBRA COM GABARITO DE MADEIRA</v>
          </cell>
          <cell r="C80" t="str">
            <v xml:space="preserve">SINAPI </v>
          </cell>
          <cell r="D80">
            <v>0</v>
          </cell>
          <cell r="E80" t="str">
            <v>M2</v>
          </cell>
          <cell r="F80">
            <v>5.37</v>
          </cell>
          <cell r="G80">
            <v>6.6</v>
          </cell>
          <cell r="H80">
            <v>5.21</v>
          </cell>
          <cell r="I80">
            <v>6.49</v>
          </cell>
          <cell r="J80">
            <v>5.6</v>
          </cell>
          <cell r="K80">
            <v>7.04</v>
          </cell>
          <cell r="L80">
            <v>5.05</v>
          </cell>
          <cell r="M80">
            <v>5.32</v>
          </cell>
          <cell r="N80">
            <v>5.32</v>
          </cell>
        </row>
        <row r="81">
          <cell r="B81" t="str">
            <v>ESTACAS A TRADO (BROCAS), MOLDADAS IN LOCO D=30CM</v>
          </cell>
          <cell r="C81" t="str">
            <v xml:space="preserve">SINAPI </v>
          </cell>
          <cell r="D81">
            <v>0</v>
          </cell>
          <cell r="E81" t="str">
            <v>M</v>
          </cell>
          <cell r="F81">
            <v>61.33</v>
          </cell>
          <cell r="G81">
            <v>55.1</v>
          </cell>
          <cell r="H81">
            <v>61.21</v>
          </cell>
          <cell r="I81">
            <v>55.86</v>
          </cell>
          <cell r="J81">
            <v>36.06</v>
          </cell>
          <cell r="K81">
            <v>113.13</v>
          </cell>
          <cell r="L81">
            <v>64.33</v>
          </cell>
          <cell r="M81">
            <v>34.299999999999997</v>
          </cell>
          <cell r="N81">
            <v>70.12</v>
          </cell>
        </row>
        <row r="82">
          <cell r="B82" t="str">
            <v>REGULARIZAÇÃO E APILOAMENTO DE FUNDO DE VALAS</v>
          </cell>
          <cell r="C82" t="str">
            <v xml:space="preserve">SINAPI </v>
          </cell>
          <cell r="D82">
            <v>0</v>
          </cell>
          <cell r="E82" t="str">
            <v>M2</v>
          </cell>
          <cell r="F82">
            <v>2.4300000000000002</v>
          </cell>
          <cell r="G82">
            <v>2.1800000000000002</v>
          </cell>
          <cell r="H82">
            <v>2.85</v>
          </cell>
          <cell r="I82">
            <v>2.16</v>
          </cell>
          <cell r="J82">
            <v>3.56</v>
          </cell>
          <cell r="K82">
            <v>2.44</v>
          </cell>
          <cell r="L82">
            <v>2.72</v>
          </cell>
          <cell r="M82">
            <v>2.1</v>
          </cell>
          <cell r="N82">
            <v>3.57</v>
          </cell>
        </row>
        <row r="83">
          <cell r="B83" t="str">
            <v>LASTRO DE CONCRETO TRAÇO 1:4:8, ESPESSURA 3CM, PREPARO MECÂNICO</v>
          </cell>
          <cell r="C83" t="str">
            <v xml:space="preserve">SINAPI </v>
          </cell>
          <cell r="D83">
            <v>0</v>
          </cell>
          <cell r="E83" t="str">
            <v>M2</v>
          </cell>
          <cell r="F83">
            <v>13.72</v>
          </cell>
          <cell r="G83">
            <v>11.86</v>
          </cell>
          <cell r="H83">
            <v>12.97</v>
          </cell>
          <cell r="I83">
            <v>11.71</v>
          </cell>
          <cell r="J83">
            <v>15.17</v>
          </cell>
          <cell r="K83">
            <v>14.63</v>
          </cell>
          <cell r="L83">
            <v>22.94</v>
          </cell>
          <cell r="M83">
            <v>11.5</v>
          </cell>
          <cell r="N83">
            <v>15.26</v>
          </cell>
        </row>
        <row r="84">
          <cell r="B84" t="str">
            <v>FÔRMA PLANA EM CHAPA COMPENSADA RESINADA, ESTRUTURAL, E = 14 MM.</v>
          </cell>
          <cell r="C84" t="str">
            <v xml:space="preserve">SINAPI </v>
          </cell>
          <cell r="D84">
            <v>0</v>
          </cell>
          <cell r="E84" t="str">
            <v>M2</v>
          </cell>
          <cell r="F84">
            <v>37.11</v>
          </cell>
          <cell r="G84">
            <v>39.840000000000003</v>
          </cell>
          <cell r="H84">
            <v>51.19</v>
          </cell>
          <cell r="I84">
            <v>44.62</v>
          </cell>
          <cell r="J84">
            <v>74.239999999999995</v>
          </cell>
          <cell r="K84">
            <v>65.42</v>
          </cell>
          <cell r="L84">
            <v>56.72</v>
          </cell>
          <cell r="M84">
            <v>43.31</v>
          </cell>
          <cell r="N84">
            <v>62.74</v>
          </cell>
        </row>
        <row r="85">
          <cell r="B85" t="str">
            <v>PINTURA EXTERNA COM IMPERMEABILIZANTE UMA DEMÃO</v>
          </cell>
          <cell r="C85" t="str">
            <v xml:space="preserve">SINAPI </v>
          </cell>
          <cell r="D85">
            <v>0</v>
          </cell>
          <cell r="E85" t="str">
            <v>M2</v>
          </cell>
          <cell r="F85">
            <v>17.170000000000002</v>
          </cell>
          <cell r="G85">
            <v>16.62</v>
          </cell>
          <cell r="H85">
            <v>9.3800000000000008</v>
          </cell>
          <cell r="I85">
            <v>16.78</v>
          </cell>
          <cell r="J85">
            <v>16.61</v>
          </cell>
          <cell r="K85">
            <v>17.71</v>
          </cell>
          <cell r="L85">
            <v>18.36</v>
          </cell>
          <cell r="M85">
            <v>16.190000000000001</v>
          </cell>
          <cell r="N85">
            <v>19.72</v>
          </cell>
        </row>
        <row r="86">
          <cell r="B86" t="str">
            <v>ESCORAMENTO DE FÔRMAS 1,50 A 5,00M APROV 30%</v>
          </cell>
          <cell r="C86" t="str">
            <v xml:space="preserve">SINAPI </v>
          </cell>
          <cell r="D86">
            <v>0</v>
          </cell>
          <cell r="E86" t="str">
            <v>M2</v>
          </cell>
          <cell r="F86">
            <v>11.05</v>
          </cell>
          <cell r="G86">
            <v>16.079999999999998</v>
          </cell>
          <cell r="H86">
            <v>13.12</v>
          </cell>
          <cell r="I86">
            <v>13.29</v>
          </cell>
          <cell r="J86">
            <v>6.29</v>
          </cell>
          <cell r="K86">
            <v>6.81</v>
          </cell>
          <cell r="L86">
            <v>6.19</v>
          </cell>
          <cell r="M86">
            <v>6.81</v>
          </cell>
          <cell r="N86">
            <v>6.84</v>
          </cell>
        </row>
        <row r="87">
          <cell r="B87" t="str">
            <v>CHAPISCO 1:3</v>
          </cell>
          <cell r="C87" t="str">
            <v xml:space="preserve">SINAPI </v>
          </cell>
          <cell r="D87">
            <v>0</v>
          </cell>
          <cell r="E87" t="str">
            <v>M2</v>
          </cell>
          <cell r="F87">
            <v>3.86</v>
          </cell>
          <cell r="G87">
            <v>3.47</v>
          </cell>
          <cell r="H87">
            <v>3.83</v>
          </cell>
          <cell r="I87">
            <v>5.73</v>
          </cell>
          <cell r="J87">
            <v>5.53</v>
          </cell>
          <cell r="K87">
            <v>6.33</v>
          </cell>
          <cell r="L87">
            <v>4</v>
          </cell>
          <cell r="M87">
            <v>8.06</v>
          </cell>
          <cell r="N87">
            <v>4.34</v>
          </cell>
        </row>
        <row r="88">
          <cell r="B88" t="str">
            <v>EMBOÇO 1:6</v>
          </cell>
          <cell r="C88" t="str">
            <v xml:space="preserve">SINAPI </v>
          </cell>
          <cell r="D88">
            <v>0</v>
          </cell>
          <cell r="E88" t="str">
            <v>M2</v>
          </cell>
          <cell r="F88">
            <v>18.12</v>
          </cell>
          <cell r="G88">
            <v>16.25</v>
          </cell>
          <cell r="H88">
            <v>20.74</v>
          </cell>
          <cell r="I88">
            <v>18.57</v>
          </cell>
          <cell r="J88">
            <v>16.97</v>
          </cell>
          <cell r="K88">
            <v>19.73</v>
          </cell>
          <cell r="L88">
            <v>21.83</v>
          </cell>
          <cell r="M88">
            <v>25.08</v>
          </cell>
          <cell r="N88">
            <v>25.18</v>
          </cell>
        </row>
        <row r="89">
          <cell r="B89" t="str">
            <v>REBOCO PAULISTA, E=2,5CM</v>
          </cell>
          <cell r="C89" t="str">
            <v xml:space="preserve">SINAPI </v>
          </cell>
          <cell r="D89">
            <v>0</v>
          </cell>
          <cell r="E89" t="str">
            <v>M2</v>
          </cell>
          <cell r="F89">
            <v>19.3</v>
          </cell>
          <cell r="G89">
            <v>17.61</v>
          </cell>
          <cell r="H89">
            <v>13.04</v>
          </cell>
          <cell r="I89">
            <v>11.94</v>
          </cell>
          <cell r="J89">
            <v>11.13</v>
          </cell>
          <cell r="K89">
            <v>17.97</v>
          </cell>
          <cell r="L89">
            <v>12.12</v>
          </cell>
          <cell r="M89">
            <v>20.68</v>
          </cell>
          <cell r="N89">
            <v>13.04</v>
          </cell>
        </row>
        <row r="90">
          <cell r="B90" t="str">
            <v>LASTRO DE BRITA Nº2</v>
          </cell>
          <cell r="C90" t="str">
            <v xml:space="preserve">SINAPI </v>
          </cell>
          <cell r="D90">
            <v>0</v>
          </cell>
          <cell r="E90" t="str">
            <v>M3</v>
          </cell>
          <cell r="F90">
            <v>105.28</v>
          </cell>
          <cell r="G90">
            <v>67</v>
          </cell>
          <cell r="H90">
            <v>65.25</v>
          </cell>
          <cell r="I90">
            <v>73.150000000000006</v>
          </cell>
          <cell r="J90">
            <v>104.3</v>
          </cell>
          <cell r="K90">
            <v>143.19</v>
          </cell>
          <cell r="L90">
            <v>97.45</v>
          </cell>
          <cell r="M90">
            <v>66.14</v>
          </cell>
          <cell r="N90">
            <v>66.400000000000006</v>
          </cell>
        </row>
        <row r="91">
          <cell r="B91" t="str">
            <v>CONTRAPISO EM ARGAMASSA TRAÇO 1:4 (CIMENTO E AREIA), ESPESSURA 7CM, PREPARO MANUAL</v>
          </cell>
          <cell r="C91" t="str">
            <v xml:space="preserve">SINAPI </v>
          </cell>
          <cell r="D91">
            <v>0</v>
          </cell>
          <cell r="E91" t="str">
            <v>M2</v>
          </cell>
          <cell r="F91">
            <v>31.3</v>
          </cell>
          <cell r="G91">
            <v>31.53</v>
          </cell>
          <cell r="H91">
            <v>32.53</v>
          </cell>
          <cell r="I91">
            <v>30.97</v>
          </cell>
          <cell r="J91">
            <v>28.45</v>
          </cell>
          <cell r="K91">
            <v>33.479999999999997</v>
          </cell>
          <cell r="L91">
            <v>34.96</v>
          </cell>
          <cell r="M91">
            <v>38.14</v>
          </cell>
          <cell r="N91">
            <v>38.29</v>
          </cell>
        </row>
        <row r="92">
          <cell r="B92" t="str">
            <v>PISO CIMENTADO LISO (QUEIMADO), TRAÇO 1:3 (CIMENTO E AREIA), ESPESSURA  1,5CM, PREPARO MANUAL</v>
          </cell>
          <cell r="C92" t="str">
            <v xml:space="preserve">SINAPI </v>
          </cell>
          <cell r="D92">
            <v>0</v>
          </cell>
          <cell r="E92" t="str">
            <v>M2</v>
          </cell>
          <cell r="F92">
            <v>24.21</v>
          </cell>
          <cell r="G92">
            <v>32.04</v>
          </cell>
          <cell r="H92">
            <v>25.27</v>
          </cell>
          <cell r="I92">
            <v>24.37</v>
          </cell>
          <cell r="J92">
            <v>20.45</v>
          </cell>
          <cell r="K92">
            <v>23.77</v>
          </cell>
          <cell r="L92">
            <v>26.24</v>
          </cell>
          <cell r="M92">
            <v>30.65</v>
          </cell>
          <cell r="N92">
            <v>30.77</v>
          </cell>
        </row>
        <row r="93">
          <cell r="B93" t="str">
            <v>PORTA DE ALUMÍNIO ANODIZADO VENEZIANA</v>
          </cell>
          <cell r="C93" t="str">
            <v xml:space="preserve">SINAPI </v>
          </cell>
          <cell r="D93">
            <v>0</v>
          </cell>
          <cell r="E93" t="str">
            <v>M2</v>
          </cell>
          <cell r="F93">
            <v>414.77</v>
          </cell>
          <cell r="G93">
            <v>678.89</v>
          </cell>
          <cell r="H93">
            <v>470.9</v>
          </cell>
          <cell r="I93">
            <v>258.74</v>
          </cell>
          <cell r="J93">
            <v>399.96</v>
          </cell>
          <cell r="K93">
            <v>599.09</v>
          </cell>
          <cell r="L93">
            <v>355.98</v>
          </cell>
          <cell r="M93">
            <v>394.43</v>
          </cell>
          <cell r="N93">
            <v>395.97</v>
          </cell>
        </row>
        <row r="94">
          <cell r="B94" t="str">
            <v>JANELA ALUMÍNIO ANODIZADO BASCULANTE</v>
          </cell>
          <cell r="C94" t="str">
            <v xml:space="preserve">SINAPI </v>
          </cell>
          <cell r="D94">
            <v>0</v>
          </cell>
          <cell r="E94" t="str">
            <v>M2</v>
          </cell>
          <cell r="F94">
            <v>332.98</v>
          </cell>
          <cell r="G94">
            <v>270.63</v>
          </cell>
          <cell r="H94">
            <v>374.27</v>
          </cell>
          <cell r="I94">
            <v>394.81</v>
          </cell>
          <cell r="J94">
            <v>399.96</v>
          </cell>
          <cell r="K94">
            <v>596.5</v>
          </cell>
          <cell r="L94">
            <v>232.57</v>
          </cell>
          <cell r="M94">
            <v>536.89</v>
          </cell>
          <cell r="N94">
            <v>538.98</v>
          </cell>
        </row>
        <row r="95">
          <cell r="B95" t="str">
            <v>ALÇAPÃO EM CHAPA DE FERRO 70X70</v>
          </cell>
          <cell r="C95" t="str">
            <v xml:space="preserve">SINAPI </v>
          </cell>
          <cell r="D95">
            <v>0</v>
          </cell>
          <cell r="E95" t="str">
            <v>UNID</v>
          </cell>
          <cell r="F95">
            <v>57.87</v>
          </cell>
          <cell r="G95">
            <v>67.73</v>
          </cell>
          <cell r="H95">
            <v>82.51</v>
          </cell>
          <cell r="I95">
            <v>68.56</v>
          </cell>
          <cell r="J95">
            <v>70.27</v>
          </cell>
          <cell r="K95">
            <v>57.86</v>
          </cell>
          <cell r="L95">
            <v>83.24</v>
          </cell>
          <cell r="M95">
            <v>87.47</v>
          </cell>
          <cell r="N95">
            <v>87.81</v>
          </cell>
        </row>
        <row r="96">
          <cell r="B96" t="str">
            <v>VIDRO PLANO TRANSPARENTE, COMUM, DE 4MM DE ESPESSURA</v>
          </cell>
          <cell r="C96" t="str">
            <v xml:space="preserve">SINAPI </v>
          </cell>
          <cell r="D96">
            <v>0</v>
          </cell>
          <cell r="E96" t="str">
            <v>M2</v>
          </cell>
          <cell r="F96">
            <v>76.569999999999993</v>
          </cell>
          <cell r="G96">
            <v>70.56</v>
          </cell>
          <cell r="H96">
            <v>67.83</v>
          </cell>
          <cell r="I96">
            <v>65.459999999999994</v>
          </cell>
          <cell r="J96">
            <v>87.36</v>
          </cell>
          <cell r="K96">
            <v>95.66</v>
          </cell>
          <cell r="L96">
            <v>62.63</v>
          </cell>
          <cell r="M96">
            <v>87.87</v>
          </cell>
          <cell r="N96">
            <v>88.21</v>
          </cell>
        </row>
        <row r="97">
          <cell r="B97" t="str">
            <v>ESCADA TIPO MARINHEIRO EM AÇO CA-50 12,5", INCLUSO PINTURA COM FUNDO ANTIOXIDANTE</v>
          </cell>
          <cell r="C97" t="str">
            <v xml:space="preserve">SINAPI </v>
          </cell>
          <cell r="D97">
            <v>0</v>
          </cell>
          <cell r="E97" t="str">
            <v>M</v>
          </cell>
          <cell r="F97">
            <v>33.96</v>
          </cell>
          <cell r="G97">
            <v>41.43</v>
          </cell>
          <cell r="H97">
            <v>44.78</v>
          </cell>
          <cell r="I97">
            <v>34.72</v>
          </cell>
          <cell r="J97">
            <v>33.06</v>
          </cell>
          <cell r="K97">
            <v>35.229999999999997</v>
          </cell>
          <cell r="L97">
            <v>43.37</v>
          </cell>
          <cell r="M97">
            <v>43.66</v>
          </cell>
          <cell r="N97">
            <v>43.83</v>
          </cell>
        </row>
        <row r="98">
          <cell r="B98" t="str">
            <v>TELHAMENTO COM TELHA DE FIBROCIMENTO ONDULADA, ESPESSURA 6MM, INCLUSO JUNTAS DE VEDAÇÃO E ACESSÓRIOS DE FIXAÇÃO</v>
          </cell>
          <cell r="C98" t="str">
            <v xml:space="preserve">SINAPI </v>
          </cell>
          <cell r="D98">
            <v>0</v>
          </cell>
          <cell r="E98" t="str">
            <v>M2</v>
          </cell>
          <cell r="F98">
            <v>27.53</v>
          </cell>
          <cell r="G98">
            <v>23.86</v>
          </cell>
          <cell r="H98">
            <v>23.39</v>
          </cell>
          <cell r="I98">
            <v>21.76</v>
          </cell>
          <cell r="J98">
            <v>25.24</v>
          </cell>
          <cell r="K98">
            <v>24.62</v>
          </cell>
          <cell r="L98">
            <v>22.35</v>
          </cell>
          <cell r="M98">
            <v>23.34</v>
          </cell>
          <cell r="N98">
            <v>23.43</v>
          </cell>
        </row>
        <row r="99">
          <cell r="B99" t="str">
            <v>RUFO EM CHAPA DE AÇO GALVANIZADO Nº 24 33CM</v>
          </cell>
          <cell r="C99" t="str">
            <v xml:space="preserve">SINAPI </v>
          </cell>
          <cell r="D99">
            <v>0</v>
          </cell>
          <cell r="E99" t="str">
            <v>M</v>
          </cell>
          <cell r="F99">
            <v>28.83</v>
          </cell>
          <cell r="G99">
            <v>24.88</v>
          </cell>
          <cell r="H99">
            <v>31.78</v>
          </cell>
          <cell r="I99">
            <v>26.7</v>
          </cell>
          <cell r="J99">
            <v>35.04</v>
          </cell>
          <cell r="K99">
            <v>26.01</v>
          </cell>
          <cell r="L99">
            <v>24.32</v>
          </cell>
          <cell r="M99">
            <v>31.35</v>
          </cell>
          <cell r="N99">
            <v>19.96</v>
          </cell>
        </row>
        <row r="100">
          <cell r="B100" t="str">
            <v>CALHA EM CHAPA DE AÇO GALV. Nº 24, C/ 25CM DE DESENVOLVIMENTO</v>
          </cell>
          <cell r="C100" t="str">
            <v xml:space="preserve">SINAPI </v>
          </cell>
          <cell r="D100">
            <v>0</v>
          </cell>
          <cell r="E100" t="str">
            <v>M</v>
          </cell>
          <cell r="F100">
            <v>18.03</v>
          </cell>
          <cell r="G100">
            <v>21.44</v>
          </cell>
          <cell r="H100">
            <v>25.46</v>
          </cell>
          <cell r="I100">
            <v>21.9</v>
          </cell>
          <cell r="J100">
            <v>26.96</v>
          </cell>
          <cell r="K100">
            <v>21.7</v>
          </cell>
          <cell r="L100">
            <v>15.57</v>
          </cell>
          <cell r="M100">
            <v>25.64</v>
          </cell>
          <cell r="N100">
            <v>25.74</v>
          </cell>
        </row>
        <row r="101">
          <cell r="B101" t="str">
            <v>CONTRAPISO EM ARGAMASSA TRAÇO 1:3 (CIMENTO E AREIA), INTERNO SOBRE LAJE, ADERIDO, ESPESSURA 2,5CM, PREPARO MECÂNICO</v>
          </cell>
          <cell r="C101" t="str">
            <v xml:space="preserve">SINAPI </v>
          </cell>
          <cell r="D101">
            <v>0</v>
          </cell>
          <cell r="E101" t="str">
            <v>M2</v>
          </cell>
          <cell r="F101">
            <v>20</v>
          </cell>
          <cell r="G101">
            <v>18.88</v>
          </cell>
          <cell r="H101">
            <v>19.690000000000001</v>
          </cell>
          <cell r="I101">
            <v>1866.15</v>
          </cell>
          <cell r="J101">
            <v>16.73</v>
          </cell>
          <cell r="K101">
            <v>19.77</v>
          </cell>
          <cell r="L101">
            <v>21.4</v>
          </cell>
          <cell r="M101">
            <v>22.61</v>
          </cell>
          <cell r="N101">
            <v>22.7</v>
          </cell>
        </row>
        <row r="102">
          <cell r="B102" t="str">
            <v>IMPERMEABILIZAÇÃO COM MANTA ASFÁLTICA
ALUMINIZADA 3MM</v>
          </cell>
          <cell r="C102" t="str">
            <v xml:space="preserve">SINAPI </v>
          </cell>
          <cell r="D102">
            <v>0</v>
          </cell>
          <cell r="E102" t="str">
            <v>M2</v>
          </cell>
          <cell r="F102">
            <v>46.92</v>
          </cell>
          <cell r="G102">
            <v>47.93</v>
          </cell>
          <cell r="H102">
            <v>50.96</v>
          </cell>
          <cell r="I102">
            <v>49.22</v>
          </cell>
          <cell r="J102">
            <v>46.52</v>
          </cell>
          <cell r="K102">
            <v>53.34</v>
          </cell>
          <cell r="L102">
            <v>54.18</v>
          </cell>
          <cell r="M102">
            <v>57.59</v>
          </cell>
          <cell r="N102">
            <v>57.81</v>
          </cell>
        </row>
        <row r="103">
          <cell r="B103" t="str">
            <v>CAIXA DE FERRO 4'X2'</v>
          </cell>
          <cell r="C103" t="str">
            <v xml:space="preserve">SINAPI </v>
          </cell>
          <cell r="D103">
            <v>0</v>
          </cell>
          <cell r="E103" t="str">
            <v>UNID</v>
          </cell>
          <cell r="F103">
            <v>3.68</v>
          </cell>
          <cell r="G103">
            <v>4.3099999999999996</v>
          </cell>
          <cell r="H103">
            <v>4.13</v>
          </cell>
          <cell r="I103">
            <v>3.49</v>
          </cell>
          <cell r="J103">
            <v>3.95</v>
          </cell>
          <cell r="K103">
            <v>4.25</v>
          </cell>
          <cell r="L103">
            <v>4.1399999999999997</v>
          </cell>
          <cell r="M103">
            <v>4.74</v>
          </cell>
          <cell r="N103">
            <v>4.76</v>
          </cell>
        </row>
        <row r="104">
          <cell r="B104" t="str">
            <v>CAIXA DE FERRO SEXTAVADA 3'X3'</v>
          </cell>
          <cell r="C104" t="str">
            <v xml:space="preserve">SINAPI </v>
          </cell>
          <cell r="D104">
            <v>0</v>
          </cell>
          <cell r="E104" t="str">
            <v>UNID</v>
          </cell>
          <cell r="F104">
            <v>4.32</v>
          </cell>
          <cell r="G104">
            <v>4</v>
          </cell>
          <cell r="H104">
            <v>4.7300000000000004</v>
          </cell>
          <cell r="I104">
            <v>4.0999999999999996</v>
          </cell>
          <cell r="J104">
            <v>3.93</v>
          </cell>
          <cell r="K104">
            <v>4.1900000000000004</v>
          </cell>
          <cell r="L104">
            <v>4.7300000000000004</v>
          </cell>
          <cell r="M104">
            <v>5.25</v>
          </cell>
          <cell r="N104">
            <v>5.27</v>
          </cell>
        </row>
        <row r="105">
          <cell r="B105" t="str">
            <v>ABERTURA/FECHAMENTO RASGO ALVENARIA PARA TUBOS, FECHAMENTO COM ARGAMASSA TRAÇO 1:4 (CIMENTO E AREIA)</v>
          </cell>
          <cell r="C105" t="str">
            <v xml:space="preserve">SINAPI </v>
          </cell>
          <cell r="D105">
            <v>0</v>
          </cell>
          <cell r="E105" t="str">
            <v>M</v>
          </cell>
          <cell r="F105">
            <v>2.61</v>
          </cell>
          <cell r="G105">
            <v>2.3199999999999998</v>
          </cell>
          <cell r="H105">
            <v>2.82</v>
          </cell>
          <cell r="I105">
            <v>2.31</v>
          </cell>
          <cell r="J105">
            <v>2.37</v>
          </cell>
          <cell r="K105">
            <v>2.57</v>
          </cell>
          <cell r="L105">
            <v>2.79</v>
          </cell>
          <cell r="M105">
            <v>3.46</v>
          </cell>
          <cell r="N105">
            <v>3.47</v>
          </cell>
        </row>
        <row r="106">
          <cell r="B106" t="str">
            <v>ELETRODUTO EM PVC FLEXÍVEL, CORRUGADO, DIAM. DE 3/4". FORN. E COLOC.</v>
          </cell>
          <cell r="C106" t="str">
            <v xml:space="preserve">SINAPI </v>
          </cell>
          <cell r="D106">
            <v>0</v>
          </cell>
          <cell r="E106" t="str">
            <v>M</v>
          </cell>
          <cell r="F106">
            <v>3.37</v>
          </cell>
          <cell r="G106">
            <v>3.39</v>
          </cell>
          <cell r="H106">
            <v>3.79</v>
          </cell>
          <cell r="I106">
            <v>3.21</v>
          </cell>
          <cell r="J106">
            <v>3.1</v>
          </cell>
          <cell r="K106">
            <v>3.48</v>
          </cell>
          <cell r="L106">
            <v>0.98</v>
          </cell>
          <cell r="M106">
            <v>4.33</v>
          </cell>
          <cell r="N106">
            <v>4.34</v>
          </cell>
        </row>
        <row r="107">
          <cell r="B107" t="str">
            <v>CABO C/ISOLAMENTO TERMOPLÁSTICO, BITOLA
2,5MM2, 450 / 750V</v>
          </cell>
          <cell r="C107" t="str">
            <v xml:space="preserve">SINAPI </v>
          </cell>
          <cell r="D107">
            <v>0</v>
          </cell>
          <cell r="E107" t="str">
            <v>M</v>
          </cell>
          <cell r="F107">
            <v>2.0099999999999998</v>
          </cell>
          <cell r="G107">
            <v>2.64</v>
          </cell>
          <cell r="H107">
            <v>2.29</v>
          </cell>
          <cell r="I107">
            <v>2.58</v>
          </cell>
          <cell r="J107">
            <v>2.04</v>
          </cell>
          <cell r="K107">
            <v>2.17</v>
          </cell>
          <cell r="L107">
            <v>1.53</v>
          </cell>
          <cell r="M107">
            <v>2.31</v>
          </cell>
          <cell r="N107">
            <v>2.3199999999999998</v>
          </cell>
        </row>
        <row r="108">
          <cell r="B108" t="str">
            <v>INTERRUPTOR DE EMBUTIR C/ 1 TECLA SIMPLES
FOSFORESCENTE E PLACA</v>
          </cell>
          <cell r="C108" t="str">
            <v xml:space="preserve">SINAPI </v>
          </cell>
          <cell r="D108">
            <v>0</v>
          </cell>
          <cell r="E108" t="str">
            <v>UNID</v>
          </cell>
          <cell r="F108">
            <v>6.4</v>
          </cell>
          <cell r="G108">
            <v>8.86</v>
          </cell>
          <cell r="H108">
            <v>7.62</v>
          </cell>
          <cell r="I108">
            <v>6.94</v>
          </cell>
          <cell r="J108">
            <v>6.38</v>
          </cell>
          <cell r="K108">
            <v>8.3800000000000008</v>
          </cell>
          <cell r="L108">
            <v>8.67</v>
          </cell>
          <cell r="M108">
            <v>9.2799999999999994</v>
          </cell>
          <cell r="N108">
            <v>9.32</v>
          </cell>
        </row>
        <row r="109">
          <cell r="B109" t="str">
            <v>LUMINÁRIA TIPO SPOT PARA 1 LÂMPADA INCANDESCENTE / FLUORESCENTE COMPACTA</v>
          </cell>
          <cell r="C109" t="str">
            <v xml:space="preserve">SINAPI </v>
          </cell>
          <cell r="D109">
            <v>0</v>
          </cell>
          <cell r="E109" t="str">
            <v>UNID</v>
          </cell>
          <cell r="F109">
            <v>19.71</v>
          </cell>
          <cell r="G109">
            <v>17.84</v>
          </cell>
          <cell r="H109">
            <v>18.670000000000002</v>
          </cell>
          <cell r="I109">
            <v>18.59</v>
          </cell>
          <cell r="J109">
            <v>17.75</v>
          </cell>
          <cell r="K109">
            <v>21.33</v>
          </cell>
          <cell r="L109">
            <v>23.56</v>
          </cell>
          <cell r="M109">
            <v>22.34</v>
          </cell>
          <cell r="N109">
            <v>22.43</v>
          </cell>
        </row>
        <row r="110">
          <cell r="B110" t="str">
            <v>PARA-RAIOS TIPO FRANKLIN - CABO E SUPORTE ISOLADOR</v>
          </cell>
          <cell r="C110" t="str">
            <v xml:space="preserve">SINAPI </v>
          </cell>
          <cell r="D110">
            <v>0</v>
          </cell>
          <cell r="E110" t="str">
            <v>M</v>
          </cell>
          <cell r="F110">
            <v>32.520000000000003</v>
          </cell>
          <cell r="G110">
            <v>32.200000000000003</v>
          </cell>
          <cell r="H110">
            <v>36.619999999999997</v>
          </cell>
          <cell r="I110">
            <v>31.09</v>
          </cell>
          <cell r="J110">
            <v>31.16</v>
          </cell>
          <cell r="K110">
            <v>35.380000000000003</v>
          </cell>
          <cell r="L110">
            <v>37.56</v>
          </cell>
          <cell r="M110">
            <v>38.130000000000003</v>
          </cell>
          <cell r="N110">
            <v>38.28</v>
          </cell>
        </row>
        <row r="111">
          <cell r="B111" t="str">
            <v>HASTE COPPERWELD 5/8 X 3,0M COM CONECTOR</v>
          </cell>
          <cell r="C111" t="str">
            <v xml:space="preserve">SINAPI </v>
          </cell>
          <cell r="D111">
            <v>0</v>
          </cell>
          <cell r="E111" t="str">
            <v>UNID</v>
          </cell>
          <cell r="F111">
            <v>34.880000000000003</v>
          </cell>
          <cell r="G111">
            <v>31.42</v>
          </cell>
          <cell r="H111">
            <v>37.770000000000003</v>
          </cell>
          <cell r="I111">
            <v>32.49</v>
          </cell>
          <cell r="J111">
            <v>30.54</v>
          </cell>
          <cell r="K111">
            <v>33.200000000000003</v>
          </cell>
          <cell r="L111">
            <v>40.479999999999997</v>
          </cell>
          <cell r="M111">
            <v>34.85</v>
          </cell>
          <cell r="N111">
            <v>34.99</v>
          </cell>
        </row>
        <row r="112">
          <cell r="B112" t="str">
            <v>CORDOALHA DE COBRE NU, INCLUSIVE ISOLADORES - 35,00 MM2 - FORNECIMENTO E INSTALAÇÃO</v>
          </cell>
          <cell r="C112" t="str">
            <v xml:space="preserve">SINAPI </v>
          </cell>
          <cell r="D112">
            <v>0</v>
          </cell>
          <cell r="E112" t="str">
            <v>M</v>
          </cell>
          <cell r="F112">
            <v>27.97</v>
          </cell>
          <cell r="G112">
            <v>27.43</v>
          </cell>
          <cell r="H112">
            <v>31.1</v>
          </cell>
          <cell r="I112">
            <v>26.68</v>
          </cell>
          <cell r="J112">
            <v>27.07</v>
          </cell>
          <cell r="K112">
            <v>30.24</v>
          </cell>
          <cell r="L112">
            <v>31.26</v>
          </cell>
          <cell r="M112">
            <v>30.94</v>
          </cell>
          <cell r="N112">
            <v>31.06</v>
          </cell>
        </row>
        <row r="113">
          <cell r="B113" t="str">
            <v>ELETRODUTO DE PVC RÍGIDO ROSCÁVEL DN 50MM (2"), INCL CONEXÕES, FORNECIMENTO E INSTALAÇÃO</v>
          </cell>
          <cell r="C113" t="str">
            <v xml:space="preserve">SINAPI </v>
          </cell>
          <cell r="D113">
            <v>0</v>
          </cell>
          <cell r="E113" t="str">
            <v>M</v>
          </cell>
          <cell r="F113">
            <v>15.9</v>
          </cell>
          <cell r="G113">
            <v>15.95</v>
          </cell>
          <cell r="H113">
            <v>17.52</v>
          </cell>
          <cell r="I113">
            <v>15.2</v>
          </cell>
          <cell r="J113">
            <v>14.6</v>
          </cell>
          <cell r="K113">
            <v>16.04</v>
          </cell>
          <cell r="L113">
            <v>17.059999999999999</v>
          </cell>
          <cell r="M113">
            <v>19.41</v>
          </cell>
          <cell r="N113">
            <v>19.48</v>
          </cell>
        </row>
        <row r="114">
          <cell r="B114" t="str">
            <v>CAIXA DE PASSAGEM EM ALVENARIA COM TAMPA CONCRETO 40X40X40 CM</v>
          </cell>
          <cell r="C114" t="str">
            <v xml:space="preserve">SINAPI </v>
          </cell>
          <cell r="D114">
            <v>0</v>
          </cell>
          <cell r="E114" t="str">
            <v>UNID</v>
          </cell>
          <cell r="F114">
            <v>58.47</v>
          </cell>
          <cell r="G114">
            <v>98.88</v>
          </cell>
          <cell r="H114">
            <v>56.54</v>
          </cell>
          <cell r="I114">
            <v>54.66</v>
          </cell>
          <cell r="J114">
            <v>85.35</v>
          </cell>
          <cell r="K114">
            <v>137.96</v>
          </cell>
          <cell r="L114">
            <v>66.36</v>
          </cell>
          <cell r="M114">
            <v>65.92</v>
          </cell>
          <cell r="N114">
            <v>66.17</v>
          </cell>
        </row>
        <row r="115">
          <cell r="B115" t="str">
            <v>GRUPO GERADOR COM SILENCIADOR, MOTOR A DIESEL DE 40/44 KVA (32/35 KW), CONSUMO 7,04 L/H</v>
          </cell>
          <cell r="C115" t="str">
            <v xml:space="preserve">SINAPI </v>
          </cell>
          <cell r="D115">
            <v>0</v>
          </cell>
          <cell r="E115" t="str">
            <v>UNID</v>
          </cell>
          <cell r="F115">
            <v>33813.17</v>
          </cell>
          <cell r="G115">
            <v>33195.480000000003</v>
          </cell>
          <cell r="H115">
            <v>37296.949999999997</v>
          </cell>
          <cell r="I115">
            <v>35821.47</v>
          </cell>
          <cell r="J115">
            <v>37430.5</v>
          </cell>
          <cell r="K115">
            <v>35682.31</v>
          </cell>
          <cell r="L115">
            <v>35925.360000000001</v>
          </cell>
          <cell r="M115">
            <v>35682.31</v>
          </cell>
          <cell r="N115">
            <v>35821.47</v>
          </cell>
        </row>
        <row r="116">
          <cell r="B116" t="str">
            <v>PERFURAÇÃO DE POÇO SEMIARTESIANO</v>
          </cell>
          <cell r="C116" t="str">
            <v xml:space="preserve">SINAPI </v>
          </cell>
          <cell r="D116">
            <v>0</v>
          </cell>
          <cell r="E116" t="str">
            <v>M</v>
          </cell>
          <cell r="F116">
            <v>51.04</v>
          </cell>
          <cell r="G116">
            <v>53.43</v>
          </cell>
          <cell r="H116">
            <v>71.56</v>
          </cell>
          <cell r="I116">
            <v>54.41</v>
          </cell>
          <cell r="J116">
            <v>56.77</v>
          </cell>
          <cell r="K116">
            <v>72.260000000000005</v>
          </cell>
          <cell r="L116">
            <v>72.760000000000005</v>
          </cell>
          <cell r="M116">
            <v>57.53</v>
          </cell>
          <cell r="N116">
            <v>70.95</v>
          </cell>
        </row>
        <row r="117">
          <cell r="B117" t="str">
            <v>PASTILHA CERÂMICA ESMALTADA QUADRADA 1", FIXADA COM NATA DE CIMENTO, REJUNTAMENTO COM CIMENTO BRANCO, INCLUSO LIMPEZA</v>
          </cell>
          <cell r="C117" t="str">
            <v xml:space="preserve">SINAPI </v>
          </cell>
          <cell r="D117">
            <v>0</v>
          </cell>
          <cell r="E117" t="str">
            <v>M2</v>
          </cell>
          <cell r="F117">
            <v>101.52</v>
          </cell>
          <cell r="G117">
            <v>73.7</v>
          </cell>
          <cell r="H117">
            <v>80.849999999999994</v>
          </cell>
          <cell r="I117">
            <v>117.46</v>
          </cell>
          <cell r="J117">
            <v>102.83</v>
          </cell>
          <cell r="K117">
            <v>108.36</v>
          </cell>
          <cell r="L117">
            <v>126.31</v>
          </cell>
          <cell r="M117">
            <v>101.08</v>
          </cell>
          <cell r="N117">
            <v>125.94</v>
          </cell>
        </row>
        <row r="118">
          <cell r="B118" t="str">
            <v>ELETRODUTO DE PVC RIGIDO ROSCAVEL DN 50MM (2"), INCL CONEXOES, FORNECIMENTO E INSTALACAO</v>
          </cell>
          <cell r="C118" t="str">
            <v xml:space="preserve">SINAPI </v>
          </cell>
          <cell r="D118">
            <v>0</v>
          </cell>
          <cell r="E118" t="str">
            <v>M</v>
          </cell>
          <cell r="F118">
            <v>15.9</v>
          </cell>
          <cell r="G118">
            <v>15.95</v>
          </cell>
          <cell r="H118">
            <v>17.52</v>
          </cell>
          <cell r="I118">
            <v>15.2</v>
          </cell>
          <cell r="J118">
            <v>14.6</v>
          </cell>
          <cell r="K118">
            <v>16.04</v>
          </cell>
          <cell r="L118">
            <v>17.059999999999999</v>
          </cell>
          <cell r="M118">
            <v>19.41</v>
          </cell>
          <cell r="N118">
            <v>19.48</v>
          </cell>
        </row>
        <row r="119">
          <cell r="B119" t="str">
            <v>CABO DE COBRE ISOLADO PVC 450/750V 6MM2 RESISTENTE À CHAMA - FORNECIMENTO E INSTALAÇÃO</v>
          </cell>
          <cell r="C119" t="str">
            <v xml:space="preserve">SINAPI </v>
          </cell>
          <cell r="D119">
            <v>0</v>
          </cell>
          <cell r="E119" t="str">
            <v>M</v>
          </cell>
          <cell r="F119">
            <v>4.12</v>
          </cell>
          <cell r="G119">
            <v>4.68</v>
          </cell>
          <cell r="H119">
            <v>4.66</v>
          </cell>
          <cell r="I119">
            <v>4.12</v>
          </cell>
          <cell r="J119">
            <v>4.29</v>
          </cell>
          <cell r="K119">
            <v>4.46</v>
          </cell>
          <cell r="L119">
            <v>4.6900000000000004</v>
          </cell>
          <cell r="M119">
            <v>4.4400000000000004</v>
          </cell>
          <cell r="N119">
            <v>4.45</v>
          </cell>
        </row>
        <row r="120">
          <cell r="B120" t="str">
            <v>CABO DE COBRE ISOLADO PVC 450/750V 4MM2 RESISTENTE À CHAMA - FORNECIMENTO E INSTALAÇÃO</v>
          </cell>
          <cell r="C120" t="str">
            <v xml:space="preserve">SINAPI </v>
          </cell>
          <cell r="D120">
            <v>0</v>
          </cell>
          <cell r="E120" t="str">
            <v>M</v>
          </cell>
          <cell r="F120">
            <v>3</v>
          </cell>
          <cell r="G120">
            <v>3.38</v>
          </cell>
          <cell r="H120">
            <v>3.4</v>
          </cell>
          <cell r="I120">
            <v>3.31</v>
          </cell>
          <cell r="J120">
            <v>3.09</v>
          </cell>
          <cell r="K120">
            <v>3.24</v>
          </cell>
          <cell r="L120">
            <v>3.46</v>
          </cell>
          <cell r="M120">
            <v>2.96</v>
          </cell>
          <cell r="N120">
            <v>3.34</v>
          </cell>
        </row>
        <row r="121">
          <cell r="B121" t="str">
            <v>CAIXA DE PASSAGEM EM ALVENARIA COM TAMPA CONCRETO 40X40X40 CM</v>
          </cell>
          <cell r="C121" t="str">
            <v xml:space="preserve">SINAPI </v>
          </cell>
          <cell r="D121">
            <v>0</v>
          </cell>
          <cell r="E121" t="str">
            <v>UNID</v>
          </cell>
          <cell r="F121">
            <v>58.47</v>
          </cell>
          <cell r="G121">
            <v>98.88</v>
          </cell>
          <cell r="H121">
            <v>56.54</v>
          </cell>
          <cell r="I121">
            <v>54.66</v>
          </cell>
          <cell r="J121">
            <v>85.35</v>
          </cell>
          <cell r="K121">
            <v>137.96</v>
          </cell>
          <cell r="L121">
            <v>66.36</v>
          </cell>
          <cell r="M121">
            <v>65.92</v>
          </cell>
          <cell r="N121">
            <v>66.17</v>
          </cell>
        </row>
        <row r="122">
          <cell r="B122" t="str">
            <v>LIMPEZA FINAL DA OBRA</v>
          </cell>
          <cell r="C122" t="str">
            <v xml:space="preserve">SINAPI </v>
          </cell>
          <cell r="D122">
            <v>0</v>
          </cell>
          <cell r="E122" t="str">
            <v>M2</v>
          </cell>
          <cell r="F122">
            <v>1.17</v>
          </cell>
          <cell r="G122">
            <v>1.05</v>
          </cell>
          <cell r="H122">
            <v>1.34</v>
          </cell>
          <cell r="I122">
            <v>1.08</v>
          </cell>
          <cell r="J122">
            <v>1.07</v>
          </cell>
          <cell r="K122">
            <v>1.21</v>
          </cell>
          <cell r="L122">
            <v>1.3</v>
          </cell>
          <cell r="M122">
            <v>1.67</v>
          </cell>
          <cell r="N122">
            <v>1.67</v>
          </cell>
        </row>
        <row r="123">
          <cell r="B123" t="str">
            <v>ALVENARIA EM TIJOLO CERÂMICO FURADO 1 VEZ, ASSENTADO EM ARGAMASSA TRAÇO 1:5</v>
          </cell>
          <cell r="C123" t="str">
            <v>SINAPI</v>
          </cell>
          <cell r="D123">
            <v>0</v>
          </cell>
          <cell r="E123" t="str">
            <v>M2</v>
          </cell>
          <cell r="F123">
            <v>56.22</v>
          </cell>
          <cell r="G123">
            <v>56.76</v>
          </cell>
          <cell r="H123">
            <v>32.590000000000003</v>
          </cell>
          <cell r="I123">
            <v>54.67</v>
          </cell>
          <cell r="J123">
            <v>47.98</v>
          </cell>
          <cell r="K123">
            <v>53.79</v>
          </cell>
          <cell r="L123">
            <v>64.069999999999993</v>
          </cell>
          <cell r="M123">
            <v>69.23</v>
          </cell>
          <cell r="N123">
            <v>69.5</v>
          </cell>
        </row>
        <row r="124">
          <cell r="B124" t="str">
            <v>ENSAIOS DE PAVIMENTO DE CONCRETO</v>
          </cell>
          <cell r="C124" t="str">
            <v>SINAPI</v>
          </cell>
          <cell r="D124">
            <v>0</v>
          </cell>
          <cell r="E124" t="str">
            <v>M3</v>
          </cell>
          <cell r="F124">
            <v>8.7899999999999991</v>
          </cell>
          <cell r="G124">
            <v>10.68</v>
          </cell>
          <cell r="H124">
            <v>10.42</v>
          </cell>
          <cell r="I124">
            <v>14.69</v>
          </cell>
          <cell r="J124">
            <v>9.26</v>
          </cell>
          <cell r="K124">
            <v>11</v>
          </cell>
          <cell r="L124">
            <v>12.15</v>
          </cell>
          <cell r="M124">
            <v>11.57</v>
          </cell>
          <cell r="N124">
            <v>14.66</v>
          </cell>
        </row>
        <row r="125">
          <cell r="B125" t="str">
            <v>ENSAIOS DE PAVIMENTO DE CONCRETO COMPACTADO COM ROLO</v>
          </cell>
          <cell r="C125" t="str">
            <v>SINAPI</v>
          </cell>
          <cell r="D125">
            <v>0</v>
          </cell>
          <cell r="E125" t="str">
            <v>M3</v>
          </cell>
          <cell r="F125">
            <v>7.88</v>
          </cell>
          <cell r="G125">
            <v>9.34</v>
          </cell>
          <cell r="H125">
            <v>9.3000000000000007</v>
          </cell>
          <cell r="I125">
            <v>12.76</v>
          </cell>
          <cell r="J125">
            <v>8.23</v>
          </cell>
          <cell r="K125">
            <v>9.68</v>
          </cell>
          <cell r="L125">
            <v>10.74</v>
          </cell>
          <cell r="M125">
            <v>10.050000000000001</v>
          </cell>
          <cell r="N125">
            <v>13.01</v>
          </cell>
        </row>
        <row r="126">
          <cell r="B126" t="str">
            <v>ENSAIOS DE TERRAPLENAGEM</v>
          </cell>
          <cell r="C126" t="str">
            <v>SINAPI</v>
          </cell>
          <cell r="D126">
            <v>0</v>
          </cell>
          <cell r="E126" t="str">
            <v>M3</v>
          </cell>
          <cell r="F126">
            <v>0.69</v>
          </cell>
          <cell r="G126">
            <v>0.81</v>
          </cell>
          <cell r="H126">
            <v>0.81</v>
          </cell>
          <cell r="I126">
            <v>1.1200000000000001</v>
          </cell>
          <cell r="J126">
            <v>0.72</v>
          </cell>
          <cell r="K126">
            <v>0.85</v>
          </cell>
          <cell r="L126">
            <v>0.94</v>
          </cell>
          <cell r="M126">
            <v>0.88</v>
          </cell>
          <cell r="N126">
            <v>1.1399999999999999</v>
          </cell>
        </row>
        <row r="127">
          <cell r="B127" t="str">
            <v>ENSAIOS DE REGULARIZAÇÃO DO SUBLEITO</v>
          </cell>
          <cell r="C127" t="str">
            <v>SINAPI</v>
          </cell>
          <cell r="D127">
            <v>0</v>
          </cell>
          <cell r="E127" t="str">
            <v>M2</v>
          </cell>
          <cell r="F127">
            <v>0.32</v>
          </cell>
          <cell r="G127">
            <v>0.39</v>
          </cell>
          <cell r="H127">
            <v>0.39</v>
          </cell>
          <cell r="I127">
            <v>0.52</v>
          </cell>
          <cell r="J127">
            <v>0.33</v>
          </cell>
          <cell r="K127">
            <v>0.39</v>
          </cell>
          <cell r="L127">
            <v>0.44</v>
          </cell>
          <cell r="M127">
            <v>0.41</v>
          </cell>
          <cell r="N127">
            <v>0.54</v>
          </cell>
        </row>
        <row r="128">
          <cell r="B128" t="str">
            <v>ENSAIOS DE BASE DE SOLO CIMENTO</v>
          </cell>
          <cell r="C128" t="str">
            <v>SINAPI</v>
          </cell>
          <cell r="D128">
            <v>0</v>
          </cell>
          <cell r="E128" t="str">
            <v>M3</v>
          </cell>
          <cell r="F128">
            <v>0.63</v>
          </cell>
          <cell r="G128">
            <v>0.75</v>
          </cell>
          <cell r="H128">
            <v>0.74</v>
          </cell>
          <cell r="I128">
            <v>1.01</v>
          </cell>
          <cell r="J128">
            <v>0.66</v>
          </cell>
          <cell r="K128">
            <v>0.78</v>
          </cell>
          <cell r="L128">
            <v>0.85</v>
          </cell>
          <cell r="M128">
            <v>0.8</v>
          </cell>
          <cell r="N128">
            <v>1.05</v>
          </cell>
        </row>
        <row r="129">
          <cell r="B129" t="str">
            <v>ENSAIO COMPLETO DE CARACTERIZAÇÃO +  ÍNDICE DE SUPORTE CALIFÓRNIA</v>
          </cell>
          <cell r="C129" t="str">
            <v>UFSC</v>
          </cell>
          <cell r="D129">
            <v>0</v>
          </cell>
          <cell r="E129" t="str">
            <v>ENSAIO</v>
          </cell>
          <cell r="F129">
            <v>700</v>
          </cell>
          <cell r="G129">
            <v>700</v>
          </cell>
          <cell r="H129">
            <v>700</v>
          </cell>
          <cell r="I129">
            <v>700</v>
          </cell>
          <cell r="J129">
            <v>700</v>
          </cell>
          <cell r="K129">
            <v>700</v>
          </cell>
          <cell r="L129">
            <v>700</v>
          </cell>
          <cell r="M129">
            <v>700</v>
          </cell>
          <cell r="N129">
            <v>700</v>
          </cell>
        </row>
        <row r="130">
          <cell r="B130" t="str">
            <v>GRANULOMETRIA DA MISTURA</v>
          </cell>
          <cell r="C130" t="str">
            <v>UFSC</v>
          </cell>
          <cell r="D130">
            <v>0</v>
          </cell>
          <cell r="E130" t="str">
            <v>ENSAIO</v>
          </cell>
          <cell r="F130">
            <v>156</v>
          </cell>
          <cell r="G130">
            <v>156</v>
          </cell>
          <cell r="H130">
            <v>156</v>
          </cell>
          <cell r="I130">
            <v>156</v>
          </cell>
          <cell r="J130">
            <v>156</v>
          </cell>
          <cell r="K130">
            <v>156</v>
          </cell>
          <cell r="L130">
            <v>156</v>
          </cell>
          <cell r="M130">
            <v>156</v>
          </cell>
          <cell r="N130">
            <v>156</v>
          </cell>
        </row>
        <row r="131">
          <cell r="B131" t="str">
            <v>RESISTÊNCIA À COMPRESSÃO E TRAÇÃO NA FLEXÃO</v>
          </cell>
          <cell r="C131" t="str">
            <v>UFSC</v>
          </cell>
          <cell r="D131">
            <v>0</v>
          </cell>
          <cell r="E131" t="str">
            <v>ENSAIO</v>
          </cell>
          <cell r="F131">
            <v>90</v>
          </cell>
          <cell r="G131">
            <v>90</v>
          </cell>
          <cell r="H131">
            <v>90</v>
          </cell>
          <cell r="I131">
            <v>90</v>
          </cell>
          <cell r="J131">
            <v>90</v>
          </cell>
          <cell r="K131">
            <v>90</v>
          </cell>
          <cell r="L131">
            <v>90</v>
          </cell>
          <cell r="M131">
            <v>90</v>
          </cell>
          <cell r="N131">
            <v>90</v>
          </cell>
        </row>
        <row r="132">
          <cell r="B132" t="str">
            <v>CAIXA D'ÁGUA FIBRA  CAP=6000L C/ACESSÓRIOS</v>
          </cell>
          <cell r="C132" t="str">
            <v>COMPOSIÇÂO</v>
          </cell>
          <cell r="D132">
            <v>0</v>
          </cell>
          <cell r="E132" t="str">
            <v>UND</v>
          </cell>
          <cell r="F132">
            <v>0</v>
          </cell>
          <cell r="G132">
            <v>3331.97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B133" t="str">
            <v>FORN. E INSTALAÇÃO  DE TUBULAÇÃO E CONEXÕES</v>
          </cell>
          <cell r="C133" t="str">
            <v>SINDUSCON</v>
          </cell>
          <cell r="D133">
            <v>0</v>
          </cell>
          <cell r="E133" t="str">
            <v>M2</v>
          </cell>
          <cell r="F133">
            <v>1119.3599999999999</v>
          </cell>
          <cell r="G133">
            <v>1284.02</v>
          </cell>
          <cell r="H133">
            <v>1231.44</v>
          </cell>
          <cell r="I133">
            <v>1128.21</v>
          </cell>
          <cell r="J133">
            <v>1098.1500000000001</v>
          </cell>
          <cell r="K133">
            <v>1027.3699999999999</v>
          </cell>
          <cell r="L133">
            <v>1284.8900000000001</v>
          </cell>
          <cell r="M133">
            <v>1083.79</v>
          </cell>
          <cell r="N133">
            <v>1329.2178945969699</v>
          </cell>
        </row>
        <row r="134">
          <cell r="B134" t="str">
            <v>CUB</v>
          </cell>
          <cell r="C134" t="str">
            <v>SINDUSCON</v>
          </cell>
          <cell r="D134">
            <v>0</v>
          </cell>
          <cell r="E134" t="str">
            <v>M2</v>
          </cell>
          <cell r="F134">
            <v>1119.3599999999999</v>
          </cell>
          <cell r="G134">
            <v>1284.02</v>
          </cell>
          <cell r="H134">
            <v>1231.44</v>
          </cell>
          <cell r="I134">
            <v>1128.21</v>
          </cell>
          <cell r="J134">
            <v>1098.1500000000001</v>
          </cell>
          <cell r="K134">
            <v>1027.3699999999999</v>
          </cell>
          <cell r="L134">
            <v>1284.8900000000001</v>
          </cell>
          <cell r="M134">
            <v>1083.79</v>
          </cell>
          <cell r="N134">
            <v>1329.2178945969699</v>
          </cell>
        </row>
        <row r="135">
          <cell r="B135" t="str">
            <v>VIAGENS, ESTADIA E ALIMENTAÇÃO</v>
          </cell>
          <cell r="C135">
            <v>0</v>
          </cell>
          <cell r="D135">
            <v>0</v>
          </cell>
          <cell r="E135" t="str">
            <v>VB</v>
          </cell>
          <cell r="F135">
            <v>2500</v>
          </cell>
          <cell r="G135">
            <v>2500</v>
          </cell>
          <cell r="H135">
            <v>2500</v>
          </cell>
          <cell r="I135">
            <v>2500</v>
          </cell>
          <cell r="J135">
            <v>2500</v>
          </cell>
          <cell r="K135">
            <v>2500</v>
          </cell>
          <cell r="L135">
            <v>2500</v>
          </cell>
          <cell r="M135">
            <v>2500</v>
          </cell>
          <cell r="N135">
            <v>2500</v>
          </cell>
        </row>
        <row r="136">
          <cell r="B136" t="str">
            <v>MOBILIZAÇÃO</v>
          </cell>
          <cell r="C136" t="str">
            <v>COMPOSIÇÂO</v>
          </cell>
          <cell r="D136">
            <v>0</v>
          </cell>
          <cell r="E136" t="str">
            <v>VB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J138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 CONSULT"/>
      <sheetName val="Listagem"/>
      <sheetName val="Resumo L04"/>
      <sheetName val="Orçam. PNCT L04 - item1"/>
      <sheetName val="Orçam. PNCT L04 - item2"/>
      <sheetName val="CRONOG PNCT 04aux"/>
      <sheetName val="Cronog L04"/>
      <sheetName val="Planilha de Cotação"/>
      <sheetName val="Viagens e Diárias"/>
      <sheetName val="Sv Gráficos"/>
      <sheetName val="Certificação"/>
      <sheetName val="Resumo L04 Edital"/>
      <sheetName val="Orçam. PNCT L04 - Edital Item1"/>
      <sheetName val="Orçam. PNCT L04 - Edital tem2"/>
      <sheetName val="AUX DISP EQUIP"/>
      <sheetName val="Plan1"/>
      <sheetName val="Orç- Apoio Proj. Básico"/>
      <sheetName val="PPV revisão_13.02.08"/>
      <sheetName val="Produto 09"/>
      <sheetName val="Produto 10"/>
      <sheetName val="Prod. 03A CREMA-CIB"/>
    </sheetNames>
    <sheetDataSet>
      <sheetData sheetId="0">
        <row r="5">
          <cell r="D5" t="str">
            <v>CM</v>
          </cell>
          <cell r="E5">
            <v>14340.79</v>
          </cell>
          <cell r="F5">
            <v>14975.08</v>
          </cell>
          <cell r="G5">
            <v>15003.76</v>
          </cell>
          <cell r="H5">
            <v>16236.9292</v>
          </cell>
        </row>
        <row r="6">
          <cell r="D6" t="str">
            <v>P0</v>
          </cell>
          <cell r="E6">
            <v>12462.43</v>
          </cell>
          <cell r="F6">
            <v>13013.64</v>
          </cell>
          <cell r="G6">
            <v>13038.56</v>
          </cell>
          <cell r="H6">
            <v>14110.2124</v>
          </cell>
        </row>
        <row r="7">
          <cell r="D7" t="str">
            <v>P1</v>
          </cell>
          <cell r="E7">
            <v>9819.94</v>
          </cell>
          <cell r="F7">
            <v>10254.27</v>
          </cell>
          <cell r="G7">
            <v>10273.91</v>
          </cell>
          <cell r="H7">
            <v>11118.332399999999</v>
          </cell>
        </row>
        <row r="8">
          <cell r="D8" t="str">
            <v>P2</v>
          </cell>
          <cell r="E8">
            <v>7682.38</v>
          </cell>
          <cell r="F8">
            <v>8022.17</v>
          </cell>
          <cell r="G8">
            <v>8037.53</v>
          </cell>
          <cell r="H8">
            <v>8698.1442000000006</v>
          </cell>
        </row>
        <row r="9">
          <cell r="D9" t="str">
            <v>P3</v>
          </cell>
          <cell r="E9">
            <v>6320.35</v>
          </cell>
          <cell r="F9">
            <v>6599.89</v>
          </cell>
          <cell r="G9">
            <v>6612.53</v>
          </cell>
          <cell r="H9">
            <v>7156.0266000000001</v>
          </cell>
        </row>
        <row r="10">
          <cell r="D10" t="str">
            <v>P4</v>
          </cell>
          <cell r="E10">
            <v>4590</v>
          </cell>
          <cell r="F10">
            <v>4793.01</v>
          </cell>
          <cell r="G10">
            <v>4802.1899999999996</v>
          </cell>
          <cell r="H10">
            <v>5196.8897999999999</v>
          </cell>
        </row>
        <row r="11">
          <cell r="D11" t="str">
            <v>T0</v>
          </cell>
          <cell r="E11">
            <v>4451.99</v>
          </cell>
          <cell r="F11">
            <v>4648.8999999999996</v>
          </cell>
          <cell r="G11">
            <v>4657.8</v>
          </cell>
          <cell r="H11">
            <v>5040.6320999999998</v>
          </cell>
        </row>
        <row r="12">
          <cell r="D12" t="str">
            <v>T1</v>
          </cell>
          <cell r="E12">
            <v>3395.63</v>
          </cell>
          <cell r="F12">
            <v>3545.81</v>
          </cell>
          <cell r="G12">
            <v>3552.6</v>
          </cell>
          <cell r="H12">
            <v>3844.6001000000001</v>
          </cell>
        </row>
        <row r="13">
          <cell r="D13" t="str">
            <v>T2</v>
          </cell>
          <cell r="E13">
            <v>2567.9499999999998</v>
          </cell>
          <cell r="F13">
            <v>2681.53</v>
          </cell>
          <cell r="G13">
            <v>2686.66</v>
          </cell>
          <cell r="H13">
            <v>2907.4843000000001</v>
          </cell>
        </row>
        <row r="14">
          <cell r="D14" t="str">
            <v>T3</v>
          </cell>
          <cell r="E14">
            <v>2061.13</v>
          </cell>
          <cell r="F14">
            <v>2152.29</v>
          </cell>
          <cell r="G14">
            <v>2156.41</v>
          </cell>
          <cell r="H14">
            <v>2333.6525999999999</v>
          </cell>
        </row>
        <row r="15">
          <cell r="D15" t="str">
            <v>T4</v>
          </cell>
          <cell r="E15">
            <v>1539.79</v>
          </cell>
          <cell r="F15">
            <v>1607.89</v>
          </cell>
          <cell r="G15">
            <v>1610.97</v>
          </cell>
          <cell r="H15">
            <v>1743.3810000000001</v>
          </cell>
        </row>
        <row r="16">
          <cell r="D16" t="str">
            <v>A0</v>
          </cell>
          <cell r="E16">
            <v>3567.02</v>
          </cell>
          <cell r="F16">
            <v>3724.78</v>
          </cell>
          <cell r="G16">
            <v>3731.92</v>
          </cell>
          <cell r="H16">
            <v>4038.6513</v>
          </cell>
        </row>
        <row r="17">
          <cell r="D17" t="str">
            <v>Al</v>
          </cell>
          <cell r="E17">
            <v>2142.04</v>
          </cell>
          <cell r="F17">
            <v>2236.7800000000002</v>
          </cell>
          <cell r="G17">
            <v>2241.06</v>
          </cell>
          <cell r="H17">
            <v>2425.2604999999999</v>
          </cell>
        </row>
        <row r="18">
          <cell r="D18" t="str">
            <v>A2</v>
          </cell>
          <cell r="E18">
            <v>1383.94</v>
          </cell>
          <cell r="F18">
            <v>1445.15</v>
          </cell>
          <cell r="G18">
            <v>1447.91</v>
          </cell>
          <cell r="H18">
            <v>1566.9245000000001</v>
          </cell>
        </row>
        <row r="19">
          <cell r="D19" t="str">
            <v>A3</v>
          </cell>
          <cell r="E19">
            <v>1206.48</v>
          </cell>
          <cell r="F19">
            <v>1259.8399999999999</v>
          </cell>
          <cell r="G19">
            <v>1262.25</v>
          </cell>
          <cell r="H19">
            <v>1366.0007000000001</v>
          </cell>
        </row>
        <row r="20">
          <cell r="D20" t="str">
            <v>A4</v>
          </cell>
          <cell r="E20">
            <v>1229.6199999999999</v>
          </cell>
          <cell r="F20">
            <v>1284</v>
          </cell>
          <cell r="G20">
            <v>1286.46</v>
          </cell>
          <cell r="H20">
            <v>1392.2003</v>
          </cell>
        </row>
        <row r="21">
          <cell r="D21" t="str">
            <v>SD</v>
          </cell>
          <cell r="E21">
            <v>2278.9499999999998</v>
          </cell>
          <cell r="F21">
            <v>2379.7399999999998</v>
          </cell>
          <cell r="G21">
            <v>2384.3000000000002</v>
          </cell>
          <cell r="H21">
            <v>2580.2727</v>
          </cell>
        </row>
        <row r="22">
          <cell r="D22" t="str">
            <v>CA71</v>
          </cell>
          <cell r="E22">
            <v>2441.4</v>
          </cell>
          <cell r="F22">
            <v>2549.38</v>
          </cell>
          <cell r="G22">
            <v>2554.2600000000002</v>
          </cell>
          <cell r="H22">
            <v>2764.2019</v>
          </cell>
        </row>
        <row r="23">
          <cell r="D23" t="str">
            <v>CA140</v>
          </cell>
          <cell r="E23">
            <v>3407.03</v>
          </cell>
          <cell r="F23">
            <v>3557.72</v>
          </cell>
          <cell r="G23">
            <v>3564.53</v>
          </cell>
          <cell r="H23">
            <v>3857.5075000000002</v>
          </cell>
        </row>
        <row r="24">
          <cell r="D24" t="str">
            <v>VA</v>
          </cell>
          <cell r="E24">
            <v>4468.55</v>
          </cell>
          <cell r="F24">
            <v>4666.1899999999996</v>
          </cell>
          <cell r="G24">
            <v>4675.13</v>
          </cell>
          <cell r="H24">
            <v>5059.3815999999997</v>
          </cell>
        </row>
        <row r="25">
          <cell r="D25" t="str">
            <v>CM</v>
          </cell>
          <cell r="E25">
            <v>7657.59</v>
          </cell>
          <cell r="F25">
            <v>7996.28</v>
          </cell>
          <cell r="G25">
            <v>8011.6</v>
          </cell>
          <cell r="H25">
            <v>8670.0764999999992</v>
          </cell>
        </row>
        <row r="26">
          <cell r="D26" t="str">
            <v>TP</v>
          </cell>
          <cell r="E26">
            <v>1259.26</v>
          </cell>
          <cell r="F26">
            <v>1314.95</v>
          </cell>
          <cell r="G26">
            <v>1317.47</v>
          </cell>
          <cell r="H26">
            <v>1425.7592999999999</v>
          </cell>
        </row>
        <row r="27">
          <cell r="D27" t="str">
            <v>GP</v>
          </cell>
          <cell r="E27">
            <v>221.27</v>
          </cell>
          <cell r="F27">
            <v>231.05</v>
          </cell>
          <cell r="G27">
            <v>231.49</v>
          </cell>
          <cell r="H27">
            <v>250.52629999999999</v>
          </cell>
        </row>
        <row r="28">
          <cell r="D28" t="str">
            <v>VG</v>
          </cell>
          <cell r="E28">
            <v>1154.81</v>
          </cell>
          <cell r="F28">
            <v>1205.8800000000001</v>
          </cell>
          <cell r="G28">
            <v>1208.19</v>
          </cell>
          <cell r="H28">
            <v>1307.4989</v>
          </cell>
        </row>
        <row r="29">
          <cell r="D29" t="str">
            <v>FWD</v>
          </cell>
          <cell r="E29">
            <v>9182.69</v>
          </cell>
          <cell r="F29">
            <v>9588.84</v>
          </cell>
          <cell r="G29">
            <v>9607.2000000000007</v>
          </cell>
          <cell r="H29">
            <v>10396.825199999999</v>
          </cell>
        </row>
        <row r="30">
          <cell r="D30" t="str">
            <v>IM</v>
          </cell>
          <cell r="E30">
            <v>5773.32</v>
          </cell>
          <cell r="F30">
            <v>6028.67</v>
          </cell>
          <cell r="G30">
            <v>6040.22</v>
          </cell>
          <cell r="H30">
            <v>6536.6683000000003</v>
          </cell>
        </row>
        <row r="31">
          <cell r="D31" t="str">
            <v>LS</v>
          </cell>
          <cell r="E31">
            <v>1786.38</v>
          </cell>
          <cell r="F31">
            <v>1865.39</v>
          </cell>
          <cell r="G31">
            <v>1868.96</v>
          </cell>
          <cell r="H31">
            <v>2022.5751</v>
          </cell>
        </row>
        <row r="32">
          <cell r="D32" t="str">
            <v>LB</v>
          </cell>
          <cell r="E32">
            <v>2760.76</v>
          </cell>
          <cell r="F32">
            <v>2882.86</v>
          </cell>
          <cell r="G32">
            <v>2888.38</v>
          </cell>
          <cell r="H32">
            <v>3125.7876000000001</v>
          </cell>
        </row>
        <row r="33">
          <cell r="D33" t="str">
            <v>LC</v>
          </cell>
          <cell r="E33">
            <v>2192.37</v>
          </cell>
          <cell r="F33">
            <v>2289.33</v>
          </cell>
          <cell r="G33">
            <v>2293.7199999999998</v>
          </cell>
          <cell r="H33">
            <v>2482.2451000000001</v>
          </cell>
        </row>
        <row r="34">
          <cell r="D34" t="str">
            <v>ES</v>
          </cell>
          <cell r="E34">
            <v>1279.3399999999999</v>
          </cell>
          <cell r="F34">
            <v>1335.92</v>
          </cell>
          <cell r="G34">
            <v>1338.48</v>
          </cell>
          <cell r="H34">
            <v>1448.4943000000001</v>
          </cell>
        </row>
        <row r="35">
          <cell r="D35" t="str">
            <v>CE</v>
          </cell>
          <cell r="E35">
            <v>1467.32</v>
          </cell>
          <cell r="F35">
            <v>1532.21</v>
          </cell>
          <cell r="G35">
            <v>1535.15</v>
          </cell>
          <cell r="H35">
            <v>1661.329</v>
          </cell>
        </row>
        <row r="36">
          <cell r="D36" t="str">
            <v>AP</v>
          </cell>
          <cell r="E36">
            <v>1283.9000000000001</v>
          </cell>
          <cell r="F36">
            <v>1340.68</v>
          </cell>
          <cell r="G36">
            <v>1343.25</v>
          </cell>
          <cell r="H36">
            <v>1453.6572000000001</v>
          </cell>
        </row>
        <row r="37">
          <cell r="D37" t="str">
            <v>ME</v>
          </cell>
          <cell r="E37">
            <v>550.22</v>
          </cell>
          <cell r="F37">
            <v>574.54999999999995</v>
          </cell>
          <cell r="G37">
            <v>575.65</v>
          </cell>
          <cell r="H37">
            <v>622.97</v>
          </cell>
        </row>
        <row r="38">
          <cell r="D38" t="str">
            <v>MAL</v>
          </cell>
          <cell r="E38">
            <v>458.53</v>
          </cell>
          <cell r="F38">
            <v>478.81</v>
          </cell>
          <cell r="G38">
            <v>479.72</v>
          </cell>
          <cell r="H38">
            <v>519.15679999999998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ada"/>
      <sheetName val="aux"/>
      <sheetName val="graficos"/>
      <sheetName val="graficos (2)"/>
      <sheetName val="Orçam. AET"/>
      <sheetName val="Tab. Consultoria-Set-12"/>
      <sheetName val="Produto 09"/>
      <sheetName val="Produto 10"/>
      <sheetName val="Produto 01"/>
      <sheetName val="Prod. 03A CREMA-CIB"/>
      <sheetName val="A"/>
      <sheetName val="p a t o 99 b"/>
      <sheetName val="DADOS"/>
      <sheetName val="INVENTÁRIO262"/>
      <sheetName val="SERVIÇOS"/>
      <sheetName val="61M-CBMI"/>
      <sheetName val="Calendário"/>
      <sheetName val="Reaproveitamento_de_formas"/>
      <sheetName val="PCOMP-06-11-2006"/>
      <sheetName val="inventário"/>
    </sheetNames>
    <sheetDataSet>
      <sheetData sheetId="0">
        <row r="6">
          <cell r="B6">
            <v>11.439114391143912</v>
          </cell>
        </row>
      </sheetData>
      <sheetData sheetId="1">
        <row r="6">
          <cell r="B6">
            <v>11.439114391143912</v>
          </cell>
          <cell r="C6">
            <v>33.210332103321036</v>
          </cell>
          <cell r="D6">
            <v>9.9630996309963091</v>
          </cell>
          <cell r="E6">
            <v>37.269372693726936</v>
          </cell>
          <cell r="F6">
            <v>8.1180811808118083</v>
          </cell>
        </row>
        <row r="8">
          <cell r="B8">
            <v>36.531365313653133</v>
          </cell>
          <cell r="C8">
            <v>14.760147601476014</v>
          </cell>
          <cell r="D8">
            <v>4.7970479704797047</v>
          </cell>
          <cell r="E8">
            <v>36.531365313653133</v>
          </cell>
          <cell r="F8">
            <v>7.3800738007380069</v>
          </cell>
        </row>
        <row r="10">
          <cell r="B10">
            <v>11.439114391143912</v>
          </cell>
          <cell r="C10">
            <v>23.247232472324722</v>
          </cell>
          <cell r="D10">
            <v>9.9630996309963091</v>
          </cell>
          <cell r="E10">
            <v>3.3210332103321036</v>
          </cell>
          <cell r="F10">
            <v>52.02952029520295</v>
          </cell>
        </row>
        <row r="12">
          <cell r="B12">
            <v>0</v>
          </cell>
          <cell r="C12">
            <v>45.38745387453875</v>
          </cell>
          <cell r="D12">
            <v>1.107011070110701</v>
          </cell>
          <cell r="E12">
            <v>53.505535055350549</v>
          </cell>
          <cell r="F12">
            <v>0</v>
          </cell>
        </row>
        <row r="14">
          <cell r="B14">
            <v>0</v>
          </cell>
          <cell r="C14">
            <v>45.38745387453875</v>
          </cell>
          <cell r="D14">
            <v>1.107011070110701</v>
          </cell>
          <cell r="E14">
            <v>53.505535055350549</v>
          </cell>
          <cell r="F14">
            <v>0</v>
          </cell>
        </row>
        <row r="16">
          <cell r="B16">
            <v>100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22">
          <cell r="B22">
            <v>0</v>
          </cell>
          <cell r="C22">
            <v>46.494464944649444</v>
          </cell>
          <cell r="D22">
            <v>53.505535055350549</v>
          </cell>
          <cell r="E22">
            <v>0</v>
          </cell>
          <cell r="F22">
            <v>0</v>
          </cell>
          <cell r="I22">
            <v>0</v>
          </cell>
          <cell r="J22">
            <v>2.52</v>
          </cell>
          <cell r="K22">
            <v>2.9</v>
          </cell>
          <cell r="L22">
            <v>0</v>
          </cell>
          <cell r="M22">
            <v>0</v>
          </cell>
        </row>
        <row r="23">
          <cell r="B23" t="str">
            <v xml:space="preserve">  4 - 5</v>
          </cell>
          <cell r="C23" t="str">
            <v xml:space="preserve">  3 -   4</v>
          </cell>
          <cell r="D23" t="str">
            <v xml:space="preserve">  2 -   3</v>
          </cell>
          <cell r="E23" t="str">
            <v xml:space="preserve">  1 -   2</v>
          </cell>
          <cell r="F23" t="str">
            <v>0 -  1</v>
          </cell>
        </row>
        <row r="24">
          <cell r="B24">
            <v>46.494464944649444</v>
          </cell>
          <cell r="C24">
            <v>0</v>
          </cell>
          <cell r="D24">
            <v>4.7970479704797047</v>
          </cell>
          <cell r="E24">
            <v>48.708487084870846</v>
          </cell>
          <cell r="F24">
            <v>0</v>
          </cell>
          <cell r="I24">
            <v>2.52</v>
          </cell>
          <cell r="J24">
            <v>0</v>
          </cell>
          <cell r="K24">
            <v>0.26</v>
          </cell>
          <cell r="L24">
            <v>2.64</v>
          </cell>
          <cell r="M24">
            <v>0</v>
          </cell>
        </row>
        <row r="25">
          <cell r="B25" t="str">
            <v xml:space="preserve">  4 - 5</v>
          </cell>
          <cell r="C25" t="str">
            <v xml:space="preserve">  3 -   4</v>
          </cell>
          <cell r="D25" t="str">
            <v xml:space="preserve">  2 -   3</v>
          </cell>
          <cell r="E25" t="str">
            <v xml:space="preserve">  1 -   2</v>
          </cell>
          <cell r="F25" t="str">
            <v>0 -  1</v>
          </cell>
        </row>
        <row r="26">
          <cell r="B26">
            <v>54.243542435424352</v>
          </cell>
          <cell r="C26">
            <v>45.756457564575648</v>
          </cell>
          <cell r="D26">
            <v>0</v>
          </cell>
          <cell r="E26">
            <v>0</v>
          </cell>
          <cell r="F26">
            <v>0</v>
          </cell>
          <cell r="I26">
            <v>2.94</v>
          </cell>
          <cell r="J26">
            <v>2.48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 xml:space="preserve">  4 - 5</v>
          </cell>
          <cell r="C27" t="str">
            <v xml:space="preserve">  3 -   4</v>
          </cell>
          <cell r="D27" t="str">
            <v xml:space="preserve">  2 -   3</v>
          </cell>
          <cell r="E27" t="str">
            <v xml:space="preserve">  1 -   2</v>
          </cell>
          <cell r="F27" t="str">
            <v>0 -  1</v>
          </cell>
        </row>
        <row r="28">
          <cell r="B28">
            <v>0</v>
          </cell>
          <cell r="C28">
            <v>0</v>
          </cell>
          <cell r="D28">
            <v>49.815498154981555</v>
          </cell>
          <cell r="E28">
            <v>50.184501845018445</v>
          </cell>
          <cell r="F28">
            <v>0</v>
          </cell>
          <cell r="I28">
            <v>0</v>
          </cell>
          <cell r="J28">
            <v>0</v>
          </cell>
          <cell r="K28">
            <v>2.7</v>
          </cell>
          <cell r="L28">
            <v>2.72</v>
          </cell>
          <cell r="M28">
            <v>0</v>
          </cell>
        </row>
        <row r="29">
          <cell r="B29" t="str">
            <v xml:space="preserve">  4 - 5</v>
          </cell>
          <cell r="C29" t="str">
            <v xml:space="preserve">  3 -   4</v>
          </cell>
          <cell r="D29" t="str">
            <v xml:space="preserve">  2 -   3</v>
          </cell>
          <cell r="E29" t="str">
            <v xml:space="preserve">  1 -   2</v>
          </cell>
          <cell r="F29" t="str">
            <v>0 -  1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 Salário DNIT"/>
      <sheetName val="PREMISSAS"/>
      <sheetName val="Sicro"/>
      <sheetName val="QD 8.1"/>
      <sheetName val="QD 8.2"/>
      <sheetName val="QD 8.3"/>
      <sheetName val="QD 8.4"/>
      <sheetName val="QD 8.5"/>
      <sheetName val="QD 8.6"/>
      <sheetName val="QD 8.7"/>
      <sheetName val="QD 8.8"/>
      <sheetName val="COMP-AM"/>
      <sheetName val="COMP-RR"/>
      <sheetName val="COMP-PA"/>
      <sheetName val="COMP-AC"/>
      <sheetName val="COMP-RO"/>
      <sheetName val="COMP-TO"/>
      <sheetName val="COMP-PI"/>
      <sheetName val="COMP-MA"/>
      <sheetName val="COMP-CE"/>
      <sheetName val="COMP-RN"/>
      <sheetName val="COMP-MT"/>
      <sheetName val="ENCARGOS SOCIAIS - MENSALISTA"/>
      <sheetName val="DESPESAS  FISCAIS"/>
      <sheetName val="CUSTOS ADM"/>
      <sheetName val="REMUNERAÇÃO"/>
      <sheetName val="ENCARGOS SOCIAIS - HORISTA"/>
      <sheetName val="LDI"/>
      <sheetName val="aux"/>
    </sheetNames>
    <sheetDataSet>
      <sheetData sheetId="0"/>
      <sheetData sheetId="1">
        <row r="1">
          <cell r="C1" t="str">
            <v>Edital nº 035-2008-00</v>
          </cell>
        </row>
        <row r="2">
          <cell r="C2">
            <v>1</v>
          </cell>
        </row>
        <row r="3">
          <cell r="C3" t="str">
            <v>Novembro/07</v>
          </cell>
          <cell r="L3">
            <v>0.88039999999999996</v>
          </cell>
        </row>
        <row r="4">
          <cell r="L4">
            <v>0.5</v>
          </cell>
        </row>
        <row r="5">
          <cell r="L5">
            <v>0.12</v>
          </cell>
        </row>
        <row r="22">
          <cell r="I22" t="str">
            <v>Disponibilização</v>
          </cell>
        </row>
        <row r="23">
          <cell r="I23" t="str">
            <v>Veículos - SEDAN</v>
          </cell>
          <cell r="L23">
            <v>3100</v>
          </cell>
          <cell r="M23">
            <v>3100</v>
          </cell>
        </row>
        <row r="24">
          <cell r="I24" t="str">
            <v>Veículos - Utilitário</v>
          </cell>
          <cell r="L24">
            <v>4000</v>
          </cell>
          <cell r="M24">
            <v>4000</v>
          </cell>
        </row>
        <row r="25">
          <cell r="I25" t="str">
            <v>Barreira Eletrônica Tipo: Via com 02 (duas) faixas com mesmo sentido ou não</v>
          </cell>
          <cell r="L25">
            <v>5150</v>
          </cell>
          <cell r="M25">
            <v>5150</v>
          </cell>
        </row>
        <row r="26">
          <cell r="I26" t="str">
            <v>Sistema de Reconhecimento de Placa - OCR</v>
          </cell>
          <cell r="L26">
            <v>2250</v>
          </cell>
          <cell r="M26">
            <v>2250</v>
          </cell>
        </row>
        <row r="27">
          <cell r="I27" t="str">
            <v xml:space="preserve">Sistema de monitoração de tráfego </v>
          </cell>
          <cell r="L27">
            <v>2560</v>
          </cell>
          <cell r="M27">
            <v>2560</v>
          </cell>
        </row>
        <row r="28">
          <cell r="I28" t="str">
            <v>Central de Processamento e Software</v>
          </cell>
          <cell r="L28">
            <v>1780</v>
          </cell>
          <cell r="M28">
            <v>1780</v>
          </cell>
        </row>
        <row r="29">
          <cell r="I29" t="str">
            <v>Manutenção</v>
          </cell>
        </row>
        <row r="30">
          <cell r="I30" t="str">
            <v>Barreira Eletrônica Tipo: Via com 02 (duas) faixas com mesmo sentido ou não</v>
          </cell>
          <cell r="L30">
            <v>3640</v>
          </cell>
          <cell r="M30">
            <v>3640</v>
          </cell>
        </row>
        <row r="31">
          <cell r="I31" t="str">
            <v>Sistema de Reconhecimento de Placa - OCR</v>
          </cell>
          <cell r="L31">
            <v>1600</v>
          </cell>
          <cell r="M31">
            <v>1600</v>
          </cell>
        </row>
        <row r="32">
          <cell r="I32" t="str">
            <v xml:space="preserve">Sistema de monitoração de tráfego </v>
          </cell>
          <cell r="L32">
            <v>1800</v>
          </cell>
          <cell r="M32">
            <v>1800</v>
          </cell>
        </row>
        <row r="33">
          <cell r="I33" t="str">
            <v>Central de Processamento e Software</v>
          </cell>
          <cell r="L33">
            <v>1400</v>
          </cell>
          <cell r="M33">
            <v>1400</v>
          </cell>
        </row>
        <row r="34">
          <cell r="I34" t="str">
            <v>Aferição INMETRO</v>
          </cell>
          <cell r="L34">
            <v>1150</v>
          </cell>
          <cell r="M34">
            <v>1150</v>
          </cell>
        </row>
        <row r="35">
          <cell r="I35" t="str">
            <v>Seguro de Danos Materiais - Barreira Eletrônica Tipo:Via com 02 (duas) faixas com mesmo sentido ou não</v>
          </cell>
          <cell r="L35">
            <v>300</v>
          </cell>
          <cell r="M35">
            <v>300</v>
          </cell>
        </row>
        <row r="36">
          <cell r="I36" t="str">
            <v>Energia Elétrica</v>
          </cell>
          <cell r="L36">
            <v>0.68</v>
          </cell>
          <cell r="M36">
            <v>0.68</v>
          </cell>
        </row>
        <row r="37">
          <cell r="I37" t="str">
            <v>Impressão de Notificações (Papel Serrilhado)</v>
          </cell>
          <cell r="L37">
            <v>0.25</v>
          </cell>
          <cell r="M37">
            <v>0.25</v>
          </cell>
        </row>
        <row r="38">
          <cell r="I38" t="str">
            <v xml:space="preserve">Atualização Tecnológica </v>
          </cell>
          <cell r="L38">
            <v>1620000</v>
          </cell>
          <cell r="M38">
            <v>1620000</v>
          </cell>
        </row>
      </sheetData>
      <sheetData sheetId="2">
        <row r="3">
          <cell r="B3" t="str">
            <v>1 A 00 002 00</v>
          </cell>
          <cell r="C3" t="str">
            <v>Transporte local c/ basc. 5m3 rodov. pav.</v>
          </cell>
          <cell r="F3" t="str">
            <v>tkm</v>
          </cell>
          <cell r="I3">
            <v>0.47</v>
          </cell>
          <cell r="J3">
            <v>0.47</v>
          </cell>
          <cell r="K3">
            <v>0.49</v>
          </cell>
          <cell r="L3">
            <v>0.45</v>
          </cell>
          <cell r="M3">
            <v>0.49</v>
          </cell>
          <cell r="N3">
            <v>0.47</v>
          </cell>
          <cell r="O3">
            <v>0.47</v>
          </cell>
          <cell r="P3">
            <v>0.49</v>
          </cell>
          <cell r="Q3">
            <v>0.48</v>
          </cell>
          <cell r="R3">
            <v>0.47</v>
          </cell>
          <cell r="S3">
            <v>0.49</v>
          </cell>
        </row>
        <row r="4">
          <cell r="B4" t="str">
            <v>1 A 00 716 00</v>
          </cell>
          <cell r="C4" t="str">
            <v>Areia Comercial</v>
          </cell>
          <cell r="F4" t="str">
            <v>m3</v>
          </cell>
          <cell r="I4">
            <v>30</v>
          </cell>
          <cell r="J4">
            <v>30</v>
          </cell>
          <cell r="K4">
            <v>36</v>
          </cell>
          <cell r="L4">
            <v>90</v>
          </cell>
          <cell r="M4">
            <v>35</v>
          </cell>
          <cell r="N4">
            <v>25</v>
          </cell>
          <cell r="O4">
            <v>24.43</v>
          </cell>
          <cell r="P4">
            <v>36</v>
          </cell>
          <cell r="Q4">
            <v>35</v>
          </cell>
          <cell r="R4">
            <v>24.43</v>
          </cell>
          <cell r="S4">
            <v>35</v>
          </cell>
        </row>
        <row r="5">
          <cell r="B5" t="str">
            <v>1 A 00 717 00</v>
          </cell>
          <cell r="C5" t="str">
            <v>Brita Comercial</v>
          </cell>
          <cell r="F5" t="str">
            <v>m3</v>
          </cell>
          <cell r="I5">
            <v>109.99</v>
          </cell>
          <cell r="J5">
            <v>109.99</v>
          </cell>
          <cell r="K5">
            <v>64.989999999999995</v>
          </cell>
          <cell r="L5">
            <v>178</v>
          </cell>
          <cell r="M5">
            <v>64.989999999999995</v>
          </cell>
          <cell r="N5">
            <v>41.34</v>
          </cell>
          <cell r="O5">
            <v>40.340000000000003</v>
          </cell>
          <cell r="P5">
            <v>64.989999999999995</v>
          </cell>
          <cell r="Q5">
            <v>38.01</v>
          </cell>
          <cell r="R5">
            <v>40.340000000000003</v>
          </cell>
          <cell r="S5">
            <v>43</v>
          </cell>
        </row>
        <row r="6">
          <cell r="B6" t="str">
            <v>1 A 00 301 00</v>
          </cell>
          <cell r="C6" t="str">
            <v>Fornecimento de Aço  CA-25</v>
          </cell>
          <cell r="F6" t="str">
            <v>m3</v>
          </cell>
          <cell r="I6">
            <v>3.54</v>
          </cell>
          <cell r="J6">
            <v>3.54</v>
          </cell>
          <cell r="K6">
            <v>3.02</v>
          </cell>
          <cell r="L6">
            <v>4.4400000000000004</v>
          </cell>
          <cell r="M6">
            <v>3.35</v>
          </cell>
          <cell r="N6">
            <v>3</v>
          </cell>
          <cell r="O6">
            <v>3.49</v>
          </cell>
          <cell r="P6">
            <v>3.02</v>
          </cell>
          <cell r="Q6">
            <v>3.15</v>
          </cell>
          <cell r="R6">
            <v>3.49</v>
          </cell>
          <cell r="S6">
            <v>3</v>
          </cell>
        </row>
        <row r="7">
          <cell r="B7" t="str">
            <v>1 A 00 302 00</v>
          </cell>
          <cell r="C7" t="str">
            <v>Fornecimento de Aço  CA-50</v>
          </cell>
          <cell r="F7" t="str">
            <v>m2</v>
          </cell>
          <cell r="I7">
            <v>3.4</v>
          </cell>
          <cell r="J7">
            <v>3.4</v>
          </cell>
          <cell r="K7">
            <v>3.31</v>
          </cell>
          <cell r="L7">
            <v>4.2300000000000004</v>
          </cell>
          <cell r="M7">
            <v>4.18</v>
          </cell>
          <cell r="N7">
            <v>2.89</v>
          </cell>
          <cell r="O7">
            <v>3.71</v>
          </cell>
          <cell r="P7">
            <v>3.31</v>
          </cell>
          <cell r="Q7">
            <v>3.02</v>
          </cell>
          <cell r="R7">
            <v>3.76</v>
          </cell>
          <cell r="S7">
            <v>2.89</v>
          </cell>
        </row>
        <row r="8">
          <cell r="B8" t="str">
            <v>1 A 01 860 01</v>
          </cell>
          <cell r="C8" t="str">
            <v>Confecção de placa de sinalização tot. refletiva</v>
          </cell>
          <cell r="F8" t="str">
            <v>m2</v>
          </cell>
          <cell r="I8">
            <v>213.81</v>
          </cell>
          <cell r="J8">
            <v>213.81</v>
          </cell>
          <cell r="K8">
            <v>218.54</v>
          </cell>
          <cell r="L8">
            <v>214.39</v>
          </cell>
          <cell r="M8">
            <v>215.44</v>
          </cell>
          <cell r="N8">
            <v>209.6</v>
          </cell>
          <cell r="O8">
            <v>214</v>
          </cell>
          <cell r="P8">
            <v>218.54</v>
          </cell>
          <cell r="Q8">
            <v>219.34</v>
          </cell>
          <cell r="R8">
            <v>214</v>
          </cell>
          <cell r="S8">
            <v>215.44</v>
          </cell>
        </row>
        <row r="9">
          <cell r="B9" t="str">
            <v>1 A 01 870 01</v>
          </cell>
          <cell r="C9" t="str">
            <v>Confecção de suporte e travessa p/ placa</v>
          </cell>
          <cell r="F9" t="str">
            <v>un</v>
          </cell>
          <cell r="I9">
            <v>26.04</v>
          </cell>
          <cell r="J9">
            <v>26.04</v>
          </cell>
          <cell r="K9">
            <v>24.49</v>
          </cell>
          <cell r="L9">
            <v>25.55</v>
          </cell>
          <cell r="M9">
            <v>25.97</v>
          </cell>
          <cell r="N9">
            <v>25.66</v>
          </cell>
          <cell r="O9">
            <v>25.66</v>
          </cell>
          <cell r="P9">
            <v>24.49</v>
          </cell>
          <cell r="Q9">
            <v>26.17</v>
          </cell>
          <cell r="R9">
            <v>25.66</v>
          </cell>
          <cell r="S9">
            <v>25.97</v>
          </cell>
        </row>
        <row r="14">
          <cell r="F14">
            <v>5</v>
          </cell>
          <cell r="G14">
            <v>6</v>
          </cell>
          <cell r="H14">
            <v>7</v>
          </cell>
          <cell r="I14">
            <v>8</v>
          </cell>
          <cell r="J14">
            <v>9</v>
          </cell>
          <cell r="K14">
            <v>10</v>
          </cell>
          <cell r="L14">
            <v>11</v>
          </cell>
          <cell r="M14">
            <v>12</v>
          </cell>
          <cell r="N14">
            <v>13</v>
          </cell>
          <cell r="O14">
            <v>14</v>
          </cell>
          <cell r="P14">
            <v>15</v>
          </cell>
          <cell r="Q14">
            <v>16</v>
          </cell>
          <cell r="R14">
            <v>17</v>
          </cell>
          <cell r="S14">
            <v>18</v>
          </cell>
          <cell r="T14">
            <v>19</v>
          </cell>
          <cell r="U14">
            <v>20</v>
          </cell>
          <cell r="V14">
            <v>21</v>
          </cell>
          <cell r="W14">
            <v>22</v>
          </cell>
          <cell r="X14">
            <v>23</v>
          </cell>
          <cell r="Y14">
            <v>24</v>
          </cell>
          <cell r="Z14">
            <v>25</v>
          </cell>
          <cell r="AA14">
            <v>26</v>
          </cell>
          <cell r="AB14">
            <v>27</v>
          </cell>
          <cell r="AC14">
            <v>28</v>
          </cell>
          <cell r="AD14">
            <v>29</v>
          </cell>
          <cell r="AE14">
            <v>30</v>
          </cell>
          <cell r="AH14">
            <v>1</v>
          </cell>
          <cell r="AI14">
            <v>2</v>
          </cell>
          <cell r="AJ14">
            <v>3</v>
          </cell>
          <cell r="AK14">
            <v>4</v>
          </cell>
          <cell r="AL14">
            <v>5</v>
          </cell>
          <cell r="AM14">
            <v>6</v>
          </cell>
          <cell r="AN14">
            <v>7</v>
          </cell>
          <cell r="AO14">
            <v>8</v>
          </cell>
          <cell r="AP14">
            <v>9</v>
          </cell>
          <cell r="AQ14">
            <v>10</v>
          </cell>
          <cell r="AR14">
            <v>11</v>
          </cell>
          <cell r="AS14">
            <v>12</v>
          </cell>
          <cell r="AT14">
            <v>13</v>
          </cell>
          <cell r="AU14">
            <v>14</v>
          </cell>
          <cell r="AV14">
            <v>15</v>
          </cell>
          <cell r="AW14">
            <v>16</v>
          </cell>
          <cell r="AX14">
            <v>17</v>
          </cell>
          <cell r="AY14">
            <v>18</v>
          </cell>
          <cell r="AZ14">
            <v>19</v>
          </cell>
          <cell r="BA14">
            <v>20</v>
          </cell>
          <cell r="BB14">
            <v>21</v>
          </cell>
          <cell r="BC14">
            <v>22</v>
          </cell>
          <cell r="BD14">
            <v>23</v>
          </cell>
          <cell r="BE14">
            <v>24</v>
          </cell>
        </row>
        <row r="15">
          <cell r="B15" t="str">
            <v>Código</v>
          </cell>
          <cell r="C15" t="str">
            <v>Equipamento</v>
          </cell>
          <cell r="J15" t="str">
            <v>AM</v>
          </cell>
          <cell r="L15" t="str">
            <v>RR</v>
          </cell>
          <cell r="N15" t="str">
            <v>PA</v>
          </cell>
          <cell r="P15" t="str">
            <v>AC</v>
          </cell>
          <cell r="R15" t="str">
            <v>RO</v>
          </cell>
          <cell r="T15" t="str">
            <v>TO</v>
          </cell>
          <cell r="V15" t="str">
            <v>PI</v>
          </cell>
          <cell r="X15" t="str">
            <v>MA</v>
          </cell>
          <cell r="Z15" t="str">
            <v>CE</v>
          </cell>
          <cell r="AB15" t="str">
            <v>RN</v>
          </cell>
          <cell r="AD15" t="str">
            <v>MT</v>
          </cell>
        </row>
        <row r="16">
          <cell r="F16" t="str">
            <v>Improdutivo</v>
          </cell>
          <cell r="G16" t="str">
            <v>Operativo</v>
          </cell>
          <cell r="H16" t="str">
            <v>Improdutivo</v>
          </cell>
          <cell r="I16" t="str">
            <v>Operativo</v>
          </cell>
          <cell r="J16" t="str">
            <v>Improdutivo</v>
          </cell>
          <cell r="K16" t="str">
            <v>Operativo</v>
          </cell>
          <cell r="L16" t="str">
            <v>Improdutivo</v>
          </cell>
          <cell r="M16" t="str">
            <v>Operativo</v>
          </cell>
          <cell r="N16" t="str">
            <v>Improdutivo</v>
          </cell>
          <cell r="O16" t="str">
            <v>Operativo</v>
          </cell>
          <cell r="P16" t="str">
            <v>Improdutivo</v>
          </cell>
          <cell r="Q16" t="str">
            <v>Operativo</v>
          </cell>
          <cell r="R16" t="str">
            <v>Improdutivo</v>
          </cell>
          <cell r="S16" t="str">
            <v>Operativo</v>
          </cell>
          <cell r="T16" t="str">
            <v>Improdutivo</v>
          </cell>
          <cell r="U16" t="str">
            <v>Operativo</v>
          </cell>
          <cell r="V16" t="str">
            <v>Improdutivo</v>
          </cell>
          <cell r="W16" t="str">
            <v>Operativo</v>
          </cell>
          <cell r="X16" t="str">
            <v>Improdutivo</v>
          </cell>
          <cell r="Y16" t="str">
            <v>Operativo</v>
          </cell>
          <cell r="Z16" t="str">
            <v>Improdutivo</v>
          </cell>
          <cell r="AA16" t="str">
            <v>Operativo</v>
          </cell>
          <cell r="AB16" t="str">
            <v>Improdutivo</v>
          </cell>
          <cell r="AC16" t="str">
            <v>Operativo</v>
          </cell>
          <cell r="AD16" t="str">
            <v>Improdutivo</v>
          </cell>
          <cell r="AE16" t="str">
            <v>Operativo</v>
          </cell>
        </row>
        <row r="17">
          <cell r="B17" t="str">
            <v>E211</v>
          </cell>
          <cell r="C17" t="str">
            <v>Máquina para Pintura : Shulz : MSV-15 NAP - compres. de ar p/ pintura c/ filtro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0.72</v>
          </cell>
          <cell r="L17">
            <v>0</v>
          </cell>
          <cell r="M17">
            <v>0.72</v>
          </cell>
          <cell r="N17">
            <v>0</v>
          </cell>
          <cell r="O17">
            <v>0.83</v>
          </cell>
          <cell r="P17">
            <v>0</v>
          </cell>
          <cell r="Q17">
            <v>0.76</v>
          </cell>
          <cell r="R17">
            <v>0</v>
          </cell>
          <cell r="S17">
            <v>0.72</v>
          </cell>
          <cell r="T17">
            <v>0</v>
          </cell>
          <cell r="U17">
            <v>0.72</v>
          </cell>
          <cell r="V17">
            <v>0</v>
          </cell>
          <cell r="W17">
            <v>0.72</v>
          </cell>
          <cell r="X17">
            <v>0</v>
          </cell>
          <cell r="Y17">
            <v>0.83</v>
          </cell>
          <cell r="Z17">
            <v>0</v>
          </cell>
          <cell r="AA17">
            <v>0.62</v>
          </cell>
          <cell r="AB17">
            <v>0</v>
          </cell>
          <cell r="AC17">
            <v>0.72</v>
          </cell>
          <cell r="AD17">
            <v>0</v>
          </cell>
          <cell r="AE17">
            <v>0.72</v>
          </cell>
        </row>
        <row r="18">
          <cell r="B18" t="str">
            <v>E302</v>
          </cell>
          <cell r="C18" t="str">
            <v>Betoneira : Penedo : - 320 l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10.55</v>
          </cell>
          <cell r="K18">
            <v>10.93</v>
          </cell>
          <cell r="L18">
            <v>10.55</v>
          </cell>
          <cell r="M18">
            <v>10.93</v>
          </cell>
          <cell r="N18">
            <v>10.55</v>
          </cell>
          <cell r="O18">
            <v>10.9</v>
          </cell>
          <cell r="P18">
            <v>10.55</v>
          </cell>
          <cell r="Q18">
            <v>10.9</v>
          </cell>
          <cell r="R18">
            <v>10.55</v>
          </cell>
          <cell r="S18">
            <v>10.93</v>
          </cell>
          <cell r="T18">
            <v>10.55</v>
          </cell>
          <cell r="U18">
            <v>10.93</v>
          </cell>
          <cell r="V18">
            <v>10.55</v>
          </cell>
          <cell r="W18">
            <v>10.93</v>
          </cell>
          <cell r="X18">
            <v>10.55</v>
          </cell>
          <cell r="Y18">
            <v>10.9</v>
          </cell>
          <cell r="Z18">
            <v>10.55</v>
          </cell>
          <cell r="AA18">
            <v>10.91</v>
          </cell>
          <cell r="AB18">
            <v>10.55</v>
          </cell>
          <cell r="AC18">
            <v>10.93</v>
          </cell>
          <cell r="AD18">
            <v>10.55</v>
          </cell>
          <cell r="AE18">
            <v>10.93</v>
          </cell>
        </row>
        <row r="19">
          <cell r="B19" t="str">
            <v>E304</v>
          </cell>
          <cell r="C19" t="str">
            <v>Transportador Manual : Laguna : - carrinho de mão 80 l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0.16</v>
          </cell>
          <cell r="L19">
            <v>0</v>
          </cell>
          <cell r="M19">
            <v>0.16</v>
          </cell>
          <cell r="N19">
            <v>0</v>
          </cell>
          <cell r="O19">
            <v>0.16</v>
          </cell>
          <cell r="P19">
            <v>0</v>
          </cell>
          <cell r="Q19">
            <v>0.16</v>
          </cell>
          <cell r="R19">
            <v>0</v>
          </cell>
          <cell r="S19">
            <v>0.16</v>
          </cell>
          <cell r="T19">
            <v>0</v>
          </cell>
          <cell r="U19">
            <v>0.16</v>
          </cell>
          <cell r="V19">
            <v>0</v>
          </cell>
          <cell r="W19">
            <v>0.15</v>
          </cell>
          <cell r="X19">
            <v>0</v>
          </cell>
          <cell r="Y19">
            <v>0.16</v>
          </cell>
          <cell r="Z19">
            <v>0</v>
          </cell>
          <cell r="AA19">
            <v>0.16</v>
          </cell>
          <cell r="AB19">
            <v>0</v>
          </cell>
          <cell r="AC19">
            <v>0.15</v>
          </cell>
          <cell r="AD19">
            <v>0</v>
          </cell>
          <cell r="AE19">
            <v>0.16</v>
          </cell>
        </row>
        <row r="20">
          <cell r="B20" t="str">
            <v>E306</v>
          </cell>
          <cell r="C20" t="str">
            <v>Vibrador de Concreto : Wacker : VIP45/MT2 - de imersão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9.3800000000000008</v>
          </cell>
          <cell r="K20">
            <v>10.85</v>
          </cell>
          <cell r="L20">
            <v>9.3800000000000008</v>
          </cell>
          <cell r="M20">
            <v>10.85</v>
          </cell>
          <cell r="N20">
            <v>9.3800000000000008</v>
          </cell>
          <cell r="O20">
            <v>10.62</v>
          </cell>
          <cell r="P20">
            <v>9.3800000000000008</v>
          </cell>
          <cell r="Q20">
            <v>12.74</v>
          </cell>
          <cell r="R20">
            <v>9.3800000000000008</v>
          </cell>
          <cell r="S20">
            <v>12.58</v>
          </cell>
          <cell r="T20">
            <v>9.3800000000000008</v>
          </cell>
          <cell r="U20">
            <v>10.78</v>
          </cell>
          <cell r="V20">
            <v>9.3800000000000008</v>
          </cell>
          <cell r="W20">
            <v>10.79</v>
          </cell>
          <cell r="X20">
            <v>9.3800000000000008</v>
          </cell>
          <cell r="Y20">
            <v>10.62</v>
          </cell>
          <cell r="Z20">
            <v>9.3800000000000008</v>
          </cell>
          <cell r="AA20">
            <v>10.65</v>
          </cell>
          <cell r="AB20">
            <v>9.3800000000000008</v>
          </cell>
          <cell r="AC20">
            <v>10.79</v>
          </cell>
          <cell r="AD20">
            <v>9.3800000000000008</v>
          </cell>
          <cell r="AE20">
            <v>12.58</v>
          </cell>
        </row>
        <row r="21">
          <cell r="B21" t="str">
            <v>E400</v>
          </cell>
          <cell r="C21" t="str">
            <v>Caminhão Basculante : Mercedes Benz : 1418R - 5 m3 - 8,8 ton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12.51</v>
          </cell>
          <cell r="K21">
            <v>80.010000000000005</v>
          </cell>
          <cell r="L21">
            <v>12.51</v>
          </cell>
          <cell r="M21">
            <v>80.010000000000005</v>
          </cell>
          <cell r="N21">
            <v>12.51</v>
          </cell>
          <cell r="O21">
            <v>82.82</v>
          </cell>
          <cell r="P21">
            <v>12.51</v>
          </cell>
          <cell r="Q21">
            <v>75.7</v>
          </cell>
          <cell r="R21">
            <v>12.51</v>
          </cell>
          <cell r="S21">
            <v>82.72</v>
          </cell>
          <cell r="T21">
            <v>12.51</v>
          </cell>
          <cell r="U21">
            <v>79.7</v>
          </cell>
          <cell r="V21">
            <v>12.51</v>
          </cell>
          <cell r="W21">
            <v>78.66</v>
          </cell>
          <cell r="X21">
            <v>12.51</v>
          </cell>
          <cell r="Y21">
            <v>82.82</v>
          </cell>
          <cell r="Z21">
            <v>12.51</v>
          </cell>
          <cell r="AA21">
            <v>80.36</v>
          </cell>
          <cell r="AB21">
            <v>12.51</v>
          </cell>
          <cell r="AC21">
            <v>78.66</v>
          </cell>
          <cell r="AD21">
            <v>12.51</v>
          </cell>
          <cell r="AE21">
            <v>82.72</v>
          </cell>
        </row>
        <row r="22">
          <cell r="B22" t="str">
            <v>E402</v>
          </cell>
          <cell r="C22" t="str">
            <v>Caminhão Carroceria : Mercedes Benz : 2423 K - de madeira 15 t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12.51</v>
          </cell>
          <cell r="K22">
            <v>99.2</v>
          </cell>
          <cell r="L22">
            <v>12.51</v>
          </cell>
          <cell r="M22">
            <v>99.2</v>
          </cell>
          <cell r="N22">
            <v>12.51</v>
          </cell>
          <cell r="O22">
            <v>94.87</v>
          </cell>
          <cell r="P22">
            <v>12.51</v>
          </cell>
          <cell r="Q22">
            <v>89.26</v>
          </cell>
          <cell r="R22">
            <v>12.51</v>
          </cell>
          <cell r="S22">
            <v>98.95</v>
          </cell>
          <cell r="T22">
            <v>12.51</v>
          </cell>
          <cell r="U22">
            <v>98.49</v>
          </cell>
          <cell r="V22">
            <v>12.51</v>
          </cell>
          <cell r="W22">
            <v>99.68</v>
          </cell>
          <cell r="X22">
            <v>12.51</v>
          </cell>
          <cell r="Y22">
            <v>94.87</v>
          </cell>
          <cell r="Z22">
            <v>12.51</v>
          </cell>
          <cell r="AA22">
            <v>98.86</v>
          </cell>
          <cell r="AB22">
            <v>12.51</v>
          </cell>
          <cell r="AC22">
            <v>99.68</v>
          </cell>
          <cell r="AD22">
            <v>12.51</v>
          </cell>
          <cell r="AE22">
            <v>98.95</v>
          </cell>
        </row>
        <row r="23">
          <cell r="B23" t="str">
            <v>E404</v>
          </cell>
          <cell r="C23" t="str">
            <v>Caminhão Basculante : Mercedes Benz : 2423 K - 10 m3 -15 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12.51</v>
          </cell>
          <cell r="K23">
            <v>102.97</v>
          </cell>
          <cell r="L23">
            <v>12.51</v>
          </cell>
          <cell r="M23">
            <v>102.97</v>
          </cell>
          <cell r="N23">
            <v>12.51</v>
          </cell>
          <cell r="O23">
            <v>97.83</v>
          </cell>
          <cell r="P23">
            <v>12.51</v>
          </cell>
          <cell r="Q23">
            <v>92.43</v>
          </cell>
          <cell r="R23">
            <v>12.51</v>
          </cell>
          <cell r="S23">
            <v>102.27</v>
          </cell>
          <cell r="T23">
            <v>12.51</v>
          </cell>
          <cell r="U23">
            <v>102.59</v>
          </cell>
          <cell r="V23">
            <v>12.51</v>
          </cell>
          <cell r="W23">
            <v>102.49</v>
          </cell>
          <cell r="X23">
            <v>12.51</v>
          </cell>
          <cell r="Y23">
            <v>97.83</v>
          </cell>
          <cell r="Z23">
            <v>12.51</v>
          </cell>
          <cell r="AA23">
            <v>101.79</v>
          </cell>
          <cell r="AB23">
            <v>12.51</v>
          </cell>
          <cell r="AC23">
            <v>102.49</v>
          </cell>
          <cell r="AD23">
            <v>12.51</v>
          </cell>
          <cell r="AE23">
            <v>102.27</v>
          </cell>
        </row>
        <row r="24">
          <cell r="B24" t="str">
            <v>E408</v>
          </cell>
          <cell r="C24" t="str">
            <v>Caminhão Carroceria : Mercedes Benz : 710 / 37 - 4 t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12.51</v>
          </cell>
          <cell r="K24">
            <v>50.82</v>
          </cell>
          <cell r="L24">
            <v>12.51</v>
          </cell>
          <cell r="M24">
            <v>50.82</v>
          </cell>
          <cell r="N24">
            <v>12.51</v>
          </cell>
          <cell r="O24">
            <v>49.73</v>
          </cell>
          <cell r="P24">
            <v>12.51</v>
          </cell>
          <cell r="Q24">
            <v>46.74</v>
          </cell>
          <cell r="R24">
            <v>12.51</v>
          </cell>
          <cell r="S24">
            <v>51.3</v>
          </cell>
          <cell r="T24">
            <v>12.51</v>
          </cell>
          <cell r="U24">
            <v>50.14</v>
          </cell>
          <cell r="V24">
            <v>12.51</v>
          </cell>
          <cell r="W24">
            <v>49.84</v>
          </cell>
          <cell r="X24">
            <v>12.51</v>
          </cell>
          <cell r="Y24">
            <v>49.73</v>
          </cell>
          <cell r="Z24">
            <v>12.51</v>
          </cell>
          <cell r="AA24">
            <v>49.81</v>
          </cell>
          <cell r="AB24">
            <v>12.51</v>
          </cell>
          <cell r="AC24">
            <v>49.84</v>
          </cell>
          <cell r="AD24">
            <v>12.51</v>
          </cell>
          <cell r="AE24">
            <v>51.3</v>
          </cell>
        </row>
        <row r="25">
          <cell r="B25" t="str">
            <v>E416</v>
          </cell>
          <cell r="C25" t="str">
            <v>Veículo Leve : Chevrolet : S10 - pick up (4X4)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11.34</v>
          </cell>
          <cell r="K25">
            <v>56.49</v>
          </cell>
          <cell r="L25">
            <v>11.34</v>
          </cell>
          <cell r="M25">
            <v>56.49</v>
          </cell>
          <cell r="N25">
            <v>11.34</v>
          </cell>
          <cell r="O25">
            <v>54.83</v>
          </cell>
          <cell r="P25">
            <v>11.34</v>
          </cell>
          <cell r="Q25">
            <v>49.55</v>
          </cell>
          <cell r="R25">
            <v>11.34</v>
          </cell>
          <cell r="S25">
            <v>55.79</v>
          </cell>
          <cell r="T25">
            <v>11.34</v>
          </cell>
          <cell r="U25">
            <v>55.2</v>
          </cell>
          <cell r="V25">
            <v>11.34</v>
          </cell>
          <cell r="W25">
            <v>52.69</v>
          </cell>
          <cell r="X25">
            <v>11.34</v>
          </cell>
          <cell r="Y25">
            <v>54.83</v>
          </cell>
          <cell r="Z25">
            <v>11.34</v>
          </cell>
          <cell r="AA25">
            <v>54.17</v>
          </cell>
          <cell r="AB25">
            <v>11.34</v>
          </cell>
          <cell r="AC25">
            <v>52.69</v>
          </cell>
          <cell r="AD25">
            <v>11.34</v>
          </cell>
          <cell r="AE25">
            <v>55.79</v>
          </cell>
        </row>
        <row r="26">
          <cell r="B26" t="str">
            <v>E508</v>
          </cell>
          <cell r="C26" t="str">
            <v>Grupo Gerador : Heimer : GEHY-3 - 2,5 / 3,0 KVA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10.55</v>
          </cell>
          <cell r="K26">
            <v>14.94</v>
          </cell>
          <cell r="L26">
            <v>10.55</v>
          </cell>
          <cell r="M26">
            <v>14.94</v>
          </cell>
          <cell r="N26">
            <v>10.55</v>
          </cell>
          <cell r="O26">
            <v>14.76</v>
          </cell>
          <cell r="P26">
            <v>10.55</v>
          </cell>
          <cell r="Q26">
            <v>14.34</v>
          </cell>
          <cell r="R26">
            <v>10.55</v>
          </cell>
          <cell r="S26">
            <v>15.08</v>
          </cell>
          <cell r="T26">
            <v>10.55</v>
          </cell>
          <cell r="U26">
            <v>14.76</v>
          </cell>
          <cell r="V26">
            <v>10.55</v>
          </cell>
          <cell r="W26">
            <v>14.83</v>
          </cell>
          <cell r="X26">
            <v>10.55</v>
          </cell>
          <cell r="Y26">
            <v>14.76</v>
          </cell>
          <cell r="Z26">
            <v>10.55</v>
          </cell>
          <cell r="AA26">
            <v>14.66</v>
          </cell>
          <cell r="AB26">
            <v>10.55</v>
          </cell>
          <cell r="AC26">
            <v>14.83</v>
          </cell>
          <cell r="AD26">
            <v>10.55</v>
          </cell>
          <cell r="AE26">
            <v>15.08</v>
          </cell>
        </row>
        <row r="27">
          <cell r="B27" t="str">
            <v>E509</v>
          </cell>
          <cell r="C27" t="str">
            <v>Grupo Gerador : Heimer : GEHY-18 - 16,8 / 18,5 KVA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10.55</v>
          </cell>
          <cell r="K27">
            <v>23.76</v>
          </cell>
          <cell r="L27">
            <v>10.55</v>
          </cell>
          <cell r="M27">
            <v>23.76</v>
          </cell>
          <cell r="N27">
            <v>10.55</v>
          </cell>
          <cell r="O27">
            <v>23.31</v>
          </cell>
          <cell r="P27">
            <v>10.55</v>
          </cell>
          <cell r="Q27">
            <v>21.75</v>
          </cell>
          <cell r="R27">
            <v>10.55</v>
          </cell>
          <cell r="S27">
            <v>23.84</v>
          </cell>
          <cell r="T27">
            <v>10.55</v>
          </cell>
          <cell r="U27">
            <v>23.03</v>
          </cell>
          <cell r="V27">
            <v>10.55</v>
          </cell>
          <cell r="W27">
            <v>23.5</v>
          </cell>
          <cell r="X27">
            <v>10.55</v>
          </cell>
          <cell r="Y27">
            <v>23.31</v>
          </cell>
          <cell r="Z27">
            <v>10.55</v>
          </cell>
          <cell r="AA27">
            <v>22.85</v>
          </cell>
          <cell r="AB27">
            <v>10.55</v>
          </cell>
          <cell r="AC27">
            <v>23.5</v>
          </cell>
          <cell r="AD27">
            <v>10.55</v>
          </cell>
          <cell r="AE27">
            <v>23.84</v>
          </cell>
        </row>
        <row r="28">
          <cell r="B28" t="str">
            <v>E904</v>
          </cell>
          <cell r="C28" t="str">
            <v>Máquina de Bancada : Copercorte : - serra circular de 12"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0.24</v>
          </cell>
          <cell r="L28">
            <v>0</v>
          </cell>
          <cell r="M28">
            <v>0.24</v>
          </cell>
          <cell r="N28">
            <v>0</v>
          </cell>
          <cell r="O28">
            <v>0.24</v>
          </cell>
          <cell r="P28">
            <v>0</v>
          </cell>
          <cell r="Q28">
            <v>0.24</v>
          </cell>
          <cell r="R28">
            <v>0</v>
          </cell>
          <cell r="S28">
            <v>0.24</v>
          </cell>
          <cell r="T28">
            <v>0</v>
          </cell>
          <cell r="U28">
            <v>0.24</v>
          </cell>
          <cell r="V28">
            <v>0</v>
          </cell>
          <cell r="W28">
            <v>0.24</v>
          </cell>
          <cell r="X28">
            <v>0</v>
          </cell>
          <cell r="Y28">
            <v>0.24</v>
          </cell>
          <cell r="Z28">
            <v>0</v>
          </cell>
          <cell r="AA28">
            <v>0.23</v>
          </cell>
          <cell r="AB28">
            <v>0</v>
          </cell>
          <cell r="AC28">
            <v>0.24</v>
          </cell>
          <cell r="AD28">
            <v>0</v>
          </cell>
          <cell r="AE28">
            <v>0.24</v>
          </cell>
        </row>
        <row r="29">
          <cell r="B29" t="str">
            <v>E917</v>
          </cell>
          <cell r="C29" t="str">
            <v>Máquina de Bancada : Franho : - C-6A universal de corte p/ chapa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9.3800000000000008</v>
          </cell>
          <cell r="K29">
            <v>12.12</v>
          </cell>
          <cell r="L29">
            <v>9.3800000000000008</v>
          </cell>
          <cell r="M29">
            <v>12.12</v>
          </cell>
          <cell r="N29">
            <v>9.3800000000000008</v>
          </cell>
          <cell r="O29">
            <v>12.06</v>
          </cell>
          <cell r="P29">
            <v>9.3800000000000008</v>
          </cell>
          <cell r="Q29">
            <v>14.07</v>
          </cell>
          <cell r="R29">
            <v>9.3800000000000008</v>
          </cell>
          <cell r="S29">
            <v>14.07</v>
          </cell>
          <cell r="T29">
            <v>9.3800000000000008</v>
          </cell>
          <cell r="U29">
            <v>12.1</v>
          </cell>
          <cell r="V29">
            <v>9.3800000000000008</v>
          </cell>
          <cell r="W29">
            <v>12.11</v>
          </cell>
          <cell r="X29">
            <v>9.3800000000000008</v>
          </cell>
          <cell r="Y29">
            <v>12.06</v>
          </cell>
          <cell r="Z29">
            <v>9.3800000000000008</v>
          </cell>
          <cell r="AA29">
            <v>12.11</v>
          </cell>
          <cell r="AB29">
            <v>9.3800000000000008</v>
          </cell>
          <cell r="AC29">
            <v>12.11</v>
          </cell>
          <cell r="AD29">
            <v>9.3800000000000008</v>
          </cell>
          <cell r="AE29">
            <v>14.07</v>
          </cell>
        </row>
        <row r="30">
          <cell r="B30" t="str">
            <v>E918</v>
          </cell>
          <cell r="C30" t="str">
            <v>Máquina de Bancada : Walviwas : EB-08 - prensa excêntrica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2.2400000000000002</v>
          </cell>
          <cell r="L30">
            <v>0</v>
          </cell>
          <cell r="M30">
            <v>2.2400000000000002</v>
          </cell>
          <cell r="N30">
            <v>0</v>
          </cell>
          <cell r="O30">
            <v>2.14</v>
          </cell>
          <cell r="P30">
            <v>0</v>
          </cell>
          <cell r="Q30">
            <v>2.09</v>
          </cell>
          <cell r="R30">
            <v>0</v>
          </cell>
          <cell r="S30">
            <v>2.2799999999999998</v>
          </cell>
          <cell r="T30">
            <v>0</v>
          </cell>
          <cell r="U30">
            <v>2.2799999999999998</v>
          </cell>
          <cell r="V30">
            <v>0</v>
          </cell>
          <cell r="W30">
            <v>2.14</v>
          </cell>
          <cell r="X30">
            <v>0</v>
          </cell>
          <cell r="Y30">
            <v>2.14</v>
          </cell>
          <cell r="Z30">
            <v>0</v>
          </cell>
          <cell r="AA30">
            <v>2.2799999999999998</v>
          </cell>
          <cell r="AB30">
            <v>0</v>
          </cell>
          <cell r="AC30">
            <v>2.14</v>
          </cell>
          <cell r="AD30">
            <v>0</v>
          </cell>
          <cell r="AE30">
            <v>2.2799999999999998</v>
          </cell>
        </row>
        <row r="31">
          <cell r="B31" t="str">
            <v>E919</v>
          </cell>
          <cell r="C31" t="str">
            <v>Máquina de Bancada : Newton : GMN 1202 - guilhotina 8 t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3.91</v>
          </cell>
          <cell r="L31">
            <v>0</v>
          </cell>
          <cell r="M31">
            <v>3.91</v>
          </cell>
          <cell r="N31">
            <v>0</v>
          </cell>
          <cell r="O31">
            <v>3.73</v>
          </cell>
          <cell r="P31">
            <v>0</v>
          </cell>
          <cell r="Q31">
            <v>3.83</v>
          </cell>
          <cell r="R31">
            <v>0</v>
          </cell>
          <cell r="S31">
            <v>3.83</v>
          </cell>
          <cell r="T31">
            <v>0</v>
          </cell>
          <cell r="U31">
            <v>3.83</v>
          </cell>
          <cell r="V31">
            <v>0</v>
          </cell>
          <cell r="W31">
            <v>3.83</v>
          </cell>
          <cell r="X31">
            <v>0</v>
          </cell>
          <cell r="Y31">
            <v>3.73</v>
          </cell>
          <cell r="Z31">
            <v>0</v>
          </cell>
          <cell r="AA31">
            <v>3.83</v>
          </cell>
          <cell r="AB31">
            <v>0</v>
          </cell>
          <cell r="AC31">
            <v>3.83</v>
          </cell>
          <cell r="AD31">
            <v>0</v>
          </cell>
          <cell r="AE31">
            <v>3.83</v>
          </cell>
        </row>
        <row r="32">
          <cell r="B32" t="str">
            <v>E920</v>
          </cell>
          <cell r="C32" t="str">
            <v>Máquina para Pintura : Consmaq : FX45-HSP - de faixa aquente p/ mat. termop.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14.46</v>
          </cell>
          <cell r="K32">
            <v>57.96</v>
          </cell>
          <cell r="L32">
            <v>14.46</v>
          </cell>
          <cell r="M32">
            <v>57.96</v>
          </cell>
          <cell r="N32">
            <v>14.46</v>
          </cell>
          <cell r="O32">
            <v>64.17</v>
          </cell>
          <cell r="P32">
            <v>14.46</v>
          </cell>
          <cell r="Q32">
            <v>65.58</v>
          </cell>
          <cell r="R32">
            <v>14.46</v>
          </cell>
          <cell r="S32">
            <v>67.25</v>
          </cell>
          <cell r="T32">
            <v>14.46</v>
          </cell>
          <cell r="U32">
            <v>60.57</v>
          </cell>
          <cell r="V32">
            <v>14.46</v>
          </cell>
          <cell r="W32">
            <v>60.72</v>
          </cell>
          <cell r="X32">
            <v>14.46</v>
          </cell>
          <cell r="Y32">
            <v>64.17</v>
          </cell>
          <cell r="Z32">
            <v>14.46</v>
          </cell>
          <cell r="AA32">
            <v>60.35</v>
          </cell>
          <cell r="AB32">
            <v>14.46</v>
          </cell>
          <cell r="AC32">
            <v>60.72</v>
          </cell>
          <cell r="AD32">
            <v>14.46</v>
          </cell>
          <cell r="AE32">
            <v>67.25</v>
          </cell>
        </row>
        <row r="33">
          <cell r="B33" t="str">
            <v>E921</v>
          </cell>
          <cell r="C33" t="str">
            <v>Fusor : Consmaq : - 600 l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24.73</v>
          </cell>
          <cell r="L33">
            <v>0</v>
          </cell>
          <cell r="M33">
            <v>24.73</v>
          </cell>
          <cell r="N33">
            <v>0</v>
          </cell>
          <cell r="O33">
            <v>25.94</v>
          </cell>
          <cell r="P33">
            <v>0</v>
          </cell>
          <cell r="Q33">
            <v>25.5</v>
          </cell>
          <cell r="R33">
            <v>0</v>
          </cell>
          <cell r="S33">
            <v>26.26</v>
          </cell>
          <cell r="T33">
            <v>0</v>
          </cell>
          <cell r="U33">
            <v>23.93</v>
          </cell>
          <cell r="V33">
            <v>0</v>
          </cell>
          <cell r="W33">
            <v>24.09</v>
          </cell>
          <cell r="X33">
            <v>0</v>
          </cell>
          <cell r="Y33">
            <v>25.94</v>
          </cell>
          <cell r="Z33">
            <v>0</v>
          </cell>
          <cell r="AA33">
            <v>23.92</v>
          </cell>
          <cell r="AB33">
            <v>0</v>
          </cell>
          <cell r="AC33">
            <v>24.09</v>
          </cell>
          <cell r="AD33">
            <v>0</v>
          </cell>
          <cell r="AE33">
            <v>26.26</v>
          </cell>
        </row>
        <row r="34">
          <cell r="B34" t="str">
            <v>E922</v>
          </cell>
          <cell r="C34" t="str">
            <v>Martelete : Bosch : - perfurador/ rompedor elétrico 11316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9.3800000000000008</v>
          </cell>
          <cell r="K34">
            <v>10.039999999999999</v>
          </cell>
          <cell r="L34">
            <v>9.3800000000000008</v>
          </cell>
          <cell r="M34">
            <v>10.039999999999999</v>
          </cell>
          <cell r="N34">
            <v>9.3800000000000008</v>
          </cell>
          <cell r="O34">
            <v>10.06</v>
          </cell>
          <cell r="P34">
            <v>9.3800000000000008</v>
          </cell>
          <cell r="Q34">
            <v>12</v>
          </cell>
          <cell r="R34">
            <v>9.3800000000000008</v>
          </cell>
          <cell r="S34">
            <v>12.03</v>
          </cell>
          <cell r="T34">
            <v>9.3800000000000008</v>
          </cell>
          <cell r="U34">
            <v>9.98</v>
          </cell>
          <cell r="V34">
            <v>9.3800000000000008</v>
          </cell>
          <cell r="W34">
            <v>10.14</v>
          </cell>
          <cell r="X34">
            <v>9.3800000000000008</v>
          </cell>
          <cell r="Y34">
            <v>10.06</v>
          </cell>
          <cell r="Z34">
            <v>9.3800000000000008</v>
          </cell>
          <cell r="AA34">
            <v>9.99</v>
          </cell>
          <cell r="AB34">
            <v>9.3800000000000008</v>
          </cell>
          <cell r="AC34">
            <v>10.14</v>
          </cell>
          <cell r="AD34">
            <v>9.3800000000000008</v>
          </cell>
          <cell r="AE34">
            <v>12.03</v>
          </cell>
        </row>
        <row r="36">
          <cell r="G36">
            <v>6</v>
          </cell>
          <cell r="H36">
            <v>7</v>
          </cell>
          <cell r="I36">
            <v>8</v>
          </cell>
          <cell r="J36">
            <v>9</v>
          </cell>
          <cell r="K36">
            <v>10</v>
          </cell>
          <cell r="L36">
            <v>11</v>
          </cell>
          <cell r="M36">
            <v>12</v>
          </cell>
          <cell r="N36">
            <v>13</v>
          </cell>
          <cell r="O36">
            <v>14</v>
          </cell>
          <cell r="P36">
            <v>15</v>
          </cell>
          <cell r="Q36">
            <v>16</v>
          </cell>
          <cell r="R36">
            <v>17</v>
          </cell>
          <cell r="S36">
            <v>18</v>
          </cell>
          <cell r="T36">
            <v>19</v>
          </cell>
          <cell r="U36">
            <v>20</v>
          </cell>
          <cell r="V36">
            <v>21</v>
          </cell>
          <cell r="W36">
            <v>22</v>
          </cell>
          <cell r="X36">
            <v>23</v>
          </cell>
          <cell r="Y36">
            <v>24</v>
          </cell>
          <cell r="Z36">
            <v>25</v>
          </cell>
          <cell r="AA36">
            <v>26</v>
          </cell>
          <cell r="AB36">
            <v>27</v>
          </cell>
          <cell r="AC36">
            <v>28</v>
          </cell>
          <cell r="AD36">
            <v>29</v>
          </cell>
          <cell r="AE36">
            <v>30</v>
          </cell>
          <cell r="AF36">
            <v>31</v>
          </cell>
        </row>
        <row r="37">
          <cell r="B37" t="str">
            <v>Código</v>
          </cell>
          <cell r="C37" t="str">
            <v>Material</v>
          </cell>
          <cell r="F37" t="str">
            <v>Und</v>
          </cell>
          <cell r="G37" t="str">
            <v>Preço Unitário</v>
          </cell>
        </row>
        <row r="38">
          <cell r="I38" t="str">
            <v>AM</v>
          </cell>
          <cell r="J38" t="str">
            <v>RR</v>
          </cell>
          <cell r="K38" t="str">
            <v>PA</v>
          </cell>
          <cell r="L38" t="str">
            <v>AC</v>
          </cell>
          <cell r="M38" t="str">
            <v>RO</v>
          </cell>
          <cell r="N38" t="str">
            <v>TO</v>
          </cell>
          <cell r="O38" t="str">
            <v>PI</v>
          </cell>
          <cell r="P38" t="str">
            <v>MA</v>
          </cell>
          <cell r="Q38" t="str">
            <v>CE</v>
          </cell>
          <cell r="R38" t="str">
            <v>RN</v>
          </cell>
          <cell r="S38" t="str">
            <v>MT</v>
          </cell>
        </row>
        <row r="39">
          <cell r="B39" t="str">
            <v>AM35</v>
          </cell>
          <cell r="C39" t="str">
            <v>Brita 1</v>
          </cell>
          <cell r="F39" t="str">
            <v>m3</v>
          </cell>
          <cell r="G39">
            <v>0</v>
          </cell>
          <cell r="H39">
            <v>0</v>
          </cell>
          <cell r="I39">
            <v>110</v>
          </cell>
          <cell r="J39">
            <v>110</v>
          </cell>
          <cell r="K39">
            <v>65</v>
          </cell>
          <cell r="L39">
            <v>150</v>
          </cell>
          <cell r="M39">
            <v>65</v>
          </cell>
          <cell r="N39">
            <v>42</v>
          </cell>
          <cell r="O39">
            <v>38</v>
          </cell>
          <cell r="P39">
            <v>65</v>
          </cell>
          <cell r="Q39">
            <v>38</v>
          </cell>
          <cell r="R39">
            <v>38</v>
          </cell>
          <cell r="S39">
            <v>43</v>
          </cell>
        </row>
        <row r="40">
          <cell r="B40" t="str">
            <v>AM36</v>
          </cell>
          <cell r="C40" t="str">
            <v>Brita 2</v>
          </cell>
          <cell r="F40" t="str">
            <v>m3</v>
          </cell>
          <cell r="G40">
            <v>0</v>
          </cell>
          <cell r="H40">
            <v>0</v>
          </cell>
          <cell r="I40">
            <v>110</v>
          </cell>
          <cell r="J40">
            <v>110</v>
          </cell>
          <cell r="K40">
            <v>65</v>
          </cell>
          <cell r="L40">
            <v>192</v>
          </cell>
          <cell r="M40">
            <v>65</v>
          </cell>
          <cell r="N40">
            <v>42</v>
          </cell>
          <cell r="O40">
            <v>35</v>
          </cell>
          <cell r="P40">
            <v>65</v>
          </cell>
          <cell r="Q40">
            <v>38</v>
          </cell>
          <cell r="R40">
            <v>35</v>
          </cell>
          <cell r="S40">
            <v>43</v>
          </cell>
        </row>
        <row r="41">
          <cell r="B41" t="str">
            <v>AM37</v>
          </cell>
          <cell r="C41" t="str">
            <v>Brita 3</v>
          </cell>
          <cell r="F41" t="str">
            <v>m3</v>
          </cell>
          <cell r="G41">
            <v>0</v>
          </cell>
          <cell r="H41">
            <v>0</v>
          </cell>
          <cell r="I41">
            <v>110</v>
          </cell>
          <cell r="J41">
            <v>110</v>
          </cell>
          <cell r="K41">
            <v>65</v>
          </cell>
          <cell r="L41">
            <v>192</v>
          </cell>
          <cell r="M41">
            <v>65</v>
          </cell>
          <cell r="N41">
            <v>40</v>
          </cell>
          <cell r="O41">
            <v>48</v>
          </cell>
          <cell r="P41">
            <v>65</v>
          </cell>
          <cell r="Q41">
            <v>38</v>
          </cell>
          <cell r="R41">
            <v>48</v>
          </cell>
          <cell r="S41">
            <v>43</v>
          </cell>
        </row>
        <row r="42">
          <cell r="B42" t="str">
            <v>M202</v>
          </cell>
          <cell r="C42" t="str">
            <v>Cimento portland CP-32</v>
          </cell>
          <cell r="F42" t="str">
            <v>kg</v>
          </cell>
          <cell r="G42">
            <v>0</v>
          </cell>
          <cell r="H42">
            <v>0</v>
          </cell>
          <cell r="I42">
            <v>0.46</v>
          </cell>
          <cell r="J42">
            <v>0.46</v>
          </cell>
          <cell r="K42">
            <v>0.38</v>
          </cell>
          <cell r="L42">
            <v>0.49</v>
          </cell>
          <cell r="M42">
            <v>0.46</v>
          </cell>
          <cell r="N42">
            <v>0.44</v>
          </cell>
          <cell r="O42">
            <v>0.26</v>
          </cell>
          <cell r="P42">
            <v>0.38</v>
          </cell>
          <cell r="Q42">
            <v>0.33</v>
          </cell>
          <cell r="R42">
            <v>0.26</v>
          </cell>
          <cell r="S42">
            <v>0.46</v>
          </cell>
        </row>
        <row r="43">
          <cell r="B43" t="str">
            <v>M319</v>
          </cell>
          <cell r="C43" t="str">
            <v>Arame recozido nº. 18</v>
          </cell>
          <cell r="F43" t="str">
            <v>kg</v>
          </cell>
          <cell r="G43">
            <v>0</v>
          </cell>
          <cell r="H43">
            <v>0</v>
          </cell>
          <cell r="I43">
            <v>4.53</v>
          </cell>
          <cell r="J43">
            <v>4.53</v>
          </cell>
          <cell r="K43">
            <v>4.6500000000000004</v>
          </cell>
          <cell r="L43">
            <v>4.53</v>
          </cell>
          <cell r="M43">
            <v>4.53</v>
          </cell>
          <cell r="N43">
            <v>4.49</v>
          </cell>
          <cell r="O43">
            <v>5.16</v>
          </cell>
          <cell r="P43">
            <v>4.6500000000000004</v>
          </cell>
          <cell r="Q43">
            <v>4.72</v>
          </cell>
          <cell r="R43">
            <v>5.16</v>
          </cell>
          <cell r="S43">
            <v>4.53</v>
          </cell>
        </row>
        <row r="44">
          <cell r="B44" t="str">
            <v>M320</v>
          </cell>
          <cell r="C44" t="str">
            <v>Pregos de ferro 18x30</v>
          </cell>
          <cell r="F44" t="str">
            <v>kg</v>
          </cell>
          <cell r="G44">
            <v>0</v>
          </cell>
          <cell r="H44">
            <v>0</v>
          </cell>
          <cell r="I44">
            <v>3.43</v>
          </cell>
          <cell r="J44">
            <v>3.43</v>
          </cell>
          <cell r="K44">
            <v>4</v>
          </cell>
          <cell r="L44">
            <v>3.43</v>
          </cell>
          <cell r="M44">
            <v>3.43</v>
          </cell>
          <cell r="N44">
            <v>3.56</v>
          </cell>
          <cell r="O44">
            <v>3.73</v>
          </cell>
          <cell r="P44">
            <v>4</v>
          </cell>
          <cell r="Q44">
            <v>3.43</v>
          </cell>
          <cell r="R44">
            <v>3.73</v>
          </cell>
          <cell r="S44">
            <v>3.43</v>
          </cell>
        </row>
        <row r="45">
          <cell r="B45" t="str">
            <v>M334</v>
          </cell>
          <cell r="C45" t="str">
            <v>Paraf. zinc. c/ fenda 1 1/2"x3/16"</v>
          </cell>
          <cell r="F45" t="str">
            <v>un</v>
          </cell>
          <cell r="G45">
            <v>0</v>
          </cell>
          <cell r="H45">
            <v>0</v>
          </cell>
          <cell r="I45">
            <v>0.16</v>
          </cell>
          <cell r="J45">
            <v>0.16</v>
          </cell>
          <cell r="K45">
            <v>0.12</v>
          </cell>
          <cell r="L45">
            <v>0.13</v>
          </cell>
          <cell r="M45">
            <v>0.13</v>
          </cell>
          <cell r="N45">
            <v>0.16</v>
          </cell>
          <cell r="O45">
            <v>0.16</v>
          </cell>
          <cell r="P45">
            <v>0.12</v>
          </cell>
          <cell r="Q45">
            <v>0.18</v>
          </cell>
          <cell r="R45">
            <v>0.16</v>
          </cell>
          <cell r="S45">
            <v>0.13</v>
          </cell>
        </row>
        <row r="46">
          <cell r="B46" t="str">
            <v>M335</v>
          </cell>
          <cell r="C46" t="str">
            <v>Paraf. zincado francês 4" x 5/16"</v>
          </cell>
          <cell r="F46" t="str">
            <v>un</v>
          </cell>
          <cell r="G46">
            <v>0</v>
          </cell>
          <cell r="H46">
            <v>0</v>
          </cell>
          <cell r="I46">
            <v>0.53</v>
          </cell>
          <cell r="J46">
            <v>0.53</v>
          </cell>
          <cell r="K46">
            <v>0.52</v>
          </cell>
          <cell r="L46">
            <v>0.6</v>
          </cell>
          <cell r="M46">
            <v>0.6</v>
          </cell>
          <cell r="N46">
            <v>0.52</v>
          </cell>
          <cell r="O46">
            <v>0.6</v>
          </cell>
          <cell r="P46">
            <v>0.52</v>
          </cell>
          <cell r="Q46">
            <v>0.6</v>
          </cell>
          <cell r="R46">
            <v>0.6</v>
          </cell>
          <cell r="S46">
            <v>0.6</v>
          </cell>
        </row>
        <row r="47">
          <cell r="B47" t="str">
            <v>M346</v>
          </cell>
          <cell r="C47" t="str">
            <v>Chapa de aço n. 16 (tratada)</v>
          </cell>
          <cell r="F47" t="str">
            <v>m2</v>
          </cell>
          <cell r="G47">
            <v>0</v>
          </cell>
          <cell r="H47">
            <v>0</v>
          </cell>
          <cell r="I47">
            <v>98</v>
          </cell>
          <cell r="J47">
            <v>98</v>
          </cell>
          <cell r="K47">
            <v>98</v>
          </cell>
          <cell r="L47">
            <v>95</v>
          </cell>
          <cell r="M47">
            <v>95</v>
          </cell>
          <cell r="N47">
            <v>98</v>
          </cell>
          <cell r="O47">
            <v>98</v>
          </cell>
          <cell r="P47">
            <v>98</v>
          </cell>
          <cell r="Q47">
            <v>98</v>
          </cell>
          <cell r="R47">
            <v>98</v>
          </cell>
          <cell r="S47">
            <v>95</v>
          </cell>
        </row>
        <row r="48">
          <cell r="B48" t="str">
            <v>M406</v>
          </cell>
          <cell r="C48" t="str">
            <v>Caibros de 7,5 cm x 7,5 cm</v>
          </cell>
          <cell r="F48" t="str">
            <v>m</v>
          </cell>
          <cell r="G48">
            <v>0</v>
          </cell>
          <cell r="H48">
            <v>0</v>
          </cell>
          <cell r="I48">
            <v>2.5499999999999998</v>
          </cell>
          <cell r="J48">
            <v>2.5499999999999998</v>
          </cell>
          <cell r="K48">
            <v>2.14</v>
          </cell>
          <cell r="L48">
            <v>2.5499999999999998</v>
          </cell>
          <cell r="M48">
            <v>2.5499999999999998</v>
          </cell>
          <cell r="N48">
            <v>2.5499999999999998</v>
          </cell>
          <cell r="O48">
            <v>2.5499999999999998</v>
          </cell>
          <cell r="P48">
            <v>2.14</v>
          </cell>
          <cell r="Q48">
            <v>2.5499999999999998</v>
          </cell>
          <cell r="R48">
            <v>2.5499999999999998</v>
          </cell>
          <cell r="S48">
            <v>2.5499999999999998</v>
          </cell>
        </row>
        <row r="49">
          <cell r="B49" t="str">
            <v>M408</v>
          </cell>
          <cell r="C49" t="str">
            <v>Tábua de 5ª 2,5 cm x 30,0 cm</v>
          </cell>
          <cell r="F49" t="str">
            <v>m</v>
          </cell>
          <cell r="G49">
            <v>0</v>
          </cell>
          <cell r="H49">
            <v>0</v>
          </cell>
          <cell r="I49">
            <v>4.7</v>
          </cell>
          <cell r="J49">
            <v>4.7</v>
          </cell>
          <cell r="K49">
            <v>4.5999999999999996</v>
          </cell>
          <cell r="L49">
            <v>4.5999999999999996</v>
          </cell>
          <cell r="M49">
            <v>4.5999999999999996</v>
          </cell>
          <cell r="N49">
            <v>5.5</v>
          </cell>
          <cell r="O49">
            <v>4.32</v>
          </cell>
          <cell r="P49">
            <v>4.5999999999999996</v>
          </cell>
          <cell r="Q49">
            <v>4.32</v>
          </cell>
          <cell r="R49">
            <v>4.32</v>
          </cell>
          <cell r="S49">
            <v>4.5999999999999996</v>
          </cell>
        </row>
        <row r="50">
          <cell r="B50" t="str">
            <v>M412</v>
          </cell>
          <cell r="C50" t="str">
            <v>Gastalho 10 x 2,0 cm</v>
          </cell>
          <cell r="F50" t="str">
            <v>m</v>
          </cell>
          <cell r="G50">
            <v>0</v>
          </cell>
          <cell r="H50">
            <v>0</v>
          </cell>
          <cell r="I50">
            <v>1.2</v>
          </cell>
          <cell r="J50">
            <v>1.2</v>
          </cell>
          <cell r="K50">
            <v>1.2</v>
          </cell>
          <cell r="L50">
            <v>1.2</v>
          </cell>
          <cell r="M50">
            <v>1.5</v>
          </cell>
          <cell r="N50">
            <v>1.2</v>
          </cell>
          <cell r="O50">
            <v>1.2</v>
          </cell>
          <cell r="P50">
            <v>1.2</v>
          </cell>
          <cell r="Q50">
            <v>1.2</v>
          </cell>
          <cell r="R50">
            <v>1.2</v>
          </cell>
          <cell r="S50">
            <v>1.5</v>
          </cell>
        </row>
        <row r="51">
          <cell r="B51" t="str">
            <v>M413</v>
          </cell>
          <cell r="C51" t="str">
            <v>Gastalho 10 x 2,5 cm</v>
          </cell>
          <cell r="F51" t="str">
            <v>m</v>
          </cell>
          <cell r="G51">
            <v>0</v>
          </cell>
          <cell r="H51">
            <v>0</v>
          </cell>
          <cell r="I51">
            <v>3</v>
          </cell>
          <cell r="J51">
            <v>3</v>
          </cell>
          <cell r="K51">
            <v>3</v>
          </cell>
          <cell r="L51">
            <v>2.09</v>
          </cell>
          <cell r="M51">
            <v>2.2000000000000002</v>
          </cell>
          <cell r="N51">
            <v>1.9</v>
          </cell>
          <cell r="O51">
            <v>2.6</v>
          </cell>
          <cell r="P51">
            <v>3</v>
          </cell>
          <cell r="Q51">
            <v>2.2000000000000002</v>
          </cell>
          <cell r="R51">
            <v>2.6</v>
          </cell>
          <cell r="S51">
            <v>2.2000000000000002</v>
          </cell>
        </row>
        <row r="52">
          <cell r="B52" t="str">
            <v>M609</v>
          </cell>
          <cell r="C52" t="str">
            <v>Tinta esmalte sintético fosco</v>
          </cell>
          <cell r="F52" t="str">
            <v>l</v>
          </cell>
          <cell r="G52">
            <v>0</v>
          </cell>
          <cell r="H52">
            <v>0</v>
          </cell>
          <cell r="I52">
            <v>12.6</v>
          </cell>
          <cell r="J52">
            <v>12.6</v>
          </cell>
          <cell r="K52">
            <v>11.65</v>
          </cell>
          <cell r="L52">
            <v>11.13</v>
          </cell>
          <cell r="M52">
            <v>11.13</v>
          </cell>
          <cell r="N52">
            <v>11.45</v>
          </cell>
          <cell r="O52">
            <v>11.45</v>
          </cell>
          <cell r="P52">
            <v>11.65</v>
          </cell>
          <cell r="Q52">
            <v>13</v>
          </cell>
          <cell r="R52">
            <v>11.45</v>
          </cell>
          <cell r="S52">
            <v>11.13</v>
          </cell>
        </row>
        <row r="53">
          <cell r="B53" t="str">
            <v>M611</v>
          </cell>
          <cell r="C53" t="str">
            <v>Redutor tipo 2002 prim. qualidade</v>
          </cell>
          <cell r="F53" t="str">
            <v>l</v>
          </cell>
          <cell r="G53">
            <v>0</v>
          </cell>
          <cell r="H53">
            <v>0</v>
          </cell>
          <cell r="I53">
            <v>7.62</v>
          </cell>
          <cell r="J53">
            <v>7.62</v>
          </cell>
          <cell r="K53">
            <v>7.15</v>
          </cell>
          <cell r="L53">
            <v>7.26</v>
          </cell>
          <cell r="M53">
            <v>7.26</v>
          </cell>
          <cell r="N53">
            <v>7.26</v>
          </cell>
          <cell r="O53">
            <v>7.26</v>
          </cell>
          <cell r="P53">
            <v>7.15</v>
          </cell>
          <cell r="Q53">
            <v>7.62</v>
          </cell>
          <cell r="R53">
            <v>7.26</v>
          </cell>
          <cell r="S53">
            <v>7.26</v>
          </cell>
        </row>
        <row r="54">
          <cell r="B54" t="str">
            <v>M616</v>
          </cell>
          <cell r="C54" t="str">
            <v>Microesferas DROP-ON</v>
          </cell>
          <cell r="F54" t="str">
            <v>kg</v>
          </cell>
          <cell r="G54">
            <v>0</v>
          </cell>
          <cell r="H54">
            <v>0</v>
          </cell>
          <cell r="I54">
            <v>2.8</v>
          </cell>
          <cell r="J54">
            <v>2.8</v>
          </cell>
          <cell r="K54">
            <v>2.8</v>
          </cell>
          <cell r="L54">
            <v>2.8</v>
          </cell>
          <cell r="M54">
            <v>2.8</v>
          </cell>
          <cell r="N54">
            <v>2.8</v>
          </cell>
          <cell r="O54">
            <v>2.8</v>
          </cell>
          <cell r="P54">
            <v>2.8</v>
          </cell>
          <cell r="Q54">
            <v>2.8</v>
          </cell>
          <cell r="R54">
            <v>2.8</v>
          </cell>
          <cell r="S54">
            <v>2.8</v>
          </cell>
        </row>
        <row r="55">
          <cell r="B55" t="str">
            <v>M618</v>
          </cell>
          <cell r="C55" t="str">
            <v>Massa termoplástica para aspersão</v>
          </cell>
          <cell r="F55" t="str">
            <v>kg</v>
          </cell>
          <cell r="G55">
            <v>0</v>
          </cell>
          <cell r="H55">
            <v>0</v>
          </cell>
          <cell r="I55">
            <v>7.14</v>
          </cell>
          <cell r="J55">
            <v>7.14</v>
          </cell>
          <cell r="K55">
            <v>7.15</v>
          </cell>
          <cell r="L55">
            <v>6.93</v>
          </cell>
          <cell r="M55">
            <v>6.93</v>
          </cell>
          <cell r="N55">
            <v>6.93</v>
          </cell>
          <cell r="O55">
            <v>6.93</v>
          </cell>
          <cell r="P55">
            <v>7.15</v>
          </cell>
          <cell r="Q55">
            <v>6.93</v>
          </cell>
          <cell r="R55">
            <v>6.93</v>
          </cell>
          <cell r="S55">
            <v>6.93</v>
          </cell>
        </row>
        <row r="56">
          <cell r="B56" t="str">
            <v>M619</v>
          </cell>
          <cell r="C56" t="str">
            <v>Cola poliester</v>
          </cell>
          <cell r="F56" t="str">
            <v>kg</v>
          </cell>
          <cell r="G56">
            <v>0</v>
          </cell>
          <cell r="H56">
            <v>0</v>
          </cell>
          <cell r="I56">
            <v>7</v>
          </cell>
          <cell r="J56">
            <v>7</v>
          </cell>
          <cell r="K56">
            <v>7</v>
          </cell>
          <cell r="L56">
            <v>7</v>
          </cell>
          <cell r="M56">
            <v>7</v>
          </cell>
          <cell r="N56">
            <v>7</v>
          </cell>
          <cell r="O56">
            <v>7.7</v>
          </cell>
          <cell r="P56">
            <v>7</v>
          </cell>
          <cell r="Q56">
            <v>7.7</v>
          </cell>
          <cell r="R56">
            <v>7.7</v>
          </cell>
          <cell r="S56">
            <v>7</v>
          </cell>
        </row>
        <row r="57">
          <cell r="B57" t="str">
            <v>M621</v>
          </cell>
          <cell r="C57" t="str">
            <v>Desmoldante</v>
          </cell>
          <cell r="F57" t="str">
            <v>kg</v>
          </cell>
          <cell r="G57">
            <v>0</v>
          </cell>
          <cell r="H57">
            <v>0</v>
          </cell>
          <cell r="I57">
            <v>3.86</v>
          </cell>
          <cell r="J57">
            <v>3.86</v>
          </cell>
          <cell r="K57">
            <v>3.48</v>
          </cell>
          <cell r="L57">
            <v>3.79</v>
          </cell>
          <cell r="M57">
            <v>3.79</v>
          </cell>
          <cell r="N57">
            <v>3.86</v>
          </cell>
          <cell r="O57">
            <v>4.3099999999999996</v>
          </cell>
          <cell r="P57">
            <v>3.48</v>
          </cell>
          <cell r="Q57">
            <v>3.65</v>
          </cell>
          <cell r="R57">
            <v>4.3099999999999996</v>
          </cell>
          <cell r="S57">
            <v>3.79</v>
          </cell>
        </row>
        <row r="58">
          <cell r="B58" t="str">
            <v>M624</v>
          </cell>
          <cell r="C58" t="str">
            <v>Tinta para pré-marcação</v>
          </cell>
          <cell r="F58" t="str">
            <v>l</v>
          </cell>
          <cell r="G58">
            <v>0</v>
          </cell>
          <cell r="H58">
            <v>0</v>
          </cell>
          <cell r="I58">
            <v>12.92</v>
          </cell>
          <cell r="J58">
            <v>12.92</v>
          </cell>
          <cell r="K58">
            <v>12.21</v>
          </cell>
          <cell r="L58">
            <v>11.66</v>
          </cell>
          <cell r="M58">
            <v>11.66</v>
          </cell>
          <cell r="N58">
            <v>11.93</v>
          </cell>
          <cell r="O58">
            <v>11.99</v>
          </cell>
          <cell r="P58">
            <v>12.21</v>
          </cell>
          <cell r="Q58">
            <v>11.99</v>
          </cell>
          <cell r="R58">
            <v>11.99</v>
          </cell>
          <cell r="S58">
            <v>11.66</v>
          </cell>
        </row>
        <row r="59">
          <cell r="B59" t="str">
            <v>M704</v>
          </cell>
          <cell r="C59" t="str">
            <v>Areia lavada</v>
          </cell>
          <cell r="F59" t="str">
            <v>m3</v>
          </cell>
          <cell r="G59">
            <v>0</v>
          </cell>
          <cell r="H59">
            <v>0</v>
          </cell>
          <cell r="I59">
            <v>30</v>
          </cell>
          <cell r="J59">
            <v>30</v>
          </cell>
          <cell r="K59">
            <v>36</v>
          </cell>
          <cell r="L59">
            <v>90</v>
          </cell>
          <cell r="M59">
            <v>35</v>
          </cell>
          <cell r="N59">
            <v>25</v>
          </cell>
          <cell r="O59">
            <v>24.43</v>
          </cell>
          <cell r="P59">
            <v>36</v>
          </cell>
          <cell r="Q59">
            <v>35</v>
          </cell>
          <cell r="R59">
            <v>24.43</v>
          </cell>
          <cell r="S59">
            <v>35</v>
          </cell>
        </row>
        <row r="60">
          <cell r="B60" t="str">
            <v>M970</v>
          </cell>
          <cell r="C60" t="str">
            <v>Película refletiva lentes inclusas</v>
          </cell>
          <cell r="F60" t="str">
            <v>m2</v>
          </cell>
          <cell r="G60">
            <v>0</v>
          </cell>
          <cell r="H60">
            <v>0</v>
          </cell>
          <cell r="I60">
            <v>65</v>
          </cell>
          <cell r="J60">
            <v>65</v>
          </cell>
          <cell r="K60">
            <v>68.75</v>
          </cell>
          <cell r="L60">
            <v>68</v>
          </cell>
          <cell r="M60">
            <v>68.75</v>
          </cell>
          <cell r="N60">
            <v>62.43</v>
          </cell>
          <cell r="O60">
            <v>65.58</v>
          </cell>
          <cell r="P60">
            <v>68.75</v>
          </cell>
          <cell r="Q60">
            <v>68.8</v>
          </cell>
          <cell r="R60">
            <v>65.58</v>
          </cell>
          <cell r="S60">
            <v>68.75</v>
          </cell>
        </row>
        <row r="61">
          <cell r="B61" t="str">
            <v>M974</v>
          </cell>
          <cell r="C61" t="str">
            <v>Tachão refletivo monodirecional</v>
          </cell>
          <cell r="F61" t="str">
            <v>un</v>
          </cell>
          <cell r="G61">
            <v>0</v>
          </cell>
          <cell r="H61">
            <v>0</v>
          </cell>
          <cell r="I61">
            <v>14</v>
          </cell>
          <cell r="J61">
            <v>14</v>
          </cell>
          <cell r="K61">
            <v>14</v>
          </cell>
          <cell r="L61">
            <v>14</v>
          </cell>
          <cell r="M61">
            <v>14</v>
          </cell>
          <cell r="N61">
            <v>14</v>
          </cell>
          <cell r="O61">
            <v>14</v>
          </cell>
          <cell r="P61">
            <v>14</v>
          </cell>
          <cell r="Q61">
            <v>14</v>
          </cell>
          <cell r="R61">
            <v>14</v>
          </cell>
          <cell r="S61">
            <v>14</v>
          </cell>
        </row>
        <row r="62">
          <cell r="B62" t="str">
            <v>M975</v>
          </cell>
          <cell r="C62" t="str">
            <v>Tachão refletivo bidirecional</v>
          </cell>
          <cell r="F62" t="str">
            <v>un</v>
          </cell>
          <cell r="G62">
            <v>0</v>
          </cell>
          <cell r="H62">
            <v>0</v>
          </cell>
          <cell r="I62">
            <v>16</v>
          </cell>
          <cell r="J62">
            <v>16</v>
          </cell>
          <cell r="K62">
            <v>16</v>
          </cell>
          <cell r="L62">
            <v>16</v>
          </cell>
          <cell r="M62">
            <v>16</v>
          </cell>
          <cell r="N62">
            <v>16</v>
          </cell>
          <cell r="O62">
            <v>16</v>
          </cell>
          <cell r="P62">
            <v>16</v>
          </cell>
          <cell r="Q62">
            <v>16</v>
          </cell>
          <cell r="R62">
            <v>16</v>
          </cell>
          <cell r="S62">
            <v>16</v>
          </cell>
        </row>
        <row r="63">
          <cell r="B63" t="str">
            <v>AM01</v>
          </cell>
          <cell r="C63" t="str">
            <v>Aço D=4,2 mm CA-25</v>
          </cell>
          <cell r="F63" t="str">
            <v>kg</v>
          </cell>
          <cell r="G63">
            <v>0</v>
          </cell>
          <cell r="H63">
            <v>0</v>
          </cell>
          <cell r="I63">
            <v>3.8</v>
          </cell>
          <cell r="J63">
            <v>3.8</v>
          </cell>
          <cell r="K63">
            <v>3.34</v>
          </cell>
          <cell r="L63">
            <v>4.5</v>
          </cell>
          <cell r="M63">
            <v>3.15</v>
          </cell>
          <cell r="N63">
            <v>3.2</v>
          </cell>
          <cell r="O63">
            <v>4</v>
          </cell>
          <cell r="P63">
            <v>3.34</v>
          </cell>
          <cell r="Q63">
            <v>3.58</v>
          </cell>
          <cell r="R63">
            <v>4</v>
          </cell>
          <cell r="S63">
            <v>3.2</v>
          </cell>
        </row>
        <row r="64">
          <cell r="B64" t="str">
            <v>AM02</v>
          </cell>
          <cell r="C64" t="str">
            <v>Aço D=6,3 mm CA-25</v>
          </cell>
          <cell r="F64" t="str">
            <v>kg</v>
          </cell>
          <cell r="G64">
            <v>0</v>
          </cell>
          <cell r="H64">
            <v>0</v>
          </cell>
          <cell r="I64">
            <v>3.8</v>
          </cell>
          <cell r="J64">
            <v>3.8</v>
          </cell>
          <cell r="K64">
            <v>3.16</v>
          </cell>
          <cell r="L64">
            <v>4.8499999999999996</v>
          </cell>
          <cell r="M64">
            <v>3.1</v>
          </cell>
          <cell r="N64">
            <v>3.17</v>
          </cell>
          <cell r="O64">
            <v>3.56</v>
          </cell>
          <cell r="P64">
            <v>3.16</v>
          </cell>
          <cell r="Q64">
            <v>3.09</v>
          </cell>
          <cell r="R64">
            <v>3.56</v>
          </cell>
          <cell r="S64">
            <v>3.17</v>
          </cell>
        </row>
        <row r="65">
          <cell r="B65" t="str">
            <v>AM03</v>
          </cell>
          <cell r="C65" t="str">
            <v>Aço D=10 mm CA-25</v>
          </cell>
          <cell r="F65" t="str">
            <v>kg</v>
          </cell>
          <cell r="G65">
            <v>0</v>
          </cell>
          <cell r="H65">
            <v>0</v>
          </cell>
          <cell r="I65">
            <v>3</v>
          </cell>
          <cell r="J65">
            <v>3</v>
          </cell>
          <cell r="K65">
            <v>2.59</v>
          </cell>
          <cell r="L65">
            <v>3.96</v>
          </cell>
          <cell r="M65">
            <v>3.8</v>
          </cell>
          <cell r="N65">
            <v>2.62</v>
          </cell>
          <cell r="O65">
            <v>2.92</v>
          </cell>
          <cell r="P65">
            <v>2.59</v>
          </cell>
          <cell r="Q65">
            <v>2.78</v>
          </cell>
          <cell r="R65">
            <v>2.92</v>
          </cell>
          <cell r="S65">
            <v>2.62</v>
          </cell>
        </row>
        <row r="66">
          <cell r="B66" t="str">
            <v>AM04</v>
          </cell>
          <cell r="C66" t="str">
            <v>Aço D=6,3 mm CA-50</v>
          </cell>
          <cell r="F66" t="str">
            <v>kg</v>
          </cell>
          <cell r="G66">
            <v>0</v>
          </cell>
          <cell r="H66">
            <v>0</v>
          </cell>
          <cell r="I66">
            <v>3.8</v>
          </cell>
          <cell r="J66">
            <v>3.8</v>
          </cell>
          <cell r="K66">
            <v>3.62</v>
          </cell>
          <cell r="L66">
            <v>4.5</v>
          </cell>
          <cell r="M66">
            <v>4.55</v>
          </cell>
          <cell r="N66">
            <v>3.16</v>
          </cell>
          <cell r="O66">
            <v>4.5</v>
          </cell>
          <cell r="P66">
            <v>3.62</v>
          </cell>
          <cell r="Q66">
            <v>3.09</v>
          </cell>
          <cell r="R66">
            <v>4.5999999999999996</v>
          </cell>
          <cell r="S66">
            <v>3.16</v>
          </cell>
        </row>
        <row r="67">
          <cell r="B67" t="str">
            <v>AM05</v>
          </cell>
          <cell r="C67" t="str">
            <v>Aço D=10 mm CA-50</v>
          </cell>
          <cell r="F67" t="str">
            <v>kg</v>
          </cell>
          <cell r="G67">
            <v>0</v>
          </cell>
          <cell r="H67">
            <v>0</v>
          </cell>
          <cell r="I67">
            <v>3</v>
          </cell>
          <cell r="J67">
            <v>3</v>
          </cell>
          <cell r="K67">
            <v>3</v>
          </cell>
          <cell r="L67">
            <v>3.95</v>
          </cell>
          <cell r="M67">
            <v>3.8</v>
          </cell>
          <cell r="N67">
            <v>2.61</v>
          </cell>
          <cell r="O67">
            <v>2.92</v>
          </cell>
          <cell r="P67">
            <v>3</v>
          </cell>
          <cell r="Q67">
            <v>2.93</v>
          </cell>
          <cell r="R67">
            <v>2.92</v>
          </cell>
          <cell r="S67">
            <v>2.61</v>
          </cell>
        </row>
        <row r="68">
          <cell r="B68" t="str">
            <v>M1000</v>
          </cell>
          <cell r="C68" t="str">
            <v>Eletroduto 3/4" e peças de conexão</v>
          </cell>
          <cell r="F68" t="str">
            <v>m</v>
          </cell>
          <cell r="G68">
            <v>0</v>
          </cell>
          <cell r="H68">
            <v>0</v>
          </cell>
          <cell r="I68">
            <v>3.5</v>
          </cell>
          <cell r="J68">
            <v>3.5</v>
          </cell>
          <cell r="K68">
            <v>3.5</v>
          </cell>
          <cell r="L68">
            <v>3.5</v>
          </cell>
          <cell r="M68">
            <v>3.5</v>
          </cell>
          <cell r="N68">
            <v>3.5</v>
          </cell>
          <cell r="O68">
            <v>3.5</v>
          </cell>
          <cell r="P68">
            <v>3.5</v>
          </cell>
          <cell r="Q68">
            <v>3.5</v>
          </cell>
          <cell r="R68">
            <v>3.5</v>
          </cell>
          <cell r="S68">
            <v>3.5</v>
          </cell>
        </row>
        <row r="69">
          <cell r="B69" t="str">
            <v>M1010</v>
          </cell>
          <cell r="C69" t="str">
            <v xml:space="preserve"> Fornecimento e implantação do laço indutivo veicular</v>
          </cell>
          <cell r="F69" t="str">
            <v>cj</v>
          </cell>
          <cell r="G69">
            <v>0</v>
          </cell>
          <cell r="H69">
            <v>0</v>
          </cell>
          <cell r="I69">
            <v>2450</v>
          </cell>
          <cell r="J69">
            <v>2450</v>
          </cell>
          <cell r="K69">
            <v>2450</v>
          </cell>
          <cell r="L69">
            <v>2450</v>
          </cell>
          <cell r="M69">
            <v>2450</v>
          </cell>
          <cell r="N69">
            <v>2450</v>
          </cell>
          <cell r="O69">
            <v>2450</v>
          </cell>
          <cell r="P69">
            <v>2450</v>
          </cell>
          <cell r="Q69">
            <v>2450</v>
          </cell>
          <cell r="R69">
            <v>2450</v>
          </cell>
          <cell r="S69">
            <v>2450</v>
          </cell>
        </row>
        <row r="70">
          <cell r="B70" t="str">
            <v>M1020</v>
          </cell>
          <cell r="C70" t="str">
            <v xml:space="preserve"> Fornecimento e implantação da entrada de energia</v>
          </cell>
          <cell r="F70" t="str">
            <v>cj</v>
          </cell>
          <cell r="G70">
            <v>0</v>
          </cell>
          <cell r="H70">
            <v>0</v>
          </cell>
          <cell r="I70">
            <v>3100</v>
          </cell>
          <cell r="J70">
            <v>3100</v>
          </cell>
          <cell r="K70">
            <v>3100</v>
          </cell>
          <cell r="L70">
            <v>3100</v>
          </cell>
          <cell r="M70">
            <v>3100</v>
          </cell>
          <cell r="N70">
            <v>3100</v>
          </cell>
          <cell r="O70">
            <v>3100</v>
          </cell>
          <cell r="P70">
            <v>3100</v>
          </cell>
          <cell r="Q70">
            <v>3100</v>
          </cell>
          <cell r="R70">
            <v>3100</v>
          </cell>
          <cell r="S70">
            <v>3100</v>
          </cell>
        </row>
        <row r="77">
          <cell r="B77" t="str">
            <v>Código</v>
          </cell>
          <cell r="C77" t="str">
            <v>Denominação</v>
          </cell>
          <cell r="G77" t="str">
            <v>Custo Horário</v>
          </cell>
        </row>
        <row r="78">
          <cell r="I78" t="str">
            <v>AM</v>
          </cell>
          <cell r="J78" t="str">
            <v>RR</v>
          </cell>
          <cell r="K78" t="str">
            <v>PA</v>
          </cell>
          <cell r="L78" t="str">
            <v>AC</v>
          </cell>
          <cell r="M78" t="str">
            <v>RO</v>
          </cell>
          <cell r="N78" t="str">
            <v>TO</v>
          </cell>
          <cell r="O78" t="str">
            <v>PI</v>
          </cell>
          <cell r="P78" t="str">
            <v>MA</v>
          </cell>
          <cell r="Q78" t="str">
            <v>CE</v>
          </cell>
          <cell r="R78" t="str">
            <v>RN</v>
          </cell>
          <cell r="S78" t="str">
            <v>MT</v>
          </cell>
        </row>
        <row r="79">
          <cell r="B79" t="str">
            <v>T000</v>
          </cell>
          <cell r="C79" t="str">
            <v xml:space="preserve"> Salário Mínimo </v>
          </cell>
        </row>
        <row r="80">
          <cell r="B80" t="str">
            <v>T301</v>
          </cell>
          <cell r="C80" t="str">
            <v xml:space="preserve"> Motorista de veículo leve </v>
          </cell>
          <cell r="G80">
            <v>0</v>
          </cell>
          <cell r="H80">
            <v>0</v>
          </cell>
          <cell r="I80">
            <v>11.34</v>
          </cell>
          <cell r="J80">
            <v>11.34</v>
          </cell>
          <cell r="K80">
            <v>11.34</v>
          </cell>
          <cell r="L80">
            <v>11.34</v>
          </cell>
          <cell r="M80">
            <v>11.34</v>
          </cell>
          <cell r="N80">
            <v>11.34</v>
          </cell>
          <cell r="O80">
            <v>11.34</v>
          </cell>
          <cell r="P80">
            <v>11.34</v>
          </cell>
          <cell r="Q80">
            <v>11.34</v>
          </cell>
          <cell r="R80">
            <v>11.34</v>
          </cell>
          <cell r="S80">
            <v>11.34</v>
          </cell>
        </row>
        <row r="81">
          <cell r="B81" t="str">
            <v>T302</v>
          </cell>
          <cell r="C81" t="str">
            <v xml:space="preserve"> Motorista de caminhão </v>
          </cell>
          <cell r="G81">
            <v>0</v>
          </cell>
          <cell r="H81">
            <v>0</v>
          </cell>
          <cell r="I81">
            <v>12.51</v>
          </cell>
          <cell r="J81">
            <v>12.51</v>
          </cell>
          <cell r="K81">
            <v>12.51</v>
          </cell>
          <cell r="L81">
            <v>12.51</v>
          </cell>
          <cell r="M81">
            <v>12.51</v>
          </cell>
          <cell r="N81">
            <v>12.51</v>
          </cell>
          <cell r="O81">
            <v>12.51</v>
          </cell>
          <cell r="P81">
            <v>12.51</v>
          </cell>
          <cell r="Q81">
            <v>12.51</v>
          </cell>
          <cell r="R81">
            <v>12.51</v>
          </cell>
          <cell r="S81">
            <v>12.51</v>
          </cell>
        </row>
        <row r="82">
          <cell r="B82" t="str">
            <v>T303</v>
          </cell>
          <cell r="C82" t="str">
            <v xml:space="preserve"> Motorista de veículo especial </v>
          </cell>
          <cell r="G82">
            <v>0</v>
          </cell>
          <cell r="H82">
            <v>0</v>
          </cell>
          <cell r="I82">
            <v>13.29</v>
          </cell>
          <cell r="J82">
            <v>13.29</v>
          </cell>
          <cell r="K82">
            <v>13.29</v>
          </cell>
          <cell r="L82">
            <v>13.29</v>
          </cell>
          <cell r="M82">
            <v>13.29</v>
          </cell>
          <cell r="N82">
            <v>13.29</v>
          </cell>
          <cell r="O82">
            <v>13.29</v>
          </cell>
          <cell r="P82">
            <v>13.29</v>
          </cell>
          <cell r="Q82">
            <v>13.29</v>
          </cell>
          <cell r="R82">
            <v>13.29</v>
          </cell>
          <cell r="S82">
            <v>13.29</v>
          </cell>
        </row>
        <row r="83">
          <cell r="B83" t="str">
            <v>T311</v>
          </cell>
          <cell r="C83" t="str">
            <v xml:space="preserve"> Operador de equipamento leve 1 </v>
          </cell>
          <cell r="G83">
            <v>0</v>
          </cell>
          <cell r="H83">
            <v>0</v>
          </cell>
          <cell r="I83">
            <v>9.3800000000000008</v>
          </cell>
          <cell r="J83">
            <v>9.3800000000000008</v>
          </cell>
          <cell r="K83">
            <v>9.3800000000000008</v>
          </cell>
          <cell r="L83">
            <v>9.3800000000000008</v>
          </cell>
          <cell r="M83">
            <v>9.3800000000000008</v>
          </cell>
          <cell r="N83">
            <v>9.3800000000000008</v>
          </cell>
          <cell r="O83">
            <v>9.3800000000000008</v>
          </cell>
          <cell r="P83">
            <v>9.3800000000000008</v>
          </cell>
          <cell r="Q83">
            <v>9.3800000000000008</v>
          </cell>
          <cell r="R83">
            <v>9.3800000000000008</v>
          </cell>
          <cell r="S83">
            <v>9.3800000000000008</v>
          </cell>
        </row>
        <row r="84">
          <cell r="B84" t="str">
            <v>T312</v>
          </cell>
          <cell r="C84" t="str">
            <v xml:space="preserve"> Operador de equipamento leve 2 </v>
          </cell>
          <cell r="G84">
            <v>0</v>
          </cell>
          <cell r="H84">
            <v>0</v>
          </cell>
          <cell r="I84">
            <v>10.55</v>
          </cell>
          <cell r="J84">
            <v>10.55</v>
          </cell>
          <cell r="K84">
            <v>10.55</v>
          </cell>
          <cell r="L84">
            <v>10.55</v>
          </cell>
          <cell r="M84">
            <v>10.55</v>
          </cell>
          <cell r="N84">
            <v>10.55</v>
          </cell>
          <cell r="O84">
            <v>10.55</v>
          </cell>
          <cell r="P84">
            <v>10.55</v>
          </cell>
          <cell r="Q84">
            <v>10.55</v>
          </cell>
          <cell r="R84">
            <v>10.55</v>
          </cell>
          <cell r="S84">
            <v>10.55</v>
          </cell>
        </row>
        <row r="85">
          <cell r="B85" t="str">
            <v>T313</v>
          </cell>
          <cell r="C85" t="str">
            <v xml:space="preserve"> Operador de equip. pesado </v>
          </cell>
          <cell r="G85">
            <v>0</v>
          </cell>
          <cell r="H85">
            <v>0</v>
          </cell>
          <cell r="I85">
            <v>13.68</v>
          </cell>
          <cell r="J85">
            <v>13.68</v>
          </cell>
          <cell r="K85">
            <v>13.68</v>
          </cell>
          <cell r="L85">
            <v>13.68</v>
          </cell>
          <cell r="M85">
            <v>13.68</v>
          </cell>
          <cell r="N85">
            <v>13.68</v>
          </cell>
          <cell r="O85">
            <v>13.68</v>
          </cell>
          <cell r="P85">
            <v>13.68</v>
          </cell>
          <cell r="Q85">
            <v>13.68</v>
          </cell>
          <cell r="R85">
            <v>13.68</v>
          </cell>
          <cell r="S85">
            <v>13.68</v>
          </cell>
        </row>
        <row r="86">
          <cell r="B86" t="str">
            <v>T314</v>
          </cell>
          <cell r="C86" t="str">
            <v xml:space="preserve"> Operador de equip. especial </v>
          </cell>
          <cell r="G86">
            <v>0</v>
          </cell>
          <cell r="H86">
            <v>0</v>
          </cell>
          <cell r="I86">
            <v>14.46</v>
          </cell>
          <cell r="J86">
            <v>14.46</v>
          </cell>
          <cell r="K86">
            <v>14.46</v>
          </cell>
          <cell r="L86">
            <v>14.46</v>
          </cell>
          <cell r="M86">
            <v>14.46</v>
          </cell>
          <cell r="N86">
            <v>14.46</v>
          </cell>
          <cell r="O86">
            <v>14.46</v>
          </cell>
          <cell r="P86">
            <v>14.46</v>
          </cell>
          <cell r="Q86">
            <v>14.46</v>
          </cell>
          <cell r="R86">
            <v>14.46</v>
          </cell>
          <cell r="S86">
            <v>14.46</v>
          </cell>
        </row>
        <row r="87">
          <cell r="B87" t="str">
            <v>T401</v>
          </cell>
          <cell r="C87" t="str">
            <v xml:space="preserve"> Pré-marcador </v>
          </cell>
          <cell r="G87">
            <v>0</v>
          </cell>
          <cell r="H87">
            <v>0</v>
          </cell>
          <cell r="I87">
            <v>14.46</v>
          </cell>
          <cell r="J87">
            <v>14.46</v>
          </cell>
          <cell r="K87">
            <v>14.46</v>
          </cell>
          <cell r="L87">
            <v>14.46</v>
          </cell>
          <cell r="M87">
            <v>14.46</v>
          </cell>
          <cell r="N87">
            <v>14.46</v>
          </cell>
          <cell r="O87">
            <v>14.46</v>
          </cell>
          <cell r="P87">
            <v>14.46</v>
          </cell>
          <cell r="Q87">
            <v>14.46</v>
          </cell>
          <cell r="R87">
            <v>14.46</v>
          </cell>
          <cell r="S87">
            <v>14.46</v>
          </cell>
        </row>
        <row r="88">
          <cell r="B88" t="str">
            <v>T501</v>
          </cell>
          <cell r="C88" t="str">
            <v xml:space="preserve"> Encarregado de turma </v>
          </cell>
          <cell r="G88">
            <v>0</v>
          </cell>
          <cell r="H88">
            <v>0</v>
          </cell>
          <cell r="I88">
            <v>16.809999999999999</v>
          </cell>
          <cell r="J88">
            <v>16.809999999999999</v>
          </cell>
          <cell r="K88">
            <v>16.809999999999999</v>
          </cell>
          <cell r="L88">
            <v>16.809999999999999</v>
          </cell>
          <cell r="M88">
            <v>16.809999999999999</v>
          </cell>
          <cell r="N88">
            <v>16.809999999999999</v>
          </cell>
          <cell r="O88">
            <v>16.809999999999999</v>
          </cell>
          <cell r="P88">
            <v>16.809999999999999</v>
          </cell>
          <cell r="Q88">
            <v>16.809999999999999</v>
          </cell>
          <cell r="R88">
            <v>16.809999999999999</v>
          </cell>
          <cell r="S88">
            <v>16.809999999999999</v>
          </cell>
        </row>
        <row r="89">
          <cell r="B89" t="str">
            <v>T511</v>
          </cell>
          <cell r="C89" t="str">
            <v xml:space="preserve"> Encarreg. de pavimentação </v>
          </cell>
          <cell r="G89">
            <v>0</v>
          </cell>
          <cell r="H89">
            <v>0</v>
          </cell>
          <cell r="I89">
            <v>27.36</v>
          </cell>
          <cell r="J89">
            <v>27.36</v>
          </cell>
          <cell r="K89">
            <v>27.36</v>
          </cell>
          <cell r="L89">
            <v>27.36</v>
          </cell>
          <cell r="M89">
            <v>27.36</v>
          </cell>
          <cell r="N89">
            <v>27.36</v>
          </cell>
          <cell r="O89">
            <v>27.36</v>
          </cell>
          <cell r="P89">
            <v>27.36</v>
          </cell>
          <cell r="Q89">
            <v>27.36</v>
          </cell>
          <cell r="R89">
            <v>27.36</v>
          </cell>
          <cell r="S89">
            <v>27.36</v>
          </cell>
        </row>
        <row r="90">
          <cell r="B90" t="str">
            <v>T512</v>
          </cell>
          <cell r="C90" t="str">
            <v xml:space="preserve"> Encarregado de britagem </v>
          </cell>
          <cell r="G90">
            <v>0</v>
          </cell>
          <cell r="H90">
            <v>0</v>
          </cell>
          <cell r="I90">
            <v>27.36</v>
          </cell>
          <cell r="J90">
            <v>27.36</v>
          </cell>
          <cell r="K90">
            <v>27.36</v>
          </cell>
          <cell r="L90">
            <v>27.36</v>
          </cell>
          <cell r="M90">
            <v>27.36</v>
          </cell>
          <cell r="N90">
            <v>27.36</v>
          </cell>
          <cell r="O90">
            <v>27.36</v>
          </cell>
          <cell r="P90">
            <v>27.36</v>
          </cell>
          <cell r="Q90">
            <v>27.36</v>
          </cell>
          <cell r="R90">
            <v>27.36</v>
          </cell>
          <cell r="S90">
            <v>27.36</v>
          </cell>
        </row>
        <row r="91">
          <cell r="B91" t="str">
            <v>T601</v>
          </cell>
          <cell r="C91" t="str">
            <v xml:space="preserve"> Blaster </v>
          </cell>
          <cell r="G91">
            <v>0</v>
          </cell>
          <cell r="H91">
            <v>0</v>
          </cell>
          <cell r="I91">
            <v>16.03</v>
          </cell>
          <cell r="J91">
            <v>16.03</v>
          </cell>
          <cell r="K91">
            <v>16.03</v>
          </cell>
          <cell r="L91">
            <v>16.03</v>
          </cell>
          <cell r="M91">
            <v>16.03</v>
          </cell>
          <cell r="N91">
            <v>16.03</v>
          </cell>
          <cell r="O91">
            <v>16.03</v>
          </cell>
          <cell r="P91">
            <v>16.03</v>
          </cell>
          <cell r="Q91">
            <v>16.03</v>
          </cell>
          <cell r="R91">
            <v>16.03</v>
          </cell>
          <cell r="S91">
            <v>16.03</v>
          </cell>
        </row>
        <row r="92">
          <cell r="B92" t="str">
            <v>T602</v>
          </cell>
          <cell r="C92" t="str">
            <v xml:space="preserve"> Montador </v>
          </cell>
          <cell r="G92">
            <v>0</v>
          </cell>
          <cell r="H92">
            <v>0</v>
          </cell>
          <cell r="I92">
            <v>11.73</v>
          </cell>
          <cell r="J92">
            <v>11.73</v>
          </cell>
          <cell r="K92">
            <v>11.73</v>
          </cell>
          <cell r="L92">
            <v>11.73</v>
          </cell>
          <cell r="M92">
            <v>11.73</v>
          </cell>
          <cell r="N92">
            <v>11.73</v>
          </cell>
          <cell r="O92">
            <v>11.73</v>
          </cell>
          <cell r="P92">
            <v>11.73</v>
          </cell>
          <cell r="Q92">
            <v>11.73</v>
          </cell>
          <cell r="R92">
            <v>11.73</v>
          </cell>
          <cell r="S92">
            <v>11.73</v>
          </cell>
        </row>
        <row r="93">
          <cell r="B93" t="str">
            <v>T603</v>
          </cell>
          <cell r="C93" t="str">
            <v xml:space="preserve"> Carpinteiro </v>
          </cell>
          <cell r="G93">
            <v>0</v>
          </cell>
          <cell r="H93">
            <v>0</v>
          </cell>
          <cell r="I93">
            <v>11.73</v>
          </cell>
          <cell r="J93">
            <v>11.73</v>
          </cell>
          <cell r="K93">
            <v>11.73</v>
          </cell>
          <cell r="L93">
            <v>11.73</v>
          </cell>
          <cell r="M93">
            <v>11.73</v>
          </cell>
          <cell r="N93">
            <v>11.73</v>
          </cell>
          <cell r="O93">
            <v>11.73</v>
          </cell>
          <cell r="P93">
            <v>11.73</v>
          </cell>
          <cell r="Q93">
            <v>11.73</v>
          </cell>
          <cell r="R93">
            <v>11.73</v>
          </cell>
          <cell r="S93">
            <v>11.73</v>
          </cell>
        </row>
        <row r="94">
          <cell r="B94" t="str">
            <v>T604</v>
          </cell>
          <cell r="C94" t="str">
            <v xml:space="preserve"> Pedreiro </v>
          </cell>
          <cell r="G94">
            <v>0</v>
          </cell>
          <cell r="H94">
            <v>0</v>
          </cell>
          <cell r="I94">
            <v>11.73</v>
          </cell>
          <cell r="J94">
            <v>11.73</v>
          </cell>
          <cell r="K94">
            <v>11.73</v>
          </cell>
          <cell r="L94">
            <v>11.73</v>
          </cell>
          <cell r="M94">
            <v>11.73</v>
          </cell>
          <cell r="N94">
            <v>11.73</v>
          </cell>
          <cell r="O94">
            <v>11.73</v>
          </cell>
          <cell r="P94">
            <v>11.73</v>
          </cell>
          <cell r="Q94">
            <v>11.73</v>
          </cell>
          <cell r="R94">
            <v>11.73</v>
          </cell>
          <cell r="S94">
            <v>11.73</v>
          </cell>
        </row>
        <row r="95">
          <cell r="B95" t="str">
            <v>T605</v>
          </cell>
          <cell r="C95" t="str">
            <v xml:space="preserve"> Armador </v>
          </cell>
          <cell r="G95">
            <v>0</v>
          </cell>
          <cell r="H95">
            <v>0</v>
          </cell>
          <cell r="I95">
            <v>11.73</v>
          </cell>
          <cell r="J95">
            <v>11.73</v>
          </cell>
          <cell r="K95">
            <v>11.73</v>
          </cell>
          <cell r="L95">
            <v>11.73</v>
          </cell>
          <cell r="M95">
            <v>11.73</v>
          </cell>
          <cell r="N95">
            <v>11.73</v>
          </cell>
          <cell r="O95">
            <v>11.73</v>
          </cell>
          <cell r="P95">
            <v>11.73</v>
          </cell>
          <cell r="Q95">
            <v>11.73</v>
          </cell>
          <cell r="R95">
            <v>11.73</v>
          </cell>
          <cell r="S95">
            <v>11.73</v>
          </cell>
        </row>
        <row r="96">
          <cell r="B96" t="str">
            <v>T606</v>
          </cell>
          <cell r="C96" t="str">
            <v xml:space="preserve"> Ferreiro </v>
          </cell>
          <cell r="G96">
            <v>0</v>
          </cell>
          <cell r="H96">
            <v>0</v>
          </cell>
          <cell r="I96">
            <v>11.73</v>
          </cell>
          <cell r="J96">
            <v>11.73</v>
          </cell>
          <cell r="K96">
            <v>11.73</v>
          </cell>
          <cell r="L96">
            <v>11.73</v>
          </cell>
          <cell r="M96">
            <v>11.73</v>
          </cell>
          <cell r="N96">
            <v>11.73</v>
          </cell>
          <cell r="O96">
            <v>11.73</v>
          </cell>
          <cell r="P96">
            <v>11.73</v>
          </cell>
          <cell r="Q96">
            <v>11.73</v>
          </cell>
          <cell r="R96">
            <v>11.73</v>
          </cell>
          <cell r="S96">
            <v>11.73</v>
          </cell>
        </row>
        <row r="97">
          <cell r="B97" t="str">
            <v>T607</v>
          </cell>
          <cell r="C97" t="str">
            <v xml:space="preserve"> Pintor </v>
          </cell>
          <cell r="G97">
            <v>0</v>
          </cell>
          <cell r="H97">
            <v>0</v>
          </cell>
          <cell r="I97">
            <v>11.73</v>
          </cell>
          <cell r="J97">
            <v>11.73</v>
          </cell>
          <cell r="K97">
            <v>11.73</v>
          </cell>
          <cell r="L97">
            <v>11.73</v>
          </cell>
          <cell r="M97">
            <v>11.73</v>
          </cell>
          <cell r="N97">
            <v>11.73</v>
          </cell>
          <cell r="O97">
            <v>11.73</v>
          </cell>
          <cell r="P97">
            <v>11.73</v>
          </cell>
          <cell r="Q97">
            <v>11.73</v>
          </cell>
          <cell r="R97">
            <v>11.73</v>
          </cell>
          <cell r="S97">
            <v>11.73</v>
          </cell>
        </row>
        <row r="98">
          <cell r="B98" t="str">
            <v>T608</v>
          </cell>
          <cell r="C98" t="str">
            <v xml:space="preserve"> Soldador </v>
          </cell>
          <cell r="G98">
            <v>0</v>
          </cell>
          <cell r="H98">
            <v>0</v>
          </cell>
          <cell r="I98">
            <v>11.73</v>
          </cell>
          <cell r="J98">
            <v>11.73</v>
          </cell>
          <cell r="K98">
            <v>11.73</v>
          </cell>
          <cell r="L98">
            <v>11.73</v>
          </cell>
          <cell r="M98">
            <v>11.73</v>
          </cell>
          <cell r="N98">
            <v>11.73</v>
          </cell>
          <cell r="O98">
            <v>11.73</v>
          </cell>
          <cell r="P98">
            <v>11.73</v>
          </cell>
          <cell r="Q98">
            <v>11.73</v>
          </cell>
          <cell r="R98">
            <v>11.73</v>
          </cell>
          <cell r="S98">
            <v>11.73</v>
          </cell>
        </row>
        <row r="99">
          <cell r="B99" t="str">
            <v>T609</v>
          </cell>
          <cell r="C99" t="str">
            <v xml:space="preserve"> Jardineiro </v>
          </cell>
          <cell r="G99">
            <v>0</v>
          </cell>
          <cell r="H99">
            <v>0</v>
          </cell>
          <cell r="I99">
            <v>11.73</v>
          </cell>
          <cell r="J99">
            <v>11.73</v>
          </cell>
          <cell r="K99">
            <v>11.73</v>
          </cell>
          <cell r="L99">
            <v>11.73</v>
          </cell>
          <cell r="M99">
            <v>11.73</v>
          </cell>
          <cell r="N99">
            <v>11.73</v>
          </cell>
          <cell r="O99">
            <v>11.73</v>
          </cell>
          <cell r="P99">
            <v>11.73</v>
          </cell>
          <cell r="Q99">
            <v>11.73</v>
          </cell>
          <cell r="R99">
            <v>11.73</v>
          </cell>
          <cell r="S99">
            <v>11.73</v>
          </cell>
        </row>
        <row r="100">
          <cell r="B100" t="str">
            <v>T610</v>
          </cell>
          <cell r="C100" t="str">
            <v xml:space="preserve"> Serralheiro </v>
          </cell>
          <cell r="G100">
            <v>0</v>
          </cell>
          <cell r="H100">
            <v>0</v>
          </cell>
          <cell r="I100">
            <v>11.73</v>
          </cell>
          <cell r="J100">
            <v>11.73</v>
          </cell>
          <cell r="K100">
            <v>11.73</v>
          </cell>
          <cell r="L100">
            <v>11.73</v>
          </cell>
          <cell r="M100">
            <v>11.73</v>
          </cell>
          <cell r="N100">
            <v>11.73</v>
          </cell>
          <cell r="O100">
            <v>11.73</v>
          </cell>
          <cell r="P100">
            <v>11.73</v>
          </cell>
          <cell r="Q100">
            <v>11.73</v>
          </cell>
          <cell r="R100">
            <v>11.73</v>
          </cell>
          <cell r="S100">
            <v>11.73</v>
          </cell>
        </row>
        <row r="101">
          <cell r="B101" t="str">
            <v>T701</v>
          </cell>
          <cell r="C101" t="str">
            <v xml:space="preserve"> Servente </v>
          </cell>
          <cell r="G101">
            <v>0</v>
          </cell>
          <cell r="H101">
            <v>0</v>
          </cell>
          <cell r="I101">
            <v>7.82</v>
          </cell>
          <cell r="J101">
            <v>7.82</v>
          </cell>
          <cell r="K101">
            <v>7.82</v>
          </cell>
          <cell r="L101">
            <v>7.82</v>
          </cell>
          <cell r="M101">
            <v>7.82</v>
          </cell>
          <cell r="N101">
            <v>7.82</v>
          </cell>
          <cell r="O101">
            <v>7.82</v>
          </cell>
          <cell r="P101">
            <v>7.82</v>
          </cell>
          <cell r="Q101">
            <v>7.82</v>
          </cell>
          <cell r="R101">
            <v>7.82</v>
          </cell>
          <cell r="S101">
            <v>7.82</v>
          </cell>
        </row>
        <row r="102">
          <cell r="B102" t="str">
            <v>T702</v>
          </cell>
          <cell r="C102" t="str">
            <v xml:space="preserve"> Ajudante </v>
          </cell>
          <cell r="G102">
            <v>0</v>
          </cell>
          <cell r="H102">
            <v>0</v>
          </cell>
          <cell r="I102">
            <v>8.2100000000000009</v>
          </cell>
          <cell r="J102">
            <v>8.2100000000000009</v>
          </cell>
          <cell r="K102">
            <v>8.2100000000000009</v>
          </cell>
          <cell r="L102">
            <v>8.2100000000000009</v>
          </cell>
          <cell r="M102">
            <v>8.2100000000000009</v>
          </cell>
          <cell r="N102">
            <v>8.2100000000000009</v>
          </cell>
          <cell r="O102">
            <v>8.2100000000000009</v>
          </cell>
          <cell r="P102">
            <v>8.2100000000000009</v>
          </cell>
          <cell r="Q102">
            <v>8.2100000000000009</v>
          </cell>
          <cell r="R102">
            <v>8.2100000000000009</v>
          </cell>
          <cell r="S102">
            <v>8.2100000000000009</v>
          </cell>
        </row>
        <row r="103">
          <cell r="B103" t="str">
            <v>T801</v>
          </cell>
          <cell r="C103" t="str">
            <v xml:space="preserve"> Perfurador de tubulão </v>
          </cell>
          <cell r="G103">
            <v>0</v>
          </cell>
          <cell r="H103">
            <v>0</v>
          </cell>
          <cell r="I103">
            <v>10.94</v>
          </cell>
          <cell r="J103">
            <v>10.94</v>
          </cell>
          <cell r="K103">
            <v>10.94</v>
          </cell>
          <cell r="L103">
            <v>10.94</v>
          </cell>
          <cell r="M103">
            <v>10.94</v>
          </cell>
          <cell r="N103">
            <v>10.94</v>
          </cell>
          <cell r="O103">
            <v>10.94</v>
          </cell>
          <cell r="P103">
            <v>10.94</v>
          </cell>
          <cell r="Q103">
            <v>10.94</v>
          </cell>
          <cell r="R103">
            <v>10.94</v>
          </cell>
          <cell r="S103">
            <v>10.94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AMAZONAS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53.83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23.76</v>
          </cell>
          <cell r="J76">
            <v>10.55</v>
          </cell>
          <cell r="K76">
            <v>4.28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4.32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27.88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27.88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3.43</v>
          </cell>
          <cell r="J102">
            <v>0.1</v>
          </cell>
          <cell r="K102">
            <v>0.34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4.7</v>
          </cell>
          <cell r="J104">
            <v>1.92</v>
          </cell>
          <cell r="K104">
            <v>9.02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3</v>
          </cell>
          <cell r="J105">
            <v>1.29</v>
          </cell>
          <cell r="K105">
            <v>3.87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3.86</v>
          </cell>
          <cell r="J106">
            <v>0.02</v>
          </cell>
          <cell r="K106">
            <v>0.08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16.239999999999998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3.54</v>
          </cell>
          <cell r="J111">
            <v>0.25</v>
          </cell>
          <cell r="K111">
            <v>0.89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0.89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45.01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8.82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53.83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AMAZONAS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7.95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4.53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3.4</v>
          </cell>
          <cell r="J176">
            <v>1.1000000000000001</v>
          </cell>
          <cell r="K176">
            <v>3.74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3.74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6.65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1.3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7.95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AMAZONAS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409.61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10.93</v>
          </cell>
          <cell r="J206">
            <v>10.55</v>
          </cell>
          <cell r="K206">
            <v>10.93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10.85</v>
          </cell>
          <cell r="J208">
            <v>9.3800000000000008</v>
          </cell>
          <cell r="K208">
            <v>21.7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99.2</v>
          </cell>
          <cell r="J209">
            <v>12.51</v>
          </cell>
          <cell r="K209">
            <v>5.95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102.97</v>
          </cell>
          <cell r="J210">
            <v>12.51</v>
          </cell>
          <cell r="K210">
            <v>2.06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23.76</v>
          </cell>
          <cell r="J211">
            <v>10.55</v>
          </cell>
          <cell r="K211">
            <v>23.76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64.73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210.8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84.32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0.46</v>
          </cell>
          <cell r="J232">
            <v>295</v>
          </cell>
          <cell r="K232">
            <v>135.69999999999999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135.69999999999999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30</v>
          </cell>
          <cell r="J241">
            <v>0.96</v>
          </cell>
          <cell r="K241">
            <v>28.8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109.99</v>
          </cell>
          <cell r="J242">
            <v>0.84</v>
          </cell>
          <cell r="K242">
            <v>92.39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121.19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0.47</v>
          </cell>
          <cell r="J249">
            <v>1.44</v>
          </cell>
          <cell r="K249">
            <v>0.68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0.47</v>
          </cell>
          <cell r="J250">
            <v>1.26</v>
          </cell>
          <cell r="K250">
            <v>0.59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1.27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342.48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67.13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409.61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AMAZONAS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AMAZONAS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AMAZONAS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395.85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10.93</v>
          </cell>
          <cell r="J401">
            <v>10.55</v>
          </cell>
          <cell r="K401">
            <v>10.93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10.85</v>
          </cell>
          <cell r="J403">
            <v>9.3800000000000008</v>
          </cell>
          <cell r="K403">
            <v>21.7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99.2</v>
          </cell>
          <cell r="J404">
            <v>12.51</v>
          </cell>
          <cell r="K404">
            <v>5.95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102.97</v>
          </cell>
          <cell r="J405">
            <v>12.51</v>
          </cell>
          <cell r="K405">
            <v>2.06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23.76</v>
          </cell>
          <cell r="J406">
            <v>10.55</v>
          </cell>
          <cell r="K406">
            <v>23.76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64.73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210.8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84.32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0.46</v>
          </cell>
          <cell r="J427">
            <v>270</v>
          </cell>
          <cell r="K427">
            <v>124.2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124.2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30</v>
          </cell>
          <cell r="J436">
            <v>0.96</v>
          </cell>
          <cell r="K436">
            <v>28.8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109.99</v>
          </cell>
          <cell r="J437">
            <v>0.84</v>
          </cell>
          <cell r="K437">
            <v>92.39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121.19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0.47</v>
          </cell>
          <cell r="J444">
            <v>1.44</v>
          </cell>
          <cell r="K444">
            <v>0.68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0.47</v>
          </cell>
          <cell r="J445">
            <v>1.26</v>
          </cell>
          <cell r="K445">
            <v>0.59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1.27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330.98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64.87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395.85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AMAZONAS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AMAZONAS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34.799999999999997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50.82</v>
          </cell>
          <cell r="J531">
            <v>12.51</v>
          </cell>
          <cell r="K531">
            <v>31.67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56.49</v>
          </cell>
          <cell r="J532">
            <v>11.34</v>
          </cell>
          <cell r="K532">
            <v>56.49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57.96</v>
          </cell>
          <cell r="J533">
            <v>14.46</v>
          </cell>
          <cell r="K533">
            <v>57.96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24.73</v>
          </cell>
          <cell r="J534">
            <v>0</v>
          </cell>
          <cell r="K534">
            <v>24.73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170.85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291.93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2.34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7.62</v>
          </cell>
          <cell r="J557">
            <v>0.06</v>
          </cell>
          <cell r="K557">
            <v>0.46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7.14</v>
          </cell>
          <cell r="J559">
            <v>3.5</v>
          </cell>
          <cell r="K559">
            <v>24.99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12.92</v>
          </cell>
          <cell r="J560">
            <v>0.03</v>
          </cell>
          <cell r="K560">
            <v>0.39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26.759999999999998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29.1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5.7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34.799999999999997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AMAZONAS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44.86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50.82</v>
          </cell>
          <cell r="J596">
            <v>12.51</v>
          </cell>
          <cell r="K596">
            <v>31.67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56.49</v>
          </cell>
          <cell r="J597">
            <v>11.34</v>
          </cell>
          <cell r="K597">
            <v>56.49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57.96</v>
          </cell>
          <cell r="J598">
            <v>14.46</v>
          </cell>
          <cell r="K598">
            <v>57.96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24.73</v>
          </cell>
          <cell r="J599">
            <v>0</v>
          </cell>
          <cell r="K599">
            <v>24.73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170.85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263.64999999999998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10.55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7.62</v>
          </cell>
          <cell r="J622">
            <v>0.06</v>
          </cell>
          <cell r="K622">
            <v>0.46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7.14</v>
          </cell>
          <cell r="J624">
            <v>3.5</v>
          </cell>
          <cell r="K624">
            <v>24.99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12.92</v>
          </cell>
          <cell r="J625">
            <v>0.03</v>
          </cell>
          <cell r="K625">
            <v>0.39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26.96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37.51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7.35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44.86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AMAZONAS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26.23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50.82</v>
          </cell>
          <cell r="J660">
            <v>12.51</v>
          </cell>
          <cell r="K660">
            <v>50.82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56.49</v>
          </cell>
          <cell r="J661">
            <v>11.34</v>
          </cell>
          <cell r="K661">
            <v>56.49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14.94</v>
          </cell>
          <cell r="J662">
            <v>10.55</v>
          </cell>
          <cell r="K662">
            <v>14.94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10.039999999999999</v>
          </cell>
          <cell r="J663">
            <v>9.3800000000000008</v>
          </cell>
          <cell r="K663">
            <v>20.079999999999998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142.33000000000001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228.55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6.53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21.93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4.3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26.23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AMAZONAS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28.62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50.82</v>
          </cell>
          <cell r="J725">
            <v>12.51</v>
          </cell>
          <cell r="K725">
            <v>50.82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56.49</v>
          </cell>
          <cell r="J726">
            <v>11.34</v>
          </cell>
          <cell r="K726">
            <v>56.49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14.94</v>
          </cell>
          <cell r="J727">
            <v>10.55</v>
          </cell>
          <cell r="K727">
            <v>14.94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10.039999999999999</v>
          </cell>
          <cell r="J728">
            <v>9.3800000000000008</v>
          </cell>
          <cell r="K728">
            <v>20.079999999999998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142.33000000000001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228.55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6.53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23.93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4.6900000000000004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28.62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AMAZONAS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310.10000000000002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50.82</v>
          </cell>
          <cell r="J790">
            <v>12.51</v>
          </cell>
          <cell r="K790">
            <v>31.67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31.67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70.08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17.52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0.16</v>
          </cell>
          <cell r="J816">
            <v>2</v>
          </cell>
          <cell r="K816">
            <v>0.32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0.53</v>
          </cell>
          <cell r="J817">
            <v>3</v>
          </cell>
          <cell r="K817">
            <v>1.59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1.9100000000000001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213.81</v>
          </cell>
          <cell r="J825">
            <v>1</v>
          </cell>
          <cell r="K825">
            <v>213.81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26.04</v>
          </cell>
          <cell r="J826">
            <v>1</v>
          </cell>
          <cell r="K826">
            <v>26.04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239.85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259.27999999999997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50.82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310.10000000000002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AMAZONAS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3.54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3.8</v>
          </cell>
          <cell r="J882">
            <v>0.33333333333333331</v>
          </cell>
          <cell r="K882">
            <v>1.27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3.8</v>
          </cell>
          <cell r="J883">
            <v>0.33333333333333331</v>
          </cell>
          <cell r="K883">
            <v>1.27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3</v>
          </cell>
          <cell r="J884">
            <v>0.33333333333333331</v>
          </cell>
          <cell r="K884">
            <v>1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3.54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3.54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3.54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AMAZONAS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3.4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3.8</v>
          </cell>
          <cell r="J947">
            <v>0.5</v>
          </cell>
          <cell r="K947">
            <v>1.9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3</v>
          </cell>
          <cell r="J948">
            <v>0.5</v>
          </cell>
          <cell r="K948">
            <v>1.5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3.4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3.4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3.4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AMAZONAS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109.99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110</v>
          </cell>
          <cell r="J1011">
            <v>0.33329999999999999</v>
          </cell>
          <cell r="K1011">
            <v>36.659999999999997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110</v>
          </cell>
          <cell r="J1012">
            <v>0.33329999999999999</v>
          </cell>
          <cell r="K1012">
            <v>36.659999999999997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110</v>
          </cell>
          <cell r="J1013">
            <v>0.33339999999999997</v>
          </cell>
          <cell r="K1013">
            <v>36.67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109.99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109.99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109.99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AMAZONAS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30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30</v>
          </cell>
          <cell r="J1076">
            <v>1</v>
          </cell>
          <cell r="K1076">
            <v>30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30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30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30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AMAZONAS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0.47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80.010000000000005</v>
          </cell>
          <cell r="J1115">
            <v>12.51</v>
          </cell>
          <cell r="K1115">
            <v>80.010000000000005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80.010000000000005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80.010000000000005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0.47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0.47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0.47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AMAZONAS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213.81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0.72</v>
          </cell>
          <cell r="J1180">
            <v>0</v>
          </cell>
          <cell r="K1180">
            <v>0.22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12.12</v>
          </cell>
          <cell r="J1181">
            <v>9.3800000000000008</v>
          </cell>
          <cell r="K1181">
            <v>10.75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2.2400000000000002</v>
          </cell>
          <cell r="J1182">
            <v>0</v>
          </cell>
          <cell r="K1182">
            <v>0.67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3.91</v>
          </cell>
          <cell r="J1183">
            <v>0</v>
          </cell>
          <cell r="K1183">
            <v>0.78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12.42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108.78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18.13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12.6</v>
          </cell>
          <cell r="J1207">
            <v>0.53</v>
          </cell>
          <cell r="K1207">
            <v>6.68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65</v>
          </cell>
          <cell r="J1208">
            <v>1.4</v>
          </cell>
          <cell r="K1208">
            <v>91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195.68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213.81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213.81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AMAZONAS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26.04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12.6</v>
          </cell>
          <cell r="J1273">
            <v>0.33</v>
          </cell>
          <cell r="K1273">
            <v>4.16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13.49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26.04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26.04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2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ROIRAMA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53.83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23.76</v>
          </cell>
          <cell r="J76">
            <v>10.55</v>
          </cell>
          <cell r="K76">
            <v>4.28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4.32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27.88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27.88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3.43</v>
          </cell>
          <cell r="J102">
            <v>0.1</v>
          </cell>
          <cell r="K102">
            <v>0.34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4.7</v>
          </cell>
          <cell r="J104">
            <v>1.92</v>
          </cell>
          <cell r="K104">
            <v>9.02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3</v>
          </cell>
          <cell r="J105">
            <v>1.29</v>
          </cell>
          <cell r="K105">
            <v>3.87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3.86</v>
          </cell>
          <cell r="J106">
            <v>0.02</v>
          </cell>
          <cell r="K106">
            <v>0.08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16.239999999999998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3.54</v>
          </cell>
          <cell r="J111">
            <v>0.25</v>
          </cell>
          <cell r="K111">
            <v>0.89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0.89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45.01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8.82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53.83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ROIRAMA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7.95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4.53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3.4</v>
          </cell>
          <cell r="J176">
            <v>1.1000000000000001</v>
          </cell>
          <cell r="K176">
            <v>3.74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3.74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6.65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1.3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7.95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ROIRAMA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409.61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10.93</v>
          </cell>
          <cell r="J206">
            <v>10.55</v>
          </cell>
          <cell r="K206">
            <v>10.93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10.85</v>
          </cell>
          <cell r="J208">
            <v>9.3800000000000008</v>
          </cell>
          <cell r="K208">
            <v>21.7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99.2</v>
          </cell>
          <cell r="J209">
            <v>12.51</v>
          </cell>
          <cell r="K209">
            <v>5.95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102.97</v>
          </cell>
          <cell r="J210">
            <v>12.51</v>
          </cell>
          <cell r="K210">
            <v>2.06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23.76</v>
          </cell>
          <cell r="J211">
            <v>10.55</v>
          </cell>
          <cell r="K211">
            <v>23.76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64.73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210.8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84.32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0.46</v>
          </cell>
          <cell r="J232">
            <v>295</v>
          </cell>
          <cell r="K232">
            <v>135.69999999999999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135.69999999999999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30</v>
          </cell>
          <cell r="J241">
            <v>0.96</v>
          </cell>
          <cell r="K241">
            <v>28.8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109.99</v>
          </cell>
          <cell r="J242">
            <v>0.84</v>
          </cell>
          <cell r="K242">
            <v>92.39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121.19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0.47</v>
          </cell>
          <cell r="J249">
            <v>1.44</v>
          </cell>
          <cell r="K249">
            <v>0.68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0.47</v>
          </cell>
          <cell r="J250">
            <v>1.26</v>
          </cell>
          <cell r="K250">
            <v>0.59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1.27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342.48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67.13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409.61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ROIRAMA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ROIRAMA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ROIRAMA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395.85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10.93</v>
          </cell>
          <cell r="J401">
            <v>10.55</v>
          </cell>
          <cell r="K401">
            <v>10.93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10.85</v>
          </cell>
          <cell r="J403">
            <v>9.3800000000000008</v>
          </cell>
          <cell r="K403">
            <v>21.7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99.2</v>
          </cell>
          <cell r="J404">
            <v>12.51</v>
          </cell>
          <cell r="K404">
            <v>5.95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102.97</v>
          </cell>
          <cell r="J405">
            <v>12.51</v>
          </cell>
          <cell r="K405">
            <v>2.06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23.76</v>
          </cell>
          <cell r="J406">
            <v>10.55</v>
          </cell>
          <cell r="K406">
            <v>23.76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64.73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210.8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84.32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0.46</v>
          </cell>
          <cell r="J427">
            <v>270</v>
          </cell>
          <cell r="K427">
            <v>124.2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124.2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30</v>
          </cell>
          <cell r="J436">
            <v>0.96</v>
          </cell>
          <cell r="K436">
            <v>28.8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109.99</v>
          </cell>
          <cell r="J437">
            <v>0.84</v>
          </cell>
          <cell r="K437">
            <v>92.39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121.19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0.47</v>
          </cell>
          <cell r="J444">
            <v>1.44</v>
          </cell>
          <cell r="K444">
            <v>0.68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0.47</v>
          </cell>
          <cell r="J445">
            <v>1.26</v>
          </cell>
          <cell r="K445">
            <v>0.59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1.27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330.98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64.87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395.85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ROIRAMA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ROIRAMA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34.799999999999997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50.82</v>
          </cell>
          <cell r="J531">
            <v>12.51</v>
          </cell>
          <cell r="K531">
            <v>31.67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56.49</v>
          </cell>
          <cell r="J532">
            <v>11.34</v>
          </cell>
          <cell r="K532">
            <v>56.49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57.96</v>
          </cell>
          <cell r="J533">
            <v>14.46</v>
          </cell>
          <cell r="K533">
            <v>57.96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24.73</v>
          </cell>
          <cell r="J534">
            <v>0</v>
          </cell>
          <cell r="K534">
            <v>24.73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170.85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291.93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2.34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7.62</v>
          </cell>
          <cell r="J557">
            <v>0.06</v>
          </cell>
          <cell r="K557">
            <v>0.46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7.14</v>
          </cell>
          <cell r="J559">
            <v>3.5</v>
          </cell>
          <cell r="K559">
            <v>24.99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12.92</v>
          </cell>
          <cell r="J560">
            <v>0.03</v>
          </cell>
          <cell r="K560">
            <v>0.39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26.759999999999998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29.1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5.7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34.799999999999997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ROIRAMA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44.86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50.82</v>
          </cell>
          <cell r="J596">
            <v>12.51</v>
          </cell>
          <cell r="K596">
            <v>31.67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56.49</v>
          </cell>
          <cell r="J597">
            <v>11.34</v>
          </cell>
          <cell r="K597">
            <v>56.49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57.96</v>
          </cell>
          <cell r="J598">
            <v>14.46</v>
          </cell>
          <cell r="K598">
            <v>57.96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24.73</v>
          </cell>
          <cell r="J599">
            <v>0</v>
          </cell>
          <cell r="K599">
            <v>24.73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170.85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263.64999999999998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10.55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7.62</v>
          </cell>
          <cell r="J622">
            <v>0.06</v>
          </cell>
          <cell r="K622">
            <v>0.46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7.14</v>
          </cell>
          <cell r="J624">
            <v>3.5</v>
          </cell>
          <cell r="K624">
            <v>24.99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12.92</v>
          </cell>
          <cell r="J625">
            <v>0.03</v>
          </cell>
          <cell r="K625">
            <v>0.39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26.96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37.51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7.35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44.86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ROIRAMA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26.23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50.82</v>
          </cell>
          <cell r="J660">
            <v>12.51</v>
          </cell>
          <cell r="K660">
            <v>50.82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56.49</v>
          </cell>
          <cell r="J661">
            <v>11.34</v>
          </cell>
          <cell r="K661">
            <v>56.49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14.94</v>
          </cell>
          <cell r="J662">
            <v>10.55</v>
          </cell>
          <cell r="K662">
            <v>14.94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10.039999999999999</v>
          </cell>
          <cell r="J663">
            <v>9.3800000000000008</v>
          </cell>
          <cell r="K663">
            <v>20.079999999999998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142.33000000000001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228.55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6.53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21.93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4.3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26.23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ROIRAMA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28.62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50.82</v>
          </cell>
          <cell r="J725">
            <v>12.51</v>
          </cell>
          <cell r="K725">
            <v>50.82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56.49</v>
          </cell>
          <cell r="J726">
            <v>11.34</v>
          </cell>
          <cell r="K726">
            <v>56.49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14.94</v>
          </cell>
          <cell r="J727">
            <v>10.55</v>
          </cell>
          <cell r="K727">
            <v>14.94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10.039999999999999</v>
          </cell>
          <cell r="J728">
            <v>9.3800000000000008</v>
          </cell>
          <cell r="K728">
            <v>20.079999999999998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142.33000000000001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228.55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6.53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23.93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4.6900000000000004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28.62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ROIRAMA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310.10000000000002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50.82</v>
          </cell>
          <cell r="J790">
            <v>12.51</v>
          </cell>
          <cell r="K790">
            <v>31.67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31.67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70.08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17.52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0.16</v>
          </cell>
          <cell r="J816">
            <v>2</v>
          </cell>
          <cell r="K816">
            <v>0.32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0.53</v>
          </cell>
          <cell r="J817">
            <v>3</v>
          </cell>
          <cell r="K817">
            <v>1.59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1.9100000000000001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213.81</v>
          </cell>
          <cell r="J825">
            <v>1</v>
          </cell>
          <cell r="K825">
            <v>213.81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26.04</v>
          </cell>
          <cell r="J826">
            <v>1</v>
          </cell>
          <cell r="K826">
            <v>26.04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239.85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259.27999999999997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50.82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310.10000000000002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ROIRAMA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3.54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3.8</v>
          </cell>
          <cell r="J882">
            <v>0.33333333333333331</v>
          </cell>
          <cell r="K882">
            <v>1.27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3.8</v>
          </cell>
          <cell r="J883">
            <v>0.33333333333333331</v>
          </cell>
          <cell r="K883">
            <v>1.27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3</v>
          </cell>
          <cell r="J884">
            <v>0.33333333333333331</v>
          </cell>
          <cell r="K884">
            <v>1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3.54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3.54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3.54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ROIRAMA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3.4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3.8</v>
          </cell>
          <cell r="J947">
            <v>0.5</v>
          </cell>
          <cell r="K947">
            <v>1.9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3</v>
          </cell>
          <cell r="J948">
            <v>0.5</v>
          </cell>
          <cell r="K948">
            <v>1.5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3.4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3.4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3.4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ROIRAMA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109.99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110</v>
          </cell>
          <cell r="J1011">
            <v>0.33329999999999999</v>
          </cell>
          <cell r="K1011">
            <v>36.659999999999997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110</v>
          </cell>
          <cell r="J1012">
            <v>0.33329999999999999</v>
          </cell>
          <cell r="K1012">
            <v>36.659999999999997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110</v>
          </cell>
          <cell r="J1013">
            <v>0.33339999999999997</v>
          </cell>
          <cell r="K1013">
            <v>36.67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109.99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109.99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109.99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ROIRAMA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30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30</v>
          </cell>
          <cell r="J1076">
            <v>1</v>
          </cell>
          <cell r="K1076">
            <v>30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30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30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30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ROIRAMA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0.47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80.010000000000005</v>
          </cell>
          <cell r="J1115">
            <v>12.51</v>
          </cell>
          <cell r="K1115">
            <v>80.010000000000005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80.010000000000005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80.010000000000005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0.47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0.47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0.47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ROIRAMA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213.81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0.72</v>
          </cell>
          <cell r="J1180">
            <v>0</v>
          </cell>
          <cell r="K1180">
            <v>0.22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12.12</v>
          </cell>
          <cell r="J1181">
            <v>9.3800000000000008</v>
          </cell>
          <cell r="K1181">
            <v>10.75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2.2400000000000002</v>
          </cell>
          <cell r="J1182">
            <v>0</v>
          </cell>
          <cell r="K1182">
            <v>0.67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3.91</v>
          </cell>
          <cell r="J1183">
            <v>0</v>
          </cell>
          <cell r="K1183">
            <v>0.78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12.42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108.78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18.13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12.6</v>
          </cell>
          <cell r="J1207">
            <v>0.53</v>
          </cell>
          <cell r="K1207">
            <v>6.68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65</v>
          </cell>
          <cell r="J1208">
            <v>1.4</v>
          </cell>
          <cell r="K1208">
            <v>91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195.68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213.81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213.81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ROIRAMA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26.04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12.6</v>
          </cell>
          <cell r="J1273">
            <v>0.33</v>
          </cell>
          <cell r="K1273">
            <v>4.16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13.49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26.04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26.04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3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PARÁ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52.85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23.31</v>
          </cell>
          <cell r="J76">
            <v>10.55</v>
          </cell>
          <cell r="K76">
            <v>4.2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4.24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27.799999999999997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4</v>
          </cell>
          <cell r="J102">
            <v>0.1</v>
          </cell>
          <cell r="K102">
            <v>0.4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2.14</v>
          </cell>
          <cell r="J103">
            <v>1.1499999999999999</v>
          </cell>
          <cell r="K103">
            <v>2.46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4.5999999999999996</v>
          </cell>
          <cell r="J104">
            <v>1.92</v>
          </cell>
          <cell r="K104">
            <v>8.83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3</v>
          </cell>
          <cell r="J105">
            <v>1.29</v>
          </cell>
          <cell r="K105">
            <v>3.87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3.48</v>
          </cell>
          <cell r="J106">
            <v>0.02</v>
          </cell>
          <cell r="K106">
            <v>7.0000000000000007E-2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15.629999999999999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3.02</v>
          </cell>
          <cell r="J111">
            <v>0.25</v>
          </cell>
          <cell r="K111">
            <v>0.76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0.76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44.19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8.66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52.85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PARÁ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7.83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4.6500000000000004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3.31</v>
          </cell>
          <cell r="J176">
            <v>1.1000000000000001</v>
          </cell>
          <cell r="K176">
            <v>3.64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3.64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6.55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1.28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7.83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PARÁ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342.51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</v>
          </cell>
          <cell r="J206">
            <v>10.55</v>
          </cell>
          <cell r="K206">
            <v>10.9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10.62</v>
          </cell>
          <cell r="J208">
            <v>9.3800000000000008</v>
          </cell>
          <cell r="K208">
            <v>21.24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94.87</v>
          </cell>
          <cell r="J209">
            <v>12.51</v>
          </cell>
          <cell r="K209">
            <v>5.69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97.83</v>
          </cell>
          <cell r="J210">
            <v>12.51</v>
          </cell>
          <cell r="K210">
            <v>1.96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23.31</v>
          </cell>
          <cell r="J211">
            <v>10.55</v>
          </cell>
          <cell r="K211">
            <v>23.31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63.43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209.5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83.8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0.38</v>
          </cell>
          <cell r="J232">
            <v>295</v>
          </cell>
          <cell r="K232">
            <v>112.1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112.1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36</v>
          </cell>
          <cell r="J241">
            <v>0.96</v>
          </cell>
          <cell r="K241">
            <v>34.56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64.989999999999995</v>
          </cell>
          <cell r="J242">
            <v>0.84</v>
          </cell>
          <cell r="K242">
            <v>54.59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89.15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0.49</v>
          </cell>
          <cell r="J249">
            <v>1.44</v>
          </cell>
          <cell r="K249">
            <v>0.71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0.49</v>
          </cell>
          <cell r="J250">
            <v>1.26</v>
          </cell>
          <cell r="K250">
            <v>0.62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1.33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286.38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56.13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342.51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PARÁ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PARÁ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PARÁ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331.15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</v>
          </cell>
          <cell r="J401">
            <v>10.55</v>
          </cell>
          <cell r="K401">
            <v>10.9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10.62</v>
          </cell>
          <cell r="J403">
            <v>9.3800000000000008</v>
          </cell>
          <cell r="K403">
            <v>21.24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94.87</v>
          </cell>
          <cell r="J404">
            <v>12.51</v>
          </cell>
          <cell r="K404">
            <v>5.69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97.83</v>
          </cell>
          <cell r="J405">
            <v>12.51</v>
          </cell>
          <cell r="K405">
            <v>1.96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23.31</v>
          </cell>
          <cell r="J406">
            <v>10.55</v>
          </cell>
          <cell r="K406">
            <v>23.31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63.43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209.5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83.8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0.38</v>
          </cell>
          <cell r="J427">
            <v>270</v>
          </cell>
          <cell r="K427">
            <v>102.6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102.6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36</v>
          </cell>
          <cell r="J436">
            <v>0.96</v>
          </cell>
          <cell r="K436">
            <v>34.56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64.989999999999995</v>
          </cell>
          <cell r="J437">
            <v>0.84</v>
          </cell>
          <cell r="K437">
            <v>54.59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89.15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0.49</v>
          </cell>
          <cell r="J444">
            <v>1.44</v>
          </cell>
          <cell r="K444">
            <v>0.71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0.49</v>
          </cell>
          <cell r="J445">
            <v>1.26</v>
          </cell>
          <cell r="K445">
            <v>0.62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1.33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276.88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54.27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331.15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PARÁ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PARÁ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34.840000000000003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49.73</v>
          </cell>
          <cell r="J531">
            <v>12.51</v>
          </cell>
          <cell r="K531">
            <v>31.12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54.83</v>
          </cell>
          <cell r="J532">
            <v>11.34</v>
          </cell>
          <cell r="K532">
            <v>54.83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64.17</v>
          </cell>
          <cell r="J533">
            <v>14.46</v>
          </cell>
          <cell r="K533">
            <v>64.17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25.94</v>
          </cell>
          <cell r="J534">
            <v>0</v>
          </cell>
          <cell r="K534">
            <v>25.94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176.06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297.14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2.38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7.15</v>
          </cell>
          <cell r="J557">
            <v>0.06</v>
          </cell>
          <cell r="K557">
            <v>0.43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7.15</v>
          </cell>
          <cell r="J559">
            <v>3.5</v>
          </cell>
          <cell r="K559">
            <v>25.03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12.21</v>
          </cell>
          <cell r="J560">
            <v>0.03</v>
          </cell>
          <cell r="K560">
            <v>0.37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26.750000000000004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29.13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5.71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34.840000000000003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PARÁ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45.09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49.73</v>
          </cell>
          <cell r="J596">
            <v>12.51</v>
          </cell>
          <cell r="K596">
            <v>31.12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54.83</v>
          </cell>
          <cell r="J597">
            <v>11.34</v>
          </cell>
          <cell r="K597">
            <v>54.83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64.17</v>
          </cell>
          <cell r="J598">
            <v>14.46</v>
          </cell>
          <cell r="K598">
            <v>64.17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25.94</v>
          </cell>
          <cell r="J599">
            <v>0</v>
          </cell>
          <cell r="K599">
            <v>25.94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176.06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268.86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10.75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7.15</v>
          </cell>
          <cell r="J622">
            <v>0.06</v>
          </cell>
          <cell r="K622">
            <v>0.43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7.15</v>
          </cell>
          <cell r="J624">
            <v>3.5</v>
          </cell>
          <cell r="K624">
            <v>25.03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12.21</v>
          </cell>
          <cell r="J625">
            <v>0.03</v>
          </cell>
          <cell r="K625">
            <v>0.37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26.950000000000003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37.700000000000003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7.39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45.09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PARÁ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26.13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49.73</v>
          </cell>
          <cell r="J660">
            <v>12.51</v>
          </cell>
          <cell r="K660">
            <v>49.73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54.83</v>
          </cell>
          <cell r="J661">
            <v>11.34</v>
          </cell>
          <cell r="K661">
            <v>54.83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14.76</v>
          </cell>
          <cell r="J662">
            <v>10.55</v>
          </cell>
          <cell r="K662">
            <v>14.76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10.06</v>
          </cell>
          <cell r="J663">
            <v>9.3800000000000008</v>
          </cell>
          <cell r="K663">
            <v>20.12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139.44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225.66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6.45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21.85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4.28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26.13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PARÁ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28.52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49.73</v>
          </cell>
          <cell r="J725">
            <v>12.51</v>
          </cell>
          <cell r="K725">
            <v>49.73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54.83</v>
          </cell>
          <cell r="J726">
            <v>11.34</v>
          </cell>
          <cell r="K726">
            <v>54.83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14.76</v>
          </cell>
          <cell r="J727">
            <v>10.55</v>
          </cell>
          <cell r="K727">
            <v>14.76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10.06</v>
          </cell>
          <cell r="J728">
            <v>9.3800000000000008</v>
          </cell>
          <cell r="K728">
            <v>20.12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139.44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225.66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6.45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23.85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4.67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28.52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PARÁ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313.60000000000002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49.73</v>
          </cell>
          <cell r="J790">
            <v>12.51</v>
          </cell>
          <cell r="K790">
            <v>31.12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31.12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69.53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17.38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0.12</v>
          </cell>
          <cell r="J816">
            <v>2</v>
          </cell>
          <cell r="K816">
            <v>0.24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0.52</v>
          </cell>
          <cell r="J817">
            <v>3</v>
          </cell>
          <cell r="K817">
            <v>1.56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1.8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218.54</v>
          </cell>
          <cell r="J825">
            <v>1</v>
          </cell>
          <cell r="K825">
            <v>218.54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24.49</v>
          </cell>
          <cell r="J826">
            <v>1</v>
          </cell>
          <cell r="K826">
            <v>24.49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243.03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262.20999999999998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51.39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313.60000000000002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PARÁ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3.02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3.34</v>
          </cell>
          <cell r="J882">
            <v>0.33333333333333331</v>
          </cell>
          <cell r="K882">
            <v>1.1100000000000001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3.16</v>
          </cell>
          <cell r="J883">
            <v>0.33333333333333331</v>
          </cell>
          <cell r="K883">
            <v>1.05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2.59</v>
          </cell>
          <cell r="J884">
            <v>0.33333333333333331</v>
          </cell>
          <cell r="K884">
            <v>0.86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3.02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3.02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3.02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PARÁ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3.31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3.62</v>
          </cell>
          <cell r="J947">
            <v>0.5</v>
          </cell>
          <cell r="K947">
            <v>1.81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3</v>
          </cell>
          <cell r="J948">
            <v>0.5</v>
          </cell>
          <cell r="K948">
            <v>1.5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3.31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3.31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3.31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PARÁ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64.989999999999995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65</v>
          </cell>
          <cell r="J1011">
            <v>0.33329999999999999</v>
          </cell>
          <cell r="K1011">
            <v>21.66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65</v>
          </cell>
          <cell r="J1012">
            <v>0.33329999999999999</v>
          </cell>
          <cell r="K1012">
            <v>21.66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65</v>
          </cell>
          <cell r="J1013">
            <v>0.33339999999999997</v>
          </cell>
          <cell r="K1013">
            <v>21.67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64.990000000000009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64.989999999999995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64.989999999999995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PARÁ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36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36</v>
          </cell>
          <cell r="J1076">
            <v>1</v>
          </cell>
          <cell r="K1076">
            <v>36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36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36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36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PARÁ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0.49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82.82</v>
          </cell>
          <cell r="J1115">
            <v>12.51</v>
          </cell>
          <cell r="K1115">
            <v>82.82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82.82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82.82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0.49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0.49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0.49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PARÁ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218.54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0.83</v>
          </cell>
          <cell r="J1180">
            <v>0</v>
          </cell>
          <cell r="K1180">
            <v>0.25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12.06</v>
          </cell>
          <cell r="J1181">
            <v>9.3800000000000008</v>
          </cell>
          <cell r="K1181">
            <v>10.72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2.14</v>
          </cell>
          <cell r="J1182">
            <v>0</v>
          </cell>
          <cell r="K1182">
            <v>0.64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3.73</v>
          </cell>
          <cell r="J1183">
            <v>0</v>
          </cell>
          <cell r="K1183">
            <v>0.75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12.36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108.72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18.12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11.65</v>
          </cell>
          <cell r="J1207">
            <v>0.53</v>
          </cell>
          <cell r="K1207">
            <v>6.17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68.75</v>
          </cell>
          <cell r="J1208">
            <v>1.4</v>
          </cell>
          <cell r="K1208">
            <v>96.25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200.42000000000002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218.54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218.54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PARÁ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24.49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2.14</v>
          </cell>
          <cell r="J1271">
            <v>3</v>
          </cell>
          <cell r="K1271">
            <v>6.42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11.65</v>
          </cell>
          <cell r="J1273">
            <v>0.33</v>
          </cell>
          <cell r="K1273">
            <v>3.84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11.94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24.49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24.49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4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ACRE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52.04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21.75</v>
          </cell>
          <cell r="J76">
            <v>10.55</v>
          </cell>
          <cell r="K76">
            <v>3.92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3.96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27.52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27.52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3.43</v>
          </cell>
          <cell r="J102">
            <v>0.1</v>
          </cell>
          <cell r="K102">
            <v>0.34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4.5999999999999996</v>
          </cell>
          <cell r="J104">
            <v>1.92</v>
          </cell>
          <cell r="K104">
            <v>8.83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2.09</v>
          </cell>
          <cell r="J105">
            <v>1.29</v>
          </cell>
          <cell r="K105">
            <v>2.7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3.79</v>
          </cell>
          <cell r="J106">
            <v>0.02</v>
          </cell>
          <cell r="K106">
            <v>0.08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14.88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4.4400000000000004</v>
          </cell>
          <cell r="J111">
            <v>0.25</v>
          </cell>
          <cell r="K111">
            <v>1.1100000000000001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1.1100000000000001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43.51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8.5299999999999994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52.04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ACRE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9.0399999999999991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4.53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4.2300000000000004</v>
          </cell>
          <cell r="J176">
            <v>1.1000000000000001</v>
          </cell>
          <cell r="K176">
            <v>4.6500000000000004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4.6500000000000004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7.56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1.48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9.0399999999999991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ACRE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557.79999999999995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</v>
          </cell>
          <cell r="J206">
            <v>10.55</v>
          </cell>
          <cell r="K206">
            <v>10.9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12.74</v>
          </cell>
          <cell r="J208">
            <v>9.3800000000000008</v>
          </cell>
          <cell r="K208">
            <v>25.48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89.26</v>
          </cell>
          <cell r="J209">
            <v>12.51</v>
          </cell>
          <cell r="K209">
            <v>5.36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92.43</v>
          </cell>
          <cell r="J210">
            <v>12.51</v>
          </cell>
          <cell r="K210">
            <v>1.85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21.75</v>
          </cell>
          <cell r="J211">
            <v>10.55</v>
          </cell>
          <cell r="K211">
            <v>21.75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65.67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211.74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84.7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0.49</v>
          </cell>
          <cell r="J232">
            <v>295</v>
          </cell>
          <cell r="K232">
            <v>144.55000000000001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144.55000000000001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90</v>
          </cell>
          <cell r="J241">
            <v>0.96</v>
          </cell>
          <cell r="K241">
            <v>86.4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178</v>
          </cell>
          <cell r="J242">
            <v>0.84</v>
          </cell>
          <cell r="K242">
            <v>149.52000000000001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235.92000000000002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0.45</v>
          </cell>
          <cell r="J249">
            <v>1.44</v>
          </cell>
          <cell r="K249">
            <v>0.65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0.45</v>
          </cell>
          <cell r="J250">
            <v>1.26</v>
          </cell>
          <cell r="K250">
            <v>0.56999999999999995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1.22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466.39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91.41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557.79999999999995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ACRE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ACRE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ACRE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543.15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</v>
          </cell>
          <cell r="J401">
            <v>10.55</v>
          </cell>
          <cell r="K401">
            <v>10.9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12.74</v>
          </cell>
          <cell r="J403">
            <v>9.3800000000000008</v>
          </cell>
          <cell r="K403">
            <v>25.48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89.26</v>
          </cell>
          <cell r="J404">
            <v>12.51</v>
          </cell>
          <cell r="K404">
            <v>5.36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92.43</v>
          </cell>
          <cell r="J405">
            <v>12.51</v>
          </cell>
          <cell r="K405">
            <v>1.85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21.75</v>
          </cell>
          <cell r="J406">
            <v>10.55</v>
          </cell>
          <cell r="K406">
            <v>21.75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65.67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211.74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84.7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0.49</v>
          </cell>
          <cell r="J427">
            <v>270</v>
          </cell>
          <cell r="K427">
            <v>132.30000000000001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132.30000000000001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90</v>
          </cell>
          <cell r="J436">
            <v>0.96</v>
          </cell>
          <cell r="K436">
            <v>86.4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178</v>
          </cell>
          <cell r="J437">
            <v>0.84</v>
          </cell>
          <cell r="K437">
            <v>149.52000000000001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235.92000000000002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0.45</v>
          </cell>
          <cell r="J444">
            <v>1.44</v>
          </cell>
          <cell r="K444">
            <v>0.65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0.45</v>
          </cell>
          <cell r="J445">
            <v>1.26</v>
          </cell>
          <cell r="K445">
            <v>0.56999999999999995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1.22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454.14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89.01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543.15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ACRE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ACRE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33.85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46.74</v>
          </cell>
          <cell r="J531">
            <v>12.51</v>
          </cell>
          <cell r="K531">
            <v>29.63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49.55</v>
          </cell>
          <cell r="J532">
            <v>11.34</v>
          </cell>
          <cell r="K532">
            <v>49.55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65.58</v>
          </cell>
          <cell r="J533">
            <v>14.46</v>
          </cell>
          <cell r="K533">
            <v>65.58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25.5</v>
          </cell>
          <cell r="J534">
            <v>0</v>
          </cell>
          <cell r="K534">
            <v>25.5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170.26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291.33999999999997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2.33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7.26</v>
          </cell>
          <cell r="J557">
            <v>0.06</v>
          </cell>
          <cell r="K557">
            <v>0.44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6.93</v>
          </cell>
          <cell r="J559">
            <v>3.5</v>
          </cell>
          <cell r="K559">
            <v>24.26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11.66</v>
          </cell>
          <cell r="J560">
            <v>0.03</v>
          </cell>
          <cell r="K560">
            <v>0.35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25.970000000000002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28.3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5.55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33.85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ACRE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43.88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46.74</v>
          </cell>
          <cell r="J596">
            <v>12.51</v>
          </cell>
          <cell r="K596">
            <v>29.63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49.55</v>
          </cell>
          <cell r="J597">
            <v>11.34</v>
          </cell>
          <cell r="K597">
            <v>49.55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65.58</v>
          </cell>
          <cell r="J598">
            <v>14.46</v>
          </cell>
          <cell r="K598">
            <v>65.58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25.5</v>
          </cell>
          <cell r="J599">
            <v>0</v>
          </cell>
          <cell r="K599">
            <v>25.5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170.26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263.06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10.52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7.26</v>
          </cell>
          <cell r="J622">
            <v>0.06</v>
          </cell>
          <cell r="K622">
            <v>0.44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6.93</v>
          </cell>
          <cell r="J624">
            <v>3.5</v>
          </cell>
          <cell r="K624">
            <v>24.26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11.66</v>
          </cell>
          <cell r="J625">
            <v>0.03</v>
          </cell>
          <cell r="K625">
            <v>0.35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26.17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36.69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7.19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43.88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ACRE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25.97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46.74</v>
          </cell>
          <cell r="J660">
            <v>12.51</v>
          </cell>
          <cell r="K660">
            <v>46.74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49.55</v>
          </cell>
          <cell r="J661">
            <v>11.34</v>
          </cell>
          <cell r="K661">
            <v>49.55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14.34</v>
          </cell>
          <cell r="J662">
            <v>10.55</v>
          </cell>
          <cell r="K662">
            <v>14.34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12</v>
          </cell>
          <cell r="J663">
            <v>9.3800000000000008</v>
          </cell>
          <cell r="K663">
            <v>24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134.63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220.85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6.31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21.71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4.26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25.97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ACRE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28.36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46.74</v>
          </cell>
          <cell r="J725">
            <v>12.51</v>
          </cell>
          <cell r="K725">
            <v>46.74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49.55</v>
          </cell>
          <cell r="J726">
            <v>11.34</v>
          </cell>
          <cell r="K726">
            <v>49.55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14.34</v>
          </cell>
          <cell r="J727">
            <v>10.55</v>
          </cell>
          <cell r="K727">
            <v>14.34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12</v>
          </cell>
          <cell r="J728">
            <v>9.3800000000000008</v>
          </cell>
          <cell r="K728">
            <v>24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134.63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220.85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6.31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23.71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4.6500000000000004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28.36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ACRE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309.77999999999997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46.74</v>
          </cell>
          <cell r="J790">
            <v>12.51</v>
          </cell>
          <cell r="K790">
            <v>29.63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29.63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68.039999999999992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17.010000000000002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0.13</v>
          </cell>
          <cell r="J816">
            <v>2</v>
          </cell>
          <cell r="K816">
            <v>0.26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0.6</v>
          </cell>
          <cell r="J817">
            <v>3</v>
          </cell>
          <cell r="K817">
            <v>1.8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2.06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214.39</v>
          </cell>
          <cell r="J825">
            <v>1</v>
          </cell>
          <cell r="K825">
            <v>214.39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25.55</v>
          </cell>
          <cell r="J826">
            <v>1</v>
          </cell>
          <cell r="K826">
            <v>25.55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239.94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259.01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50.77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309.77999999999997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ACRE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4.4400000000000004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4.5</v>
          </cell>
          <cell r="J882">
            <v>0.33333333333333331</v>
          </cell>
          <cell r="K882">
            <v>1.5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4.8499999999999996</v>
          </cell>
          <cell r="J883">
            <v>0.33333333333333331</v>
          </cell>
          <cell r="K883">
            <v>1.62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3.96</v>
          </cell>
          <cell r="J884">
            <v>0.33333333333333331</v>
          </cell>
          <cell r="K884">
            <v>1.32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4.4400000000000004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4.4400000000000004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4.4400000000000004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ACRE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4.2300000000000004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4.5</v>
          </cell>
          <cell r="J947">
            <v>0.5</v>
          </cell>
          <cell r="K947">
            <v>2.25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3.95</v>
          </cell>
          <cell r="J948">
            <v>0.5</v>
          </cell>
          <cell r="K948">
            <v>1.98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4.2300000000000004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4.2300000000000004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4.2300000000000004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ACRE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178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150</v>
          </cell>
          <cell r="J1011">
            <v>0.33329999999999999</v>
          </cell>
          <cell r="K1011">
            <v>50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192</v>
          </cell>
          <cell r="J1012">
            <v>0.33329999999999999</v>
          </cell>
          <cell r="K1012">
            <v>63.99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192</v>
          </cell>
          <cell r="J1013">
            <v>0.33339999999999997</v>
          </cell>
          <cell r="K1013">
            <v>64.010000000000005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178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178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178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ACRE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90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90</v>
          </cell>
          <cell r="J1076">
            <v>1</v>
          </cell>
          <cell r="K1076">
            <v>90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90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90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90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ACRE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0.45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75.7</v>
          </cell>
          <cell r="J1115">
            <v>12.51</v>
          </cell>
          <cell r="K1115">
            <v>75.7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75.7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75.7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0.45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0.45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0.45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ACRE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214.39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0.76</v>
          </cell>
          <cell r="J1180">
            <v>0</v>
          </cell>
          <cell r="K1180">
            <v>0.23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14.07</v>
          </cell>
          <cell r="J1181">
            <v>9.3800000000000008</v>
          </cell>
          <cell r="K1181">
            <v>11.73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2.09</v>
          </cell>
          <cell r="J1182">
            <v>0</v>
          </cell>
          <cell r="K1182">
            <v>0.63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3.83</v>
          </cell>
          <cell r="J1183">
            <v>0</v>
          </cell>
          <cell r="K1183">
            <v>0.77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13.36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109.72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18.29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95</v>
          </cell>
          <cell r="J1206">
            <v>1</v>
          </cell>
          <cell r="K1206">
            <v>95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11.13</v>
          </cell>
          <cell r="J1207">
            <v>0.53</v>
          </cell>
          <cell r="K1207">
            <v>5.9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68</v>
          </cell>
          <cell r="J1208">
            <v>1.4</v>
          </cell>
          <cell r="K1208">
            <v>95.2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196.10000000000002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214.39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214.39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ACRE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25.55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11.13</v>
          </cell>
          <cell r="J1273">
            <v>0.33</v>
          </cell>
          <cell r="K1273">
            <v>3.67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25.55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25.55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5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RONDÔNIA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52.33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23.84</v>
          </cell>
          <cell r="J76">
            <v>10.55</v>
          </cell>
          <cell r="K76">
            <v>4.29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4.33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27.89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27.89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3.43</v>
          </cell>
          <cell r="J102">
            <v>0.1</v>
          </cell>
          <cell r="K102">
            <v>0.34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4.5999999999999996</v>
          </cell>
          <cell r="J104">
            <v>1.92</v>
          </cell>
          <cell r="K104">
            <v>8.83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2.2000000000000002</v>
          </cell>
          <cell r="J105">
            <v>1.29</v>
          </cell>
          <cell r="K105">
            <v>2.84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3.79</v>
          </cell>
          <cell r="J106">
            <v>0.02</v>
          </cell>
          <cell r="K106">
            <v>0.08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15.02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3.35</v>
          </cell>
          <cell r="J111">
            <v>0.25</v>
          </cell>
          <cell r="K111">
            <v>0.84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0.84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43.75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8.58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52.33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RONDÔNIA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8.98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4.53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4.18</v>
          </cell>
          <cell r="J176">
            <v>1.1000000000000001</v>
          </cell>
          <cell r="K176">
            <v>4.5999999999999996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4.5999999999999996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7.51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1.47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8.98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RONDÔNIA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371.9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10.93</v>
          </cell>
          <cell r="J206">
            <v>10.55</v>
          </cell>
          <cell r="K206">
            <v>10.93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12.58</v>
          </cell>
          <cell r="J208">
            <v>9.3800000000000008</v>
          </cell>
          <cell r="K208">
            <v>25.16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98.95</v>
          </cell>
          <cell r="J209">
            <v>12.51</v>
          </cell>
          <cell r="K209">
            <v>5.94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102.27</v>
          </cell>
          <cell r="J210">
            <v>12.51</v>
          </cell>
          <cell r="K210">
            <v>2.0499999999999998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23.84</v>
          </cell>
          <cell r="J211">
            <v>10.55</v>
          </cell>
          <cell r="K211">
            <v>23.84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68.25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214.32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85.73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0.46</v>
          </cell>
          <cell r="J232">
            <v>295</v>
          </cell>
          <cell r="K232">
            <v>135.69999999999999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135.69999999999999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35</v>
          </cell>
          <cell r="J241">
            <v>0.96</v>
          </cell>
          <cell r="K241">
            <v>33.6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64.989999999999995</v>
          </cell>
          <cell r="J242">
            <v>0.84</v>
          </cell>
          <cell r="K242">
            <v>54.59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88.19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0.49</v>
          </cell>
          <cell r="J249">
            <v>1.44</v>
          </cell>
          <cell r="K249">
            <v>0.71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0.49</v>
          </cell>
          <cell r="J250">
            <v>1.26</v>
          </cell>
          <cell r="K250">
            <v>0.62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1.33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310.95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60.95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371.9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RONDÔNIA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RONDÔNIA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RONDÔNIA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358.14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10.93</v>
          </cell>
          <cell r="J401">
            <v>10.55</v>
          </cell>
          <cell r="K401">
            <v>10.93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12.58</v>
          </cell>
          <cell r="J403">
            <v>9.3800000000000008</v>
          </cell>
          <cell r="K403">
            <v>25.16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98.95</v>
          </cell>
          <cell r="J404">
            <v>12.51</v>
          </cell>
          <cell r="K404">
            <v>5.94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102.27</v>
          </cell>
          <cell r="J405">
            <v>12.51</v>
          </cell>
          <cell r="K405">
            <v>2.0499999999999998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23.84</v>
          </cell>
          <cell r="J406">
            <v>10.55</v>
          </cell>
          <cell r="K406">
            <v>23.84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68.25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214.32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85.73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0.46</v>
          </cell>
          <cell r="J427">
            <v>270</v>
          </cell>
          <cell r="K427">
            <v>124.2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124.2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35</v>
          </cell>
          <cell r="J436">
            <v>0.96</v>
          </cell>
          <cell r="K436">
            <v>33.6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64.989999999999995</v>
          </cell>
          <cell r="J437">
            <v>0.84</v>
          </cell>
          <cell r="K437">
            <v>54.59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88.19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0.49</v>
          </cell>
          <cell r="J444">
            <v>1.44</v>
          </cell>
          <cell r="K444">
            <v>0.71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0.49</v>
          </cell>
          <cell r="J445">
            <v>1.26</v>
          </cell>
          <cell r="K445">
            <v>0.62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1.33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299.45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58.69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358.14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RONDÔNIA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RONDÔNIA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33.950000000000003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51.3</v>
          </cell>
          <cell r="J531">
            <v>12.51</v>
          </cell>
          <cell r="K531">
            <v>31.91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55.79</v>
          </cell>
          <cell r="J532">
            <v>11.34</v>
          </cell>
          <cell r="K532">
            <v>55.79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67.25</v>
          </cell>
          <cell r="J533">
            <v>14.46</v>
          </cell>
          <cell r="K533">
            <v>67.25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26.26</v>
          </cell>
          <cell r="J534">
            <v>0</v>
          </cell>
          <cell r="K534">
            <v>26.26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181.21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302.29000000000002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2.42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7.26</v>
          </cell>
          <cell r="J557">
            <v>0.06</v>
          </cell>
          <cell r="K557">
            <v>0.44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6.93</v>
          </cell>
          <cell r="J559">
            <v>3.5</v>
          </cell>
          <cell r="K559">
            <v>24.26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11.66</v>
          </cell>
          <cell r="J560">
            <v>0.03</v>
          </cell>
          <cell r="K560">
            <v>0.35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25.970000000000002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28.39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5.56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33.950000000000003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RONDÔNIA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44.41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51.3</v>
          </cell>
          <cell r="J596">
            <v>12.51</v>
          </cell>
          <cell r="K596">
            <v>31.91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55.79</v>
          </cell>
          <cell r="J597">
            <v>11.34</v>
          </cell>
          <cell r="K597">
            <v>55.79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67.25</v>
          </cell>
          <cell r="J598">
            <v>14.46</v>
          </cell>
          <cell r="K598">
            <v>67.25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26.26</v>
          </cell>
          <cell r="J599">
            <v>0</v>
          </cell>
          <cell r="K599">
            <v>26.26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181.21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274.01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10.96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7.26</v>
          </cell>
          <cell r="J622">
            <v>0.06</v>
          </cell>
          <cell r="K622">
            <v>0.44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6.93</v>
          </cell>
          <cell r="J624">
            <v>3.5</v>
          </cell>
          <cell r="K624">
            <v>24.26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11.66</v>
          </cell>
          <cell r="J625">
            <v>0.03</v>
          </cell>
          <cell r="K625">
            <v>0.35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26.17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37.130000000000003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7.28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44.41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RONDÔNIA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26.36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51.3</v>
          </cell>
          <cell r="J660">
            <v>12.51</v>
          </cell>
          <cell r="K660">
            <v>51.3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55.79</v>
          </cell>
          <cell r="J661">
            <v>11.34</v>
          </cell>
          <cell r="K661">
            <v>55.79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15.08</v>
          </cell>
          <cell r="J662">
            <v>10.55</v>
          </cell>
          <cell r="K662">
            <v>15.08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12.03</v>
          </cell>
          <cell r="J663">
            <v>9.3800000000000008</v>
          </cell>
          <cell r="K663">
            <v>24.06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146.22999999999999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232.45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6.64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22.04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4.32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26.36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RONDÔNIA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28.75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51.3</v>
          </cell>
          <cell r="J725">
            <v>12.51</v>
          </cell>
          <cell r="K725">
            <v>51.3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55.79</v>
          </cell>
          <cell r="J726">
            <v>11.34</v>
          </cell>
          <cell r="K726">
            <v>55.79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15.08</v>
          </cell>
          <cell r="J727">
            <v>10.55</v>
          </cell>
          <cell r="K727">
            <v>15.08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12.03</v>
          </cell>
          <cell r="J728">
            <v>9.3800000000000008</v>
          </cell>
          <cell r="K728">
            <v>24.06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146.22999999999999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232.45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6.64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24.04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4.71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28.75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RONDÔNIA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312.22000000000003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51.3</v>
          </cell>
          <cell r="J790">
            <v>12.51</v>
          </cell>
          <cell r="K790">
            <v>31.91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31.91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70.319999999999993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17.579999999999998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0.13</v>
          </cell>
          <cell r="J816">
            <v>2</v>
          </cell>
          <cell r="K816">
            <v>0.26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0.6</v>
          </cell>
          <cell r="J817">
            <v>3</v>
          </cell>
          <cell r="K817">
            <v>1.8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2.06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215.44</v>
          </cell>
          <cell r="J825">
            <v>1</v>
          </cell>
          <cell r="K825">
            <v>215.44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25.97</v>
          </cell>
          <cell r="J826">
            <v>1</v>
          </cell>
          <cell r="K826">
            <v>25.97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241.41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261.05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51.17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312.22000000000003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RONDÔNIA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3.35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3.15</v>
          </cell>
          <cell r="J882">
            <v>0.33333333333333331</v>
          </cell>
          <cell r="K882">
            <v>1.05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3.1</v>
          </cell>
          <cell r="J883">
            <v>0.33333333333333331</v>
          </cell>
          <cell r="K883">
            <v>1.03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3.8</v>
          </cell>
          <cell r="J884">
            <v>0.33333333333333331</v>
          </cell>
          <cell r="K884">
            <v>1.27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3.35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3.35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3.35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RONDÔNIA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4.18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4.55</v>
          </cell>
          <cell r="J947">
            <v>0.5</v>
          </cell>
          <cell r="K947">
            <v>2.2799999999999998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3.8</v>
          </cell>
          <cell r="J948">
            <v>0.5</v>
          </cell>
          <cell r="K948">
            <v>1.9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4.18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4.18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4.18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RONDÔNIA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64.989999999999995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65</v>
          </cell>
          <cell r="J1011">
            <v>0.33329999999999999</v>
          </cell>
          <cell r="K1011">
            <v>21.66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65</v>
          </cell>
          <cell r="J1012">
            <v>0.33329999999999999</v>
          </cell>
          <cell r="K1012">
            <v>21.66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65</v>
          </cell>
          <cell r="J1013">
            <v>0.33339999999999997</v>
          </cell>
          <cell r="K1013">
            <v>21.67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64.990000000000009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64.989999999999995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64.989999999999995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RONDÔNIA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35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35</v>
          </cell>
          <cell r="J1076">
            <v>1</v>
          </cell>
          <cell r="K1076">
            <v>35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35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35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35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RONDÔNIA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0.49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82.72</v>
          </cell>
          <cell r="J1115">
            <v>12.51</v>
          </cell>
          <cell r="K1115">
            <v>82.72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82.72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82.72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0.49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0.49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0.49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RONDÔNIA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215.44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0.72</v>
          </cell>
          <cell r="J1180">
            <v>0</v>
          </cell>
          <cell r="K1180">
            <v>0.22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14.07</v>
          </cell>
          <cell r="J1181">
            <v>9.3800000000000008</v>
          </cell>
          <cell r="K1181">
            <v>11.73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2.2799999999999998</v>
          </cell>
          <cell r="J1182">
            <v>0</v>
          </cell>
          <cell r="K1182">
            <v>0.68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3.83</v>
          </cell>
          <cell r="J1183">
            <v>0</v>
          </cell>
          <cell r="K1183">
            <v>0.77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13.4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109.76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18.29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95</v>
          </cell>
          <cell r="J1206">
            <v>1</v>
          </cell>
          <cell r="K1206">
            <v>95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11.13</v>
          </cell>
          <cell r="J1207">
            <v>0.53</v>
          </cell>
          <cell r="K1207">
            <v>5.9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68.75</v>
          </cell>
          <cell r="J1208">
            <v>1.4</v>
          </cell>
          <cell r="K1208">
            <v>96.25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197.15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215.44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215.44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RONDÔNIA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25.97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1.5</v>
          </cell>
          <cell r="J1272">
            <v>1.4</v>
          </cell>
          <cell r="K1272">
            <v>2.1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11.13</v>
          </cell>
          <cell r="J1273">
            <v>0.33</v>
          </cell>
          <cell r="K1273">
            <v>3.67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13.42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25.97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25.97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6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TOCANTINS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53.68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23.03</v>
          </cell>
          <cell r="J76">
            <v>10.55</v>
          </cell>
          <cell r="K76">
            <v>4.1500000000000004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4.1900000000000004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27.75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27.75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3.56</v>
          </cell>
          <cell r="J102">
            <v>0.1</v>
          </cell>
          <cell r="K102">
            <v>0.36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5.5</v>
          </cell>
          <cell r="J104">
            <v>1.92</v>
          </cell>
          <cell r="K104">
            <v>10.56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1.9</v>
          </cell>
          <cell r="J105">
            <v>1.29</v>
          </cell>
          <cell r="K105">
            <v>2.4500000000000002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3.86</v>
          </cell>
          <cell r="J106">
            <v>0.02</v>
          </cell>
          <cell r="K106">
            <v>0.08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16.38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</v>
          </cell>
          <cell r="J111">
            <v>0.25</v>
          </cell>
          <cell r="K111">
            <v>0.75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0.75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44.88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8.8000000000000007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53.68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TOCANTINS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7.27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4.49</v>
          </cell>
          <cell r="J167">
            <v>0.01</v>
          </cell>
          <cell r="K167">
            <v>0.04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0.04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2.89</v>
          </cell>
          <cell r="J176">
            <v>1.1000000000000001</v>
          </cell>
          <cell r="K176">
            <v>3.18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3.18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6.08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1.19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7.27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TOCANTINS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327.41000000000003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10.93</v>
          </cell>
          <cell r="J206">
            <v>10.55</v>
          </cell>
          <cell r="K206">
            <v>10.93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10.78</v>
          </cell>
          <cell r="J208">
            <v>9.3800000000000008</v>
          </cell>
          <cell r="K208">
            <v>21.56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98.49</v>
          </cell>
          <cell r="J209">
            <v>12.51</v>
          </cell>
          <cell r="K209">
            <v>5.91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102.59</v>
          </cell>
          <cell r="J210">
            <v>12.51</v>
          </cell>
          <cell r="K210">
            <v>2.0499999999999998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23.03</v>
          </cell>
          <cell r="J211">
            <v>10.55</v>
          </cell>
          <cell r="K211">
            <v>23.03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63.81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209.88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83.95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0.44</v>
          </cell>
          <cell r="J232">
            <v>295</v>
          </cell>
          <cell r="K232">
            <v>129.80000000000001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129.80000000000001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25</v>
          </cell>
          <cell r="J241">
            <v>0.96</v>
          </cell>
          <cell r="K241">
            <v>24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41.34</v>
          </cell>
          <cell r="J242">
            <v>0.84</v>
          </cell>
          <cell r="K242">
            <v>34.729999999999997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58.73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0.47</v>
          </cell>
          <cell r="J249">
            <v>1.44</v>
          </cell>
          <cell r="K249">
            <v>0.68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0.47</v>
          </cell>
          <cell r="J250">
            <v>1.26</v>
          </cell>
          <cell r="K250">
            <v>0.59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1.27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273.75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53.66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327.41000000000003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TOCANTINS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TOCANTINS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TOCANTINS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314.25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10.93</v>
          </cell>
          <cell r="J401">
            <v>10.55</v>
          </cell>
          <cell r="K401">
            <v>10.93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10.78</v>
          </cell>
          <cell r="J403">
            <v>9.3800000000000008</v>
          </cell>
          <cell r="K403">
            <v>21.56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98.49</v>
          </cell>
          <cell r="J404">
            <v>12.51</v>
          </cell>
          <cell r="K404">
            <v>5.91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102.59</v>
          </cell>
          <cell r="J405">
            <v>12.51</v>
          </cell>
          <cell r="K405">
            <v>2.0499999999999998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23.03</v>
          </cell>
          <cell r="J406">
            <v>10.55</v>
          </cell>
          <cell r="K406">
            <v>23.03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63.81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209.88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83.95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0.44</v>
          </cell>
          <cell r="J427">
            <v>270</v>
          </cell>
          <cell r="K427">
            <v>118.8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118.8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25</v>
          </cell>
          <cell r="J436">
            <v>0.96</v>
          </cell>
          <cell r="K436">
            <v>24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41.34</v>
          </cell>
          <cell r="J437">
            <v>0.84</v>
          </cell>
          <cell r="K437">
            <v>34.729999999999997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58.73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0.47</v>
          </cell>
          <cell r="J444">
            <v>1.44</v>
          </cell>
          <cell r="K444">
            <v>0.68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0.47</v>
          </cell>
          <cell r="J445">
            <v>1.26</v>
          </cell>
          <cell r="K445">
            <v>0.59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1.27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262.75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51.5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314.25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TOCANTINS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TOCANTINS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33.869999999999997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50.14</v>
          </cell>
          <cell r="J531">
            <v>12.51</v>
          </cell>
          <cell r="K531">
            <v>31.33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55.2</v>
          </cell>
          <cell r="J532">
            <v>11.34</v>
          </cell>
          <cell r="K532">
            <v>55.2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60.57</v>
          </cell>
          <cell r="J533">
            <v>14.46</v>
          </cell>
          <cell r="K533">
            <v>60.57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23.93</v>
          </cell>
          <cell r="J534">
            <v>0</v>
          </cell>
          <cell r="K534">
            <v>23.93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171.03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292.11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2.34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7.26</v>
          </cell>
          <cell r="J557">
            <v>0.06</v>
          </cell>
          <cell r="K557">
            <v>0.44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6.93</v>
          </cell>
          <cell r="J559">
            <v>3.5</v>
          </cell>
          <cell r="K559">
            <v>24.26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11.93</v>
          </cell>
          <cell r="J560">
            <v>0.03</v>
          </cell>
          <cell r="K560">
            <v>0.36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25.98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28.32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5.55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33.869999999999997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TOCANTINS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43.93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50.14</v>
          </cell>
          <cell r="J596">
            <v>12.51</v>
          </cell>
          <cell r="K596">
            <v>31.33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55.2</v>
          </cell>
          <cell r="J597">
            <v>11.34</v>
          </cell>
          <cell r="K597">
            <v>55.2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60.57</v>
          </cell>
          <cell r="J598">
            <v>14.46</v>
          </cell>
          <cell r="K598">
            <v>60.57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23.93</v>
          </cell>
          <cell r="J599">
            <v>0</v>
          </cell>
          <cell r="K599">
            <v>23.93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171.03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263.83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10.55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7.26</v>
          </cell>
          <cell r="J622">
            <v>0.06</v>
          </cell>
          <cell r="K622">
            <v>0.44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6.93</v>
          </cell>
          <cell r="J624">
            <v>3.5</v>
          </cell>
          <cell r="K624">
            <v>24.26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11.93</v>
          </cell>
          <cell r="J625">
            <v>0.03</v>
          </cell>
          <cell r="K625">
            <v>0.36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26.18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36.729999999999997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7.2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43.93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TOCANTINS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26.16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50.14</v>
          </cell>
          <cell r="J660">
            <v>12.51</v>
          </cell>
          <cell r="K660">
            <v>50.14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55.2</v>
          </cell>
          <cell r="J661">
            <v>11.34</v>
          </cell>
          <cell r="K661">
            <v>55.2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14.76</v>
          </cell>
          <cell r="J662">
            <v>10.55</v>
          </cell>
          <cell r="K662">
            <v>14.76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9.98</v>
          </cell>
          <cell r="J663">
            <v>9.3800000000000008</v>
          </cell>
          <cell r="K663">
            <v>19.96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140.06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226.28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6.47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21.87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4.29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26.16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TOCANTINS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28.55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50.14</v>
          </cell>
          <cell r="J725">
            <v>12.51</v>
          </cell>
          <cell r="K725">
            <v>50.14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55.2</v>
          </cell>
          <cell r="J726">
            <v>11.34</v>
          </cell>
          <cell r="K726">
            <v>55.2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14.76</v>
          </cell>
          <cell r="J727">
            <v>10.55</v>
          </cell>
          <cell r="K727">
            <v>14.76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9.98</v>
          </cell>
          <cell r="J728">
            <v>9.3800000000000008</v>
          </cell>
          <cell r="K728">
            <v>19.96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140.06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226.28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6.47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23.87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4.68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28.55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TOCANTINS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304.48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50.14</v>
          </cell>
          <cell r="J790">
            <v>12.51</v>
          </cell>
          <cell r="K790">
            <v>31.33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31.33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69.739999999999995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17.440000000000001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0.16</v>
          </cell>
          <cell r="J816">
            <v>2</v>
          </cell>
          <cell r="K816">
            <v>0.32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0.52</v>
          </cell>
          <cell r="J817">
            <v>3</v>
          </cell>
          <cell r="K817">
            <v>1.56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1.8800000000000001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209.6</v>
          </cell>
          <cell r="J825">
            <v>1</v>
          </cell>
          <cell r="K825">
            <v>209.6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25.66</v>
          </cell>
          <cell r="J826">
            <v>1</v>
          </cell>
          <cell r="K826">
            <v>25.66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235.26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254.58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49.9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304.48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TOCANTINS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3.2</v>
          </cell>
          <cell r="J882">
            <v>0.33333333333333331</v>
          </cell>
          <cell r="K882">
            <v>1.07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3.17</v>
          </cell>
          <cell r="J883">
            <v>0.33333333333333331</v>
          </cell>
          <cell r="K883">
            <v>1.06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2.62</v>
          </cell>
          <cell r="J884">
            <v>0.33333333333333331</v>
          </cell>
          <cell r="K884">
            <v>0.87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TOCANTINS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2.89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3.16</v>
          </cell>
          <cell r="J947">
            <v>0.5</v>
          </cell>
          <cell r="K947">
            <v>1.58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2.61</v>
          </cell>
          <cell r="J948">
            <v>0.5</v>
          </cell>
          <cell r="K948">
            <v>1.31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2.89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2.89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2.89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TOCANTINS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41.34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42</v>
          </cell>
          <cell r="J1011">
            <v>0.33329999999999999</v>
          </cell>
          <cell r="K1011">
            <v>14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42</v>
          </cell>
          <cell r="J1012">
            <v>0.33329999999999999</v>
          </cell>
          <cell r="K1012">
            <v>14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40</v>
          </cell>
          <cell r="J1013">
            <v>0.33339999999999997</v>
          </cell>
          <cell r="K1013">
            <v>13.34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41.34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41.34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41.34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TOCANTINS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25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25</v>
          </cell>
          <cell r="J1076">
            <v>1</v>
          </cell>
          <cell r="K1076">
            <v>25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25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25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25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TOCANTINS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0.47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79.7</v>
          </cell>
          <cell r="J1115">
            <v>12.51</v>
          </cell>
          <cell r="K1115">
            <v>79.7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79.7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79.7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0.47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0.47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0.47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TOCANTINS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209.6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0.72</v>
          </cell>
          <cell r="J1180">
            <v>0</v>
          </cell>
          <cell r="K1180">
            <v>0.22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12.1</v>
          </cell>
          <cell r="J1181">
            <v>9.3800000000000008</v>
          </cell>
          <cell r="K1181">
            <v>10.74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2.2799999999999998</v>
          </cell>
          <cell r="J1182">
            <v>0</v>
          </cell>
          <cell r="K1182">
            <v>0.68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3.83</v>
          </cell>
          <cell r="J1183">
            <v>0</v>
          </cell>
          <cell r="K1183">
            <v>0.77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12.41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108.77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18.13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11.45</v>
          </cell>
          <cell r="J1207">
            <v>0.53</v>
          </cell>
          <cell r="K1207">
            <v>6.07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62.43</v>
          </cell>
          <cell r="J1208">
            <v>1.4</v>
          </cell>
          <cell r="K1208">
            <v>87.4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191.47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209.6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209.6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TOCANTINS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25.66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11.45</v>
          </cell>
          <cell r="J1273">
            <v>0.33</v>
          </cell>
          <cell r="K1273">
            <v>3.78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13.11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25.66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25.66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7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PIAUÍ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52.3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23.5</v>
          </cell>
          <cell r="J76">
            <v>10.55</v>
          </cell>
          <cell r="K76">
            <v>4.2300000000000004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4.2699999999999996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27.83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27.83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3.73</v>
          </cell>
          <cell r="J102">
            <v>0.1</v>
          </cell>
          <cell r="K102">
            <v>0.37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4.32</v>
          </cell>
          <cell r="J104">
            <v>1.92</v>
          </cell>
          <cell r="K104">
            <v>8.2899999999999991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2.6</v>
          </cell>
          <cell r="J105">
            <v>1.29</v>
          </cell>
          <cell r="K105">
            <v>3.35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4.3099999999999996</v>
          </cell>
          <cell r="J106">
            <v>0.02</v>
          </cell>
          <cell r="K106">
            <v>0.09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15.03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3.49</v>
          </cell>
          <cell r="J111">
            <v>0.25</v>
          </cell>
          <cell r="K111">
            <v>0.87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0.87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43.73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8.57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52.3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PIAUÍ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8.36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5.16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3.71</v>
          </cell>
          <cell r="J176">
            <v>1.1000000000000001</v>
          </cell>
          <cell r="K176">
            <v>4.08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4.08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6.99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1.37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8.36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PIAUÍ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262.5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10.93</v>
          </cell>
          <cell r="J206">
            <v>10.55</v>
          </cell>
          <cell r="K206">
            <v>10.93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0.15</v>
          </cell>
          <cell r="J207">
            <v>0</v>
          </cell>
          <cell r="K207">
            <v>0.31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10.79</v>
          </cell>
          <cell r="J208">
            <v>9.3800000000000008</v>
          </cell>
          <cell r="K208">
            <v>21.58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99.68</v>
          </cell>
          <cell r="J209">
            <v>12.51</v>
          </cell>
          <cell r="K209">
            <v>5.98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102.49</v>
          </cell>
          <cell r="J210">
            <v>12.51</v>
          </cell>
          <cell r="K210">
            <v>2.0499999999999998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23.5</v>
          </cell>
          <cell r="J211">
            <v>10.55</v>
          </cell>
          <cell r="K211">
            <v>23.5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64.349999999999994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210.42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84.17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0.26</v>
          </cell>
          <cell r="J232">
            <v>295</v>
          </cell>
          <cell r="K232">
            <v>76.7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76.7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24.43</v>
          </cell>
          <cell r="J241">
            <v>0.96</v>
          </cell>
          <cell r="K241">
            <v>23.45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40.340000000000003</v>
          </cell>
          <cell r="J242">
            <v>0.84</v>
          </cell>
          <cell r="K242">
            <v>33.89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57.34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0.47</v>
          </cell>
          <cell r="J249">
            <v>1.44</v>
          </cell>
          <cell r="K249">
            <v>0.68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0.47</v>
          </cell>
          <cell r="J250">
            <v>1.26</v>
          </cell>
          <cell r="K250">
            <v>0.59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1.27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219.48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43.02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262.5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PIAUÍ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PIAUÍ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PIAUÍ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254.72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10.93</v>
          </cell>
          <cell r="J401">
            <v>10.55</v>
          </cell>
          <cell r="K401">
            <v>10.93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0.15</v>
          </cell>
          <cell r="J402">
            <v>0</v>
          </cell>
          <cell r="K402">
            <v>0.31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10.79</v>
          </cell>
          <cell r="J403">
            <v>9.3800000000000008</v>
          </cell>
          <cell r="K403">
            <v>21.58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99.68</v>
          </cell>
          <cell r="J404">
            <v>12.51</v>
          </cell>
          <cell r="K404">
            <v>5.98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102.49</v>
          </cell>
          <cell r="J405">
            <v>12.51</v>
          </cell>
          <cell r="K405">
            <v>2.0499999999999998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23.5</v>
          </cell>
          <cell r="J406">
            <v>10.55</v>
          </cell>
          <cell r="K406">
            <v>23.5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64.349999999999994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210.42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84.17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0.26</v>
          </cell>
          <cell r="J427">
            <v>270</v>
          </cell>
          <cell r="K427">
            <v>70.2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70.2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24.43</v>
          </cell>
          <cell r="J436">
            <v>0.96</v>
          </cell>
          <cell r="K436">
            <v>23.45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40.340000000000003</v>
          </cell>
          <cell r="J437">
            <v>0.84</v>
          </cell>
          <cell r="K437">
            <v>33.89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57.34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0.47</v>
          </cell>
          <cell r="J444">
            <v>1.44</v>
          </cell>
          <cell r="K444">
            <v>0.68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0.47</v>
          </cell>
          <cell r="J445">
            <v>1.26</v>
          </cell>
          <cell r="K445">
            <v>0.59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1.27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212.98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41.74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254.72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PIAUÍ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PIAUÍ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33.85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49.84</v>
          </cell>
          <cell r="J531">
            <v>12.51</v>
          </cell>
          <cell r="K531">
            <v>31.18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52.69</v>
          </cell>
          <cell r="J532">
            <v>11.34</v>
          </cell>
          <cell r="K532">
            <v>52.69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60.72</v>
          </cell>
          <cell r="J533">
            <v>14.46</v>
          </cell>
          <cell r="K533">
            <v>60.72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24.09</v>
          </cell>
          <cell r="J534">
            <v>0</v>
          </cell>
          <cell r="K534">
            <v>24.09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168.68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289.76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2.3199999999999998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7.26</v>
          </cell>
          <cell r="J557">
            <v>0.06</v>
          </cell>
          <cell r="K557">
            <v>0.44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6.93</v>
          </cell>
          <cell r="J559">
            <v>3.5</v>
          </cell>
          <cell r="K559">
            <v>24.26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11.99</v>
          </cell>
          <cell r="J560">
            <v>0.03</v>
          </cell>
          <cell r="K560">
            <v>0.36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25.98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28.3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5.55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33.85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PIAUÍ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43.82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49.84</v>
          </cell>
          <cell r="J596">
            <v>12.51</v>
          </cell>
          <cell r="K596">
            <v>31.18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52.69</v>
          </cell>
          <cell r="J597">
            <v>11.34</v>
          </cell>
          <cell r="K597">
            <v>52.69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60.72</v>
          </cell>
          <cell r="J598">
            <v>14.46</v>
          </cell>
          <cell r="K598">
            <v>60.72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24.09</v>
          </cell>
          <cell r="J599">
            <v>0</v>
          </cell>
          <cell r="K599">
            <v>24.09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168.68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261.48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10.46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7.26</v>
          </cell>
          <cell r="J622">
            <v>0.06</v>
          </cell>
          <cell r="K622">
            <v>0.44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6.93</v>
          </cell>
          <cell r="J624">
            <v>3.5</v>
          </cell>
          <cell r="K624">
            <v>24.26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11.99</v>
          </cell>
          <cell r="J625">
            <v>0.03</v>
          </cell>
          <cell r="K625">
            <v>0.36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26.18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36.64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7.18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43.82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PIAUÍ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26.24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49.84</v>
          </cell>
          <cell r="J660">
            <v>12.51</v>
          </cell>
          <cell r="K660">
            <v>49.84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52.69</v>
          </cell>
          <cell r="J661">
            <v>11.34</v>
          </cell>
          <cell r="K661">
            <v>52.69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14.83</v>
          </cell>
          <cell r="J662">
            <v>10.55</v>
          </cell>
          <cell r="K662">
            <v>14.83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10.14</v>
          </cell>
          <cell r="J663">
            <v>9.3800000000000008</v>
          </cell>
          <cell r="K663">
            <v>20.28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137.63999999999999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223.85999999999999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6.4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7.7</v>
          </cell>
          <cell r="J686">
            <v>0.2</v>
          </cell>
          <cell r="K686">
            <v>1.54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15.54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21.94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4.3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26.24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PIAUÍ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28.63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49.84</v>
          </cell>
          <cell r="J725">
            <v>12.51</v>
          </cell>
          <cell r="K725">
            <v>49.84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52.69</v>
          </cell>
          <cell r="J726">
            <v>11.34</v>
          </cell>
          <cell r="K726">
            <v>52.69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14.83</v>
          </cell>
          <cell r="J727">
            <v>10.55</v>
          </cell>
          <cell r="K727">
            <v>14.83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10.14</v>
          </cell>
          <cell r="J728">
            <v>9.3800000000000008</v>
          </cell>
          <cell r="K728">
            <v>20.28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137.63999999999999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223.85999999999999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6.4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7.7</v>
          </cell>
          <cell r="J751">
            <v>0.2</v>
          </cell>
          <cell r="K751">
            <v>1.54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17.54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23.94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4.6900000000000004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28.63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PIAUÍ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309.98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49.84</v>
          </cell>
          <cell r="J790">
            <v>12.51</v>
          </cell>
          <cell r="K790">
            <v>31.18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31.18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69.59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17.399999999999999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0.16</v>
          </cell>
          <cell r="J816">
            <v>2</v>
          </cell>
          <cell r="K816">
            <v>0.32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0.6</v>
          </cell>
          <cell r="J817">
            <v>3</v>
          </cell>
          <cell r="K817">
            <v>1.8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2.12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214</v>
          </cell>
          <cell r="J825">
            <v>1</v>
          </cell>
          <cell r="K825">
            <v>214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25.66</v>
          </cell>
          <cell r="J826">
            <v>1</v>
          </cell>
          <cell r="K826">
            <v>25.66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239.66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259.18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50.8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309.98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PIAUÍ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3.49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4</v>
          </cell>
          <cell r="J882">
            <v>0.33333333333333331</v>
          </cell>
          <cell r="K882">
            <v>1.33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3.56</v>
          </cell>
          <cell r="J883">
            <v>0.33333333333333331</v>
          </cell>
          <cell r="K883">
            <v>1.19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2.92</v>
          </cell>
          <cell r="J884">
            <v>0.33333333333333331</v>
          </cell>
          <cell r="K884">
            <v>0.97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3.49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3.49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3.49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PIAUÍ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3.71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4.5</v>
          </cell>
          <cell r="J947">
            <v>0.5</v>
          </cell>
          <cell r="K947">
            <v>2.25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2.92</v>
          </cell>
          <cell r="J948">
            <v>0.5</v>
          </cell>
          <cell r="K948">
            <v>1.46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3.71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3.71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3.71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PIAUÍ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40.340000000000003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38</v>
          </cell>
          <cell r="J1011">
            <v>0.33329999999999999</v>
          </cell>
          <cell r="K1011">
            <v>12.67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35</v>
          </cell>
          <cell r="J1012">
            <v>0.33329999999999999</v>
          </cell>
          <cell r="K1012">
            <v>11.67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48</v>
          </cell>
          <cell r="J1013">
            <v>0.33339999999999997</v>
          </cell>
          <cell r="K1013">
            <v>16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40.340000000000003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40.340000000000003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40.340000000000003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PIAUÍ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24.43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24.43</v>
          </cell>
          <cell r="J1076">
            <v>1</v>
          </cell>
          <cell r="K1076">
            <v>24.43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24.43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24.43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24.43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PIAUÍ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0.47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78.66</v>
          </cell>
          <cell r="J1115">
            <v>12.51</v>
          </cell>
          <cell r="K1115">
            <v>78.66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78.66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78.66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0.47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0.47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0.47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PIAUÍ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214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0.72</v>
          </cell>
          <cell r="J1180">
            <v>0</v>
          </cell>
          <cell r="K1180">
            <v>0.22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12.11</v>
          </cell>
          <cell r="J1181">
            <v>9.3800000000000008</v>
          </cell>
          <cell r="K1181">
            <v>10.75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2.14</v>
          </cell>
          <cell r="J1182">
            <v>0</v>
          </cell>
          <cell r="K1182">
            <v>0.64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3.83</v>
          </cell>
          <cell r="J1183">
            <v>0</v>
          </cell>
          <cell r="K1183">
            <v>0.77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12.38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108.74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18.12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11.45</v>
          </cell>
          <cell r="J1207">
            <v>0.53</v>
          </cell>
          <cell r="K1207">
            <v>6.07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65.58</v>
          </cell>
          <cell r="J1208">
            <v>1.4</v>
          </cell>
          <cell r="K1208">
            <v>91.81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195.88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214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214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PIAUÍ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25.66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11.45</v>
          </cell>
          <cell r="J1273">
            <v>0.33</v>
          </cell>
          <cell r="K1273">
            <v>3.78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13.11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25.66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25.66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8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MARANHÃO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52.85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23.31</v>
          </cell>
          <cell r="J76">
            <v>10.55</v>
          </cell>
          <cell r="K76">
            <v>4.2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4.24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27.799999999999997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4</v>
          </cell>
          <cell r="J102">
            <v>0.1</v>
          </cell>
          <cell r="K102">
            <v>0.4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2.14</v>
          </cell>
          <cell r="J103">
            <v>1.1499999999999999</v>
          </cell>
          <cell r="K103">
            <v>2.46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4.5999999999999996</v>
          </cell>
          <cell r="J104">
            <v>1.92</v>
          </cell>
          <cell r="K104">
            <v>8.83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3</v>
          </cell>
          <cell r="J105">
            <v>1.29</v>
          </cell>
          <cell r="K105">
            <v>3.87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3.48</v>
          </cell>
          <cell r="J106">
            <v>0.02</v>
          </cell>
          <cell r="K106">
            <v>7.0000000000000007E-2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15.629999999999999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3.02</v>
          </cell>
          <cell r="J111">
            <v>0.25</v>
          </cell>
          <cell r="K111">
            <v>0.76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0.76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44.19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8.66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52.85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MARANHÃO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7.83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4.6500000000000004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3.31</v>
          </cell>
          <cell r="J176">
            <v>1.1000000000000001</v>
          </cell>
          <cell r="K176">
            <v>3.64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3.64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6.55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1.28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7.83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MARANHÃO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342.51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</v>
          </cell>
          <cell r="J206">
            <v>10.55</v>
          </cell>
          <cell r="K206">
            <v>10.9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10.62</v>
          </cell>
          <cell r="J208">
            <v>9.3800000000000008</v>
          </cell>
          <cell r="K208">
            <v>21.24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94.87</v>
          </cell>
          <cell r="J209">
            <v>12.51</v>
          </cell>
          <cell r="K209">
            <v>5.69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97.83</v>
          </cell>
          <cell r="J210">
            <v>12.51</v>
          </cell>
          <cell r="K210">
            <v>1.96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23.31</v>
          </cell>
          <cell r="J211">
            <v>10.55</v>
          </cell>
          <cell r="K211">
            <v>23.31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63.43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209.5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83.8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0.38</v>
          </cell>
          <cell r="J232">
            <v>295</v>
          </cell>
          <cell r="K232">
            <v>112.1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112.1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36</v>
          </cell>
          <cell r="J241">
            <v>0.96</v>
          </cell>
          <cell r="K241">
            <v>34.56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64.989999999999995</v>
          </cell>
          <cell r="J242">
            <v>0.84</v>
          </cell>
          <cell r="K242">
            <v>54.59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89.15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0.49</v>
          </cell>
          <cell r="J249">
            <v>1.44</v>
          </cell>
          <cell r="K249">
            <v>0.71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0.49</v>
          </cell>
          <cell r="J250">
            <v>1.26</v>
          </cell>
          <cell r="K250">
            <v>0.62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1.33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286.38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56.13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342.51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MARANHÃO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MARANHÃO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MARANHÃO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331.15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</v>
          </cell>
          <cell r="J401">
            <v>10.55</v>
          </cell>
          <cell r="K401">
            <v>10.9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10.62</v>
          </cell>
          <cell r="J403">
            <v>9.3800000000000008</v>
          </cell>
          <cell r="K403">
            <v>21.24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94.87</v>
          </cell>
          <cell r="J404">
            <v>12.51</v>
          </cell>
          <cell r="K404">
            <v>5.69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97.83</v>
          </cell>
          <cell r="J405">
            <v>12.51</v>
          </cell>
          <cell r="K405">
            <v>1.96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23.31</v>
          </cell>
          <cell r="J406">
            <v>10.55</v>
          </cell>
          <cell r="K406">
            <v>23.31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63.43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209.5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83.8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0.38</v>
          </cell>
          <cell r="J427">
            <v>270</v>
          </cell>
          <cell r="K427">
            <v>102.6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102.6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36</v>
          </cell>
          <cell r="J436">
            <v>0.96</v>
          </cell>
          <cell r="K436">
            <v>34.56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64.989999999999995</v>
          </cell>
          <cell r="J437">
            <v>0.84</v>
          </cell>
          <cell r="K437">
            <v>54.59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89.15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0.49</v>
          </cell>
          <cell r="J444">
            <v>1.44</v>
          </cell>
          <cell r="K444">
            <v>0.71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0.49</v>
          </cell>
          <cell r="J445">
            <v>1.26</v>
          </cell>
          <cell r="K445">
            <v>0.62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1.33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276.88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54.27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331.15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MARANHÃO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MARANHÃO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34.840000000000003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49.73</v>
          </cell>
          <cell r="J531">
            <v>12.51</v>
          </cell>
          <cell r="K531">
            <v>31.12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54.83</v>
          </cell>
          <cell r="J532">
            <v>11.34</v>
          </cell>
          <cell r="K532">
            <v>54.83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64.17</v>
          </cell>
          <cell r="J533">
            <v>14.46</v>
          </cell>
          <cell r="K533">
            <v>64.17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25.94</v>
          </cell>
          <cell r="J534">
            <v>0</v>
          </cell>
          <cell r="K534">
            <v>25.94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176.06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297.14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2.38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7.15</v>
          </cell>
          <cell r="J557">
            <v>0.06</v>
          </cell>
          <cell r="K557">
            <v>0.43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7.15</v>
          </cell>
          <cell r="J559">
            <v>3.5</v>
          </cell>
          <cell r="K559">
            <v>25.03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12.21</v>
          </cell>
          <cell r="J560">
            <v>0.03</v>
          </cell>
          <cell r="K560">
            <v>0.37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26.750000000000004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29.13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5.71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34.840000000000003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MARANHÃO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45.09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49.73</v>
          </cell>
          <cell r="J596">
            <v>12.51</v>
          </cell>
          <cell r="K596">
            <v>31.12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54.83</v>
          </cell>
          <cell r="J597">
            <v>11.34</v>
          </cell>
          <cell r="K597">
            <v>54.83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64.17</v>
          </cell>
          <cell r="J598">
            <v>14.46</v>
          </cell>
          <cell r="K598">
            <v>64.17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25.94</v>
          </cell>
          <cell r="J599">
            <v>0</v>
          </cell>
          <cell r="K599">
            <v>25.94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176.06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268.86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10.75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7.15</v>
          </cell>
          <cell r="J622">
            <v>0.06</v>
          </cell>
          <cell r="K622">
            <v>0.43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7.15</v>
          </cell>
          <cell r="J624">
            <v>3.5</v>
          </cell>
          <cell r="K624">
            <v>25.03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12.21</v>
          </cell>
          <cell r="J625">
            <v>0.03</v>
          </cell>
          <cell r="K625">
            <v>0.37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26.950000000000003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37.700000000000003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7.39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45.09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MARANHÃO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26.13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49.73</v>
          </cell>
          <cell r="J660">
            <v>12.51</v>
          </cell>
          <cell r="K660">
            <v>49.73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54.83</v>
          </cell>
          <cell r="J661">
            <v>11.34</v>
          </cell>
          <cell r="K661">
            <v>54.83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14.76</v>
          </cell>
          <cell r="J662">
            <v>10.55</v>
          </cell>
          <cell r="K662">
            <v>14.76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10.06</v>
          </cell>
          <cell r="J663">
            <v>9.3800000000000008</v>
          </cell>
          <cell r="K663">
            <v>20.12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139.44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225.66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6.45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21.85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4.28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26.13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MARANHÃO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28.52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49.73</v>
          </cell>
          <cell r="J725">
            <v>12.51</v>
          </cell>
          <cell r="K725">
            <v>49.73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54.83</v>
          </cell>
          <cell r="J726">
            <v>11.34</v>
          </cell>
          <cell r="K726">
            <v>54.83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14.76</v>
          </cell>
          <cell r="J727">
            <v>10.55</v>
          </cell>
          <cell r="K727">
            <v>14.76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10.06</v>
          </cell>
          <cell r="J728">
            <v>9.3800000000000008</v>
          </cell>
          <cell r="K728">
            <v>20.12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139.44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225.66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6.45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23.85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4.67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28.52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MARANHÃO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313.60000000000002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49.73</v>
          </cell>
          <cell r="J790">
            <v>12.51</v>
          </cell>
          <cell r="K790">
            <v>31.12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31.12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69.53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17.38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0.12</v>
          </cell>
          <cell r="J816">
            <v>2</v>
          </cell>
          <cell r="K816">
            <v>0.24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0.52</v>
          </cell>
          <cell r="J817">
            <v>3</v>
          </cell>
          <cell r="K817">
            <v>1.56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1.8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218.54</v>
          </cell>
          <cell r="J825">
            <v>1</v>
          </cell>
          <cell r="K825">
            <v>218.54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24.49</v>
          </cell>
          <cell r="J826">
            <v>1</v>
          </cell>
          <cell r="K826">
            <v>24.49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243.03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262.20999999999998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51.39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313.60000000000002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MARANHÃO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3.02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3.34</v>
          </cell>
          <cell r="J882">
            <v>0.33333333333333331</v>
          </cell>
          <cell r="K882">
            <v>1.1100000000000001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3.16</v>
          </cell>
          <cell r="J883">
            <v>0.33333333333333331</v>
          </cell>
          <cell r="K883">
            <v>1.05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2.59</v>
          </cell>
          <cell r="J884">
            <v>0.33333333333333331</v>
          </cell>
          <cell r="K884">
            <v>0.86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3.02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3.02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3.02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MARANHÃO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3.31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3.62</v>
          </cell>
          <cell r="J947">
            <v>0.5</v>
          </cell>
          <cell r="K947">
            <v>1.81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3</v>
          </cell>
          <cell r="J948">
            <v>0.5</v>
          </cell>
          <cell r="K948">
            <v>1.5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3.31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3.31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3.31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MARANHÃO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64.989999999999995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65</v>
          </cell>
          <cell r="J1011">
            <v>0.33329999999999999</v>
          </cell>
          <cell r="K1011">
            <v>21.66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65</v>
          </cell>
          <cell r="J1012">
            <v>0.33329999999999999</v>
          </cell>
          <cell r="K1012">
            <v>21.66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65</v>
          </cell>
          <cell r="J1013">
            <v>0.33339999999999997</v>
          </cell>
          <cell r="K1013">
            <v>21.67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64.990000000000009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64.989999999999995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64.989999999999995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MARANHÃO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36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36</v>
          </cell>
          <cell r="J1076">
            <v>1</v>
          </cell>
          <cell r="K1076">
            <v>36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36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36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36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MARANHÃO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0.49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82.82</v>
          </cell>
          <cell r="J1115">
            <v>12.51</v>
          </cell>
          <cell r="K1115">
            <v>82.82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82.82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82.82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0.49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0.49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0.49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MARANHÃO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218.54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0.83</v>
          </cell>
          <cell r="J1180">
            <v>0</v>
          </cell>
          <cell r="K1180">
            <v>0.25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12.06</v>
          </cell>
          <cell r="J1181">
            <v>9.3800000000000008</v>
          </cell>
          <cell r="K1181">
            <v>10.72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2.14</v>
          </cell>
          <cell r="J1182">
            <v>0</v>
          </cell>
          <cell r="K1182">
            <v>0.64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3.73</v>
          </cell>
          <cell r="J1183">
            <v>0</v>
          </cell>
          <cell r="K1183">
            <v>0.75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12.36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108.72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18.12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11.65</v>
          </cell>
          <cell r="J1207">
            <v>0.53</v>
          </cell>
          <cell r="K1207">
            <v>6.17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68.75</v>
          </cell>
          <cell r="J1208">
            <v>1.4</v>
          </cell>
          <cell r="K1208">
            <v>96.25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200.42000000000002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218.54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218.54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MARANHÃO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24.49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2.14</v>
          </cell>
          <cell r="J1271">
            <v>3</v>
          </cell>
          <cell r="K1271">
            <v>6.42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11.65</v>
          </cell>
          <cell r="J1273">
            <v>0.33</v>
          </cell>
          <cell r="K1273">
            <v>3.84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11.94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24.49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24.49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19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CEARÁ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51.39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22.85</v>
          </cell>
          <cell r="J76">
            <v>10.55</v>
          </cell>
          <cell r="K76">
            <v>4.1100000000000003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0.23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4.1500000000000004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27.71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27.71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3.43</v>
          </cell>
          <cell r="J102">
            <v>0.1</v>
          </cell>
          <cell r="K102">
            <v>0.34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4.32</v>
          </cell>
          <cell r="J104">
            <v>1.92</v>
          </cell>
          <cell r="K104">
            <v>8.2899999999999991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2.2000000000000002</v>
          </cell>
          <cell r="J105">
            <v>1.29</v>
          </cell>
          <cell r="K105">
            <v>2.84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3.65</v>
          </cell>
          <cell r="J106">
            <v>0.02</v>
          </cell>
          <cell r="K106">
            <v>7.0000000000000007E-2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14.469999999999999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3.15</v>
          </cell>
          <cell r="J111">
            <v>0.25</v>
          </cell>
          <cell r="K111">
            <v>0.79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0.79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42.97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8.42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51.39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CEARÁ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7.45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4.72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3.02</v>
          </cell>
          <cell r="J176">
            <v>1.1000000000000001</v>
          </cell>
          <cell r="K176">
            <v>3.32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3.32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6.23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1.22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7.45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CEARÁ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296.54000000000002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10.91</v>
          </cell>
          <cell r="J206">
            <v>10.55</v>
          </cell>
          <cell r="K206">
            <v>10.91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10.65</v>
          </cell>
          <cell r="J208">
            <v>9.3800000000000008</v>
          </cell>
          <cell r="K208">
            <v>21.3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98.86</v>
          </cell>
          <cell r="J209">
            <v>12.51</v>
          </cell>
          <cell r="K209">
            <v>5.93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101.79</v>
          </cell>
          <cell r="J210">
            <v>12.51</v>
          </cell>
          <cell r="K210">
            <v>2.04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22.85</v>
          </cell>
          <cell r="J211">
            <v>10.55</v>
          </cell>
          <cell r="K211">
            <v>22.85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63.36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209.43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83.77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0.33</v>
          </cell>
          <cell r="J232">
            <v>295</v>
          </cell>
          <cell r="K232">
            <v>97.35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97.35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35</v>
          </cell>
          <cell r="J241">
            <v>0.96</v>
          </cell>
          <cell r="K241">
            <v>33.6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38.01</v>
          </cell>
          <cell r="J242">
            <v>0.84</v>
          </cell>
          <cell r="K242">
            <v>31.93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65.53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0.48</v>
          </cell>
          <cell r="J249">
            <v>1.44</v>
          </cell>
          <cell r="K249">
            <v>0.69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0.48</v>
          </cell>
          <cell r="J250">
            <v>1.26</v>
          </cell>
          <cell r="K250">
            <v>0.6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1.29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247.94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48.6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296.54000000000002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CEARÁ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CEARÁ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CEARÁ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286.67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10.91</v>
          </cell>
          <cell r="J401">
            <v>10.55</v>
          </cell>
          <cell r="K401">
            <v>10.91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10.65</v>
          </cell>
          <cell r="J403">
            <v>9.3800000000000008</v>
          </cell>
          <cell r="K403">
            <v>21.3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98.86</v>
          </cell>
          <cell r="J404">
            <v>12.51</v>
          </cell>
          <cell r="K404">
            <v>5.93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101.79</v>
          </cell>
          <cell r="J405">
            <v>12.51</v>
          </cell>
          <cell r="K405">
            <v>2.04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22.85</v>
          </cell>
          <cell r="J406">
            <v>10.55</v>
          </cell>
          <cell r="K406">
            <v>22.85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63.36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209.43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83.77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0.33</v>
          </cell>
          <cell r="J427">
            <v>270</v>
          </cell>
          <cell r="K427">
            <v>89.1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89.1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35</v>
          </cell>
          <cell r="J436">
            <v>0.96</v>
          </cell>
          <cell r="K436">
            <v>33.6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38.01</v>
          </cell>
          <cell r="J437">
            <v>0.84</v>
          </cell>
          <cell r="K437">
            <v>31.93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65.53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0.48</v>
          </cell>
          <cell r="J444">
            <v>1.44</v>
          </cell>
          <cell r="K444">
            <v>0.69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0.48</v>
          </cell>
          <cell r="J445">
            <v>1.26</v>
          </cell>
          <cell r="K445">
            <v>0.6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1.29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239.69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46.98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286.67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CEARÁ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CEARÁ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33.880000000000003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49.81</v>
          </cell>
          <cell r="J531">
            <v>12.51</v>
          </cell>
          <cell r="K531">
            <v>31.16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54.17</v>
          </cell>
          <cell r="J532">
            <v>11.34</v>
          </cell>
          <cell r="K532">
            <v>54.17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60.35</v>
          </cell>
          <cell r="J533">
            <v>14.46</v>
          </cell>
          <cell r="K533">
            <v>60.35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23.92</v>
          </cell>
          <cell r="J534">
            <v>0</v>
          </cell>
          <cell r="K534">
            <v>23.92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169.6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290.68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2.33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7.62</v>
          </cell>
          <cell r="J557">
            <v>0.06</v>
          </cell>
          <cell r="K557">
            <v>0.46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6.93</v>
          </cell>
          <cell r="J559">
            <v>3.5</v>
          </cell>
          <cell r="K559">
            <v>24.26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11.99</v>
          </cell>
          <cell r="J560">
            <v>0.03</v>
          </cell>
          <cell r="K560">
            <v>0.36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26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28.33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5.55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33.880000000000003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CEARÁ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43.89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49.81</v>
          </cell>
          <cell r="J596">
            <v>12.51</v>
          </cell>
          <cell r="K596">
            <v>31.16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54.17</v>
          </cell>
          <cell r="J597">
            <v>11.34</v>
          </cell>
          <cell r="K597">
            <v>54.17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60.35</v>
          </cell>
          <cell r="J598">
            <v>14.46</v>
          </cell>
          <cell r="K598">
            <v>60.35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23.92</v>
          </cell>
          <cell r="J599">
            <v>0</v>
          </cell>
          <cell r="K599">
            <v>23.92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169.6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262.39999999999998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10.5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7.62</v>
          </cell>
          <cell r="J622">
            <v>0.06</v>
          </cell>
          <cell r="K622">
            <v>0.46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6.93</v>
          </cell>
          <cell r="J624">
            <v>3.5</v>
          </cell>
          <cell r="K624">
            <v>24.26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11.99</v>
          </cell>
          <cell r="J625">
            <v>0.03</v>
          </cell>
          <cell r="K625">
            <v>0.36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26.200000000000003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36.700000000000003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7.19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43.89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CEARÁ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26.26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49.81</v>
          </cell>
          <cell r="J660">
            <v>12.51</v>
          </cell>
          <cell r="K660">
            <v>49.81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54.17</v>
          </cell>
          <cell r="J661">
            <v>11.34</v>
          </cell>
          <cell r="K661">
            <v>54.17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14.66</v>
          </cell>
          <cell r="J662">
            <v>10.55</v>
          </cell>
          <cell r="K662">
            <v>14.66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9.99</v>
          </cell>
          <cell r="J663">
            <v>9.3800000000000008</v>
          </cell>
          <cell r="K663">
            <v>19.98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138.62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224.84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6.42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7.7</v>
          </cell>
          <cell r="J686">
            <v>0.2</v>
          </cell>
          <cell r="K686">
            <v>1.54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15.54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21.96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4.3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26.26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CEARÁ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28.66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49.81</v>
          </cell>
          <cell r="J725">
            <v>12.51</v>
          </cell>
          <cell r="K725">
            <v>49.81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54.17</v>
          </cell>
          <cell r="J726">
            <v>11.34</v>
          </cell>
          <cell r="K726">
            <v>54.17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14.66</v>
          </cell>
          <cell r="J727">
            <v>10.55</v>
          </cell>
          <cell r="K727">
            <v>14.66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9.99</v>
          </cell>
          <cell r="J728">
            <v>9.3800000000000008</v>
          </cell>
          <cell r="K728">
            <v>19.98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138.62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224.84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6.42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7.7</v>
          </cell>
          <cell r="J751">
            <v>0.2</v>
          </cell>
          <cell r="K751">
            <v>1.54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17.54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23.96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4.7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28.66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CEARÁ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317.01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49.81</v>
          </cell>
          <cell r="J790">
            <v>12.51</v>
          </cell>
          <cell r="K790">
            <v>31.16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31.16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69.569999999999993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17.39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0.18</v>
          </cell>
          <cell r="J816">
            <v>2</v>
          </cell>
          <cell r="K816">
            <v>0.36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0.6</v>
          </cell>
          <cell r="J817">
            <v>3</v>
          </cell>
          <cell r="K817">
            <v>1.8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2.16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219.34</v>
          </cell>
          <cell r="J825">
            <v>1</v>
          </cell>
          <cell r="K825">
            <v>219.34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26.17</v>
          </cell>
          <cell r="J826">
            <v>1</v>
          </cell>
          <cell r="K826">
            <v>26.17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245.51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265.06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51.95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317.01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CEARÁ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3.15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3.58</v>
          </cell>
          <cell r="J882">
            <v>0.33333333333333331</v>
          </cell>
          <cell r="K882">
            <v>1.19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3.09</v>
          </cell>
          <cell r="J883">
            <v>0.33333333333333331</v>
          </cell>
          <cell r="K883">
            <v>1.03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2.78</v>
          </cell>
          <cell r="J884">
            <v>0.33333333333333331</v>
          </cell>
          <cell r="K884">
            <v>0.93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3.15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3.15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3.15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CEARÁ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3.02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3.09</v>
          </cell>
          <cell r="J947">
            <v>0.5</v>
          </cell>
          <cell r="K947">
            <v>1.55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2.93</v>
          </cell>
          <cell r="J948">
            <v>0.5</v>
          </cell>
          <cell r="K948">
            <v>1.47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3.02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3.02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3.02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CEARÁ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38.01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38</v>
          </cell>
          <cell r="J1011">
            <v>0.33329999999999999</v>
          </cell>
          <cell r="K1011">
            <v>12.67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38</v>
          </cell>
          <cell r="J1012">
            <v>0.33329999999999999</v>
          </cell>
          <cell r="K1012">
            <v>12.67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38</v>
          </cell>
          <cell r="J1013">
            <v>0.33339999999999997</v>
          </cell>
          <cell r="K1013">
            <v>12.67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38.01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38.01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38.01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CEARÁ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35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35</v>
          </cell>
          <cell r="J1076">
            <v>1</v>
          </cell>
          <cell r="K1076">
            <v>35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35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35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35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CEARÁ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0.48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80.36</v>
          </cell>
          <cell r="J1115">
            <v>12.51</v>
          </cell>
          <cell r="K1115">
            <v>80.36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80.36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80.36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0.48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0.48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0.48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CEARÁ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219.34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0.62</v>
          </cell>
          <cell r="J1180">
            <v>0</v>
          </cell>
          <cell r="K1180">
            <v>0.19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12.11</v>
          </cell>
          <cell r="J1181">
            <v>9.3800000000000008</v>
          </cell>
          <cell r="K1181">
            <v>10.75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2.2799999999999998</v>
          </cell>
          <cell r="J1182">
            <v>0</v>
          </cell>
          <cell r="K1182">
            <v>0.68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3.83</v>
          </cell>
          <cell r="J1183">
            <v>0</v>
          </cell>
          <cell r="K1183">
            <v>0.77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12.39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108.75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18.13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13</v>
          </cell>
          <cell r="J1207">
            <v>0.53</v>
          </cell>
          <cell r="K1207">
            <v>6.89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68.8</v>
          </cell>
          <cell r="J1208">
            <v>1.4</v>
          </cell>
          <cell r="K1208">
            <v>96.32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201.20999999999998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219.34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219.34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CEARÁ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26.17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13</v>
          </cell>
          <cell r="J1273">
            <v>0.33</v>
          </cell>
          <cell r="K1273">
            <v>4.29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13.620000000000001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26.17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26.17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20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RIO GRANDE DO NORTE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52.3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23.5</v>
          </cell>
          <cell r="J76">
            <v>10.55</v>
          </cell>
          <cell r="K76">
            <v>4.2300000000000004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4.2699999999999996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27.83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27.83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3.73</v>
          </cell>
          <cell r="J102">
            <v>0.1</v>
          </cell>
          <cell r="K102">
            <v>0.37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4.32</v>
          </cell>
          <cell r="J104">
            <v>1.92</v>
          </cell>
          <cell r="K104">
            <v>8.2899999999999991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2.6</v>
          </cell>
          <cell r="J105">
            <v>1.29</v>
          </cell>
          <cell r="K105">
            <v>3.35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4.3099999999999996</v>
          </cell>
          <cell r="J106">
            <v>0.02</v>
          </cell>
          <cell r="K106">
            <v>0.09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15.03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3.49</v>
          </cell>
          <cell r="J111">
            <v>0.25</v>
          </cell>
          <cell r="K111">
            <v>0.87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0.87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43.73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8.57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52.3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RIO GRANDE DO NORTE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8.43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5.16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3.76</v>
          </cell>
          <cell r="J176">
            <v>1.1000000000000001</v>
          </cell>
          <cell r="K176">
            <v>4.1399999999999997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4.1399999999999997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7.05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1.38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8.43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RIO GRANDE DO NORTE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262.5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10.93</v>
          </cell>
          <cell r="J206">
            <v>10.55</v>
          </cell>
          <cell r="K206">
            <v>10.93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0.15</v>
          </cell>
          <cell r="J207">
            <v>0</v>
          </cell>
          <cell r="K207">
            <v>0.31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10.79</v>
          </cell>
          <cell r="J208">
            <v>9.3800000000000008</v>
          </cell>
          <cell r="K208">
            <v>21.58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99.68</v>
          </cell>
          <cell r="J209">
            <v>12.51</v>
          </cell>
          <cell r="K209">
            <v>5.98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102.49</v>
          </cell>
          <cell r="J210">
            <v>12.51</v>
          </cell>
          <cell r="K210">
            <v>2.0499999999999998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23.5</v>
          </cell>
          <cell r="J211">
            <v>10.55</v>
          </cell>
          <cell r="K211">
            <v>23.5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64.349999999999994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210.42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84.17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0.26</v>
          </cell>
          <cell r="J232">
            <v>295</v>
          </cell>
          <cell r="K232">
            <v>76.7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76.7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24.43</v>
          </cell>
          <cell r="J241">
            <v>0.96</v>
          </cell>
          <cell r="K241">
            <v>23.45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40.340000000000003</v>
          </cell>
          <cell r="J242">
            <v>0.84</v>
          </cell>
          <cell r="K242">
            <v>33.89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57.34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0.47</v>
          </cell>
          <cell r="J249">
            <v>1.44</v>
          </cell>
          <cell r="K249">
            <v>0.68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0.47</v>
          </cell>
          <cell r="J250">
            <v>1.26</v>
          </cell>
          <cell r="K250">
            <v>0.59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1.27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219.48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43.02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262.5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RIO GRANDE DO NORTE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RIO GRANDE DO NORTE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RIO GRANDE DO NORTE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254.72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10.93</v>
          </cell>
          <cell r="J401">
            <v>10.55</v>
          </cell>
          <cell r="K401">
            <v>10.93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0.15</v>
          </cell>
          <cell r="J402">
            <v>0</v>
          </cell>
          <cell r="K402">
            <v>0.31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10.79</v>
          </cell>
          <cell r="J403">
            <v>9.3800000000000008</v>
          </cell>
          <cell r="K403">
            <v>21.58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99.68</v>
          </cell>
          <cell r="J404">
            <v>12.51</v>
          </cell>
          <cell r="K404">
            <v>5.98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102.49</v>
          </cell>
          <cell r="J405">
            <v>12.51</v>
          </cell>
          <cell r="K405">
            <v>2.0499999999999998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23.5</v>
          </cell>
          <cell r="J406">
            <v>10.55</v>
          </cell>
          <cell r="K406">
            <v>23.5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64.349999999999994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210.42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84.17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0.26</v>
          </cell>
          <cell r="J427">
            <v>270</v>
          </cell>
          <cell r="K427">
            <v>70.2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70.2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24.43</v>
          </cell>
          <cell r="J436">
            <v>0.96</v>
          </cell>
          <cell r="K436">
            <v>23.45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40.340000000000003</v>
          </cell>
          <cell r="J437">
            <v>0.84</v>
          </cell>
          <cell r="K437">
            <v>33.89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57.34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0.47</v>
          </cell>
          <cell r="J444">
            <v>1.44</v>
          </cell>
          <cell r="K444">
            <v>0.68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0.47</v>
          </cell>
          <cell r="J445">
            <v>1.26</v>
          </cell>
          <cell r="K445">
            <v>0.59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1.27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212.98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41.74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254.72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RIO GRANDE DO NORTE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RIO GRANDE DO NORTE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33.85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49.84</v>
          </cell>
          <cell r="J531">
            <v>12.51</v>
          </cell>
          <cell r="K531">
            <v>31.18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52.69</v>
          </cell>
          <cell r="J532">
            <v>11.34</v>
          </cell>
          <cell r="K532">
            <v>52.69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60.72</v>
          </cell>
          <cell r="J533">
            <v>14.46</v>
          </cell>
          <cell r="K533">
            <v>60.72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24.09</v>
          </cell>
          <cell r="J534">
            <v>0</v>
          </cell>
          <cell r="K534">
            <v>24.09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168.68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289.76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2.3199999999999998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7.26</v>
          </cell>
          <cell r="J557">
            <v>0.06</v>
          </cell>
          <cell r="K557">
            <v>0.44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6.93</v>
          </cell>
          <cell r="J559">
            <v>3.5</v>
          </cell>
          <cell r="K559">
            <v>24.26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11.99</v>
          </cell>
          <cell r="J560">
            <v>0.03</v>
          </cell>
          <cell r="K560">
            <v>0.36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25.98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28.3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5.55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33.85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RIO GRANDE DO NORTE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43.82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49.84</v>
          </cell>
          <cell r="J596">
            <v>12.51</v>
          </cell>
          <cell r="K596">
            <v>31.18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52.69</v>
          </cell>
          <cell r="J597">
            <v>11.34</v>
          </cell>
          <cell r="K597">
            <v>52.69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60.72</v>
          </cell>
          <cell r="J598">
            <v>14.46</v>
          </cell>
          <cell r="K598">
            <v>60.72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24.09</v>
          </cell>
          <cell r="J599">
            <v>0</v>
          </cell>
          <cell r="K599">
            <v>24.09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168.68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261.48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10.46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7.26</v>
          </cell>
          <cell r="J622">
            <v>0.06</v>
          </cell>
          <cell r="K622">
            <v>0.44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6.93</v>
          </cell>
          <cell r="J624">
            <v>3.5</v>
          </cell>
          <cell r="K624">
            <v>24.26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11.99</v>
          </cell>
          <cell r="J625">
            <v>0.03</v>
          </cell>
          <cell r="K625">
            <v>0.36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26.18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36.64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7.18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43.82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RIO GRANDE DO NORTE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26.24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49.84</v>
          </cell>
          <cell r="J660">
            <v>12.51</v>
          </cell>
          <cell r="K660">
            <v>49.84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52.69</v>
          </cell>
          <cell r="J661">
            <v>11.34</v>
          </cell>
          <cell r="K661">
            <v>52.69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14.83</v>
          </cell>
          <cell r="J662">
            <v>10.55</v>
          </cell>
          <cell r="K662">
            <v>14.83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10.14</v>
          </cell>
          <cell r="J663">
            <v>9.3800000000000008</v>
          </cell>
          <cell r="K663">
            <v>20.28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137.63999999999999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223.85999999999999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6.4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7.7</v>
          </cell>
          <cell r="J686">
            <v>0.2</v>
          </cell>
          <cell r="K686">
            <v>1.54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15.54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21.94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4.3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26.24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RIO GRANDE DO NORTE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28.63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49.84</v>
          </cell>
          <cell r="J725">
            <v>12.51</v>
          </cell>
          <cell r="K725">
            <v>49.84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52.69</v>
          </cell>
          <cell r="J726">
            <v>11.34</v>
          </cell>
          <cell r="K726">
            <v>52.69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14.83</v>
          </cell>
          <cell r="J727">
            <v>10.55</v>
          </cell>
          <cell r="K727">
            <v>14.83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10.14</v>
          </cell>
          <cell r="J728">
            <v>9.3800000000000008</v>
          </cell>
          <cell r="K728">
            <v>20.28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137.63999999999999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223.85999999999999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6.4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7.7</v>
          </cell>
          <cell r="J751">
            <v>0.2</v>
          </cell>
          <cell r="K751">
            <v>1.54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17.54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23.94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4.6900000000000004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28.63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RIO GRANDE DO NORTE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309.98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49.84</v>
          </cell>
          <cell r="J790">
            <v>12.51</v>
          </cell>
          <cell r="K790">
            <v>31.18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31.18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69.59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17.399999999999999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0.16</v>
          </cell>
          <cell r="J816">
            <v>2</v>
          </cell>
          <cell r="K816">
            <v>0.32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0.6</v>
          </cell>
          <cell r="J817">
            <v>3</v>
          </cell>
          <cell r="K817">
            <v>1.8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2.12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214</v>
          </cell>
          <cell r="J825">
            <v>1</v>
          </cell>
          <cell r="K825">
            <v>214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25.66</v>
          </cell>
          <cell r="J826">
            <v>1</v>
          </cell>
          <cell r="K826">
            <v>25.66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239.66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259.18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50.8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309.98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RIO GRANDE DO NORTE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3.49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4</v>
          </cell>
          <cell r="J882">
            <v>0.33333333333333331</v>
          </cell>
          <cell r="K882">
            <v>1.33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3.56</v>
          </cell>
          <cell r="J883">
            <v>0.33333333333333331</v>
          </cell>
          <cell r="K883">
            <v>1.19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2.92</v>
          </cell>
          <cell r="J884">
            <v>0.33333333333333331</v>
          </cell>
          <cell r="K884">
            <v>0.97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3.49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3.49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3.49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RIO GRANDE DO NORTE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3.76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4.5999999999999996</v>
          </cell>
          <cell r="J947">
            <v>0.5</v>
          </cell>
          <cell r="K947">
            <v>2.2999999999999998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2.92</v>
          </cell>
          <cell r="J948">
            <v>0.5</v>
          </cell>
          <cell r="K948">
            <v>1.46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3.76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3.76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3.76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RIO GRANDE DO NORTE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40.340000000000003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38</v>
          </cell>
          <cell r="J1011">
            <v>0.33329999999999999</v>
          </cell>
          <cell r="K1011">
            <v>12.67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35</v>
          </cell>
          <cell r="J1012">
            <v>0.33329999999999999</v>
          </cell>
          <cell r="K1012">
            <v>11.67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48</v>
          </cell>
          <cell r="J1013">
            <v>0.33339999999999997</v>
          </cell>
          <cell r="K1013">
            <v>16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40.340000000000003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40.340000000000003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40.340000000000003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RIO GRANDE DO NORTE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24.43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24.43</v>
          </cell>
          <cell r="J1076">
            <v>1</v>
          </cell>
          <cell r="K1076">
            <v>24.43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24.43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24.43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24.43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RIO GRANDE DO NORTE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0.47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78.66</v>
          </cell>
          <cell r="J1115">
            <v>12.51</v>
          </cell>
          <cell r="K1115">
            <v>78.66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78.66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78.66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0.47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0.47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0.47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RIO GRANDE DO NORTE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214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0.72</v>
          </cell>
          <cell r="J1180">
            <v>0</v>
          </cell>
          <cell r="K1180">
            <v>0.22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12.11</v>
          </cell>
          <cell r="J1181">
            <v>9.3800000000000008</v>
          </cell>
          <cell r="K1181">
            <v>10.75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2.14</v>
          </cell>
          <cell r="J1182">
            <v>0</v>
          </cell>
          <cell r="K1182">
            <v>0.64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3.83</v>
          </cell>
          <cell r="J1183">
            <v>0</v>
          </cell>
          <cell r="K1183">
            <v>0.77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12.38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108.74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18.12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98</v>
          </cell>
          <cell r="J1206">
            <v>1</v>
          </cell>
          <cell r="K1206">
            <v>98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11.45</v>
          </cell>
          <cell r="J1207">
            <v>0.53</v>
          </cell>
          <cell r="K1207">
            <v>6.07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65.58</v>
          </cell>
          <cell r="J1208">
            <v>1.4</v>
          </cell>
          <cell r="K1208">
            <v>91.81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195.88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214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214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RIO GRANDE DO NORTE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25.66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1.2</v>
          </cell>
          <cell r="J1272">
            <v>1.4</v>
          </cell>
          <cell r="K1272">
            <v>1.68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11.45</v>
          </cell>
          <cell r="J1273">
            <v>0.33</v>
          </cell>
          <cell r="K1273">
            <v>3.78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13.11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25.66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25.66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21">
        <row r="6">
          <cell r="A6" t="str">
            <v>1.1.1</v>
          </cell>
          <cell r="B6" t="str">
            <v>ESCAVAÇÃO MANUAL</v>
          </cell>
          <cell r="I6" t="str">
            <v>2 S 03 000 02</v>
          </cell>
          <cell r="K6" t="str">
            <v>m3</v>
          </cell>
          <cell r="L6">
            <v>50.72</v>
          </cell>
        </row>
        <row r="8">
          <cell r="A8" t="str">
            <v xml:space="preserve"> EQUIPAMENTO</v>
          </cell>
          <cell r="F8" t="str">
            <v xml:space="preserve"> Quant</v>
          </cell>
          <cell r="G8" t="str">
            <v xml:space="preserve"> Utilizado</v>
          </cell>
          <cell r="I8" t="str">
            <v xml:space="preserve"> C. Operacional</v>
          </cell>
          <cell r="K8" t="str">
            <v xml:space="preserve"> Custo</v>
          </cell>
        </row>
        <row r="9">
          <cell r="G9" t="str">
            <v>Oper.</v>
          </cell>
          <cell r="H9" t="str">
            <v xml:space="preserve"> Improd.</v>
          </cell>
          <cell r="I9" t="str">
            <v>Oper.</v>
          </cell>
          <cell r="J9" t="str">
            <v xml:space="preserve"> Improd.</v>
          </cell>
          <cell r="K9" t="str">
            <v xml:space="preserve"> Horário</v>
          </cell>
        </row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I18" t="str">
            <v xml:space="preserve"> (A)  Total </v>
          </cell>
          <cell r="J18" t="str">
            <v xml:space="preserve"> R$</v>
          </cell>
          <cell r="K18">
            <v>0</v>
          </cell>
        </row>
        <row r="20">
          <cell r="A20" t="str">
            <v xml:space="preserve"> MÃO DE OBRA</v>
          </cell>
          <cell r="I20" t="str">
            <v xml:space="preserve"> Quant</v>
          </cell>
          <cell r="J20" t="str">
            <v xml:space="preserve"> Salário</v>
          </cell>
          <cell r="K20" t="str">
            <v xml:space="preserve"> Custo </v>
          </cell>
        </row>
        <row r="21">
          <cell r="J21" t="str">
            <v xml:space="preserve"> Base</v>
          </cell>
          <cell r="K21" t="str">
            <v xml:space="preserve"> Horário</v>
          </cell>
        </row>
        <row r="22">
          <cell r="A22" t="str">
            <v>T701</v>
          </cell>
          <cell r="B22" t="str">
            <v xml:space="preserve"> Servente </v>
          </cell>
          <cell r="I22">
            <v>4.5</v>
          </cell>
          <cell r="J22">
            <v>7.82</v>
          </cell>
          <cell r="K22">
            <v>35.19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E28" t="str">
            <v>Adicional M.O. - Ferramentas :</v>
          </cell>
          <cell r="I28">
            <v>0.2051</v>
          </cell>
          <cell r="K28">
            <v>7.22</v>
          </cell>
        </row>
        <row r="29">
          <cell r="I29" t="str">
            <v xml:space="preserve"> (B) Total </v>
          </cell>
          <cell r="J29" t="str">
            <v xml:space="preserve"> R$</v>
          </cell>
          <cell r="K29">
            <v>42.41</v>
          </cell>
        </row>
        <row r="31">
          <cell r="A31" t="str">
            <v xml:space="preserve"> (C) Produção da Equipe</v>
          </cell>
          <cell r="C31">
            <v>1</v>
          </cell>
          <cell r="D31" t="str">
            <v>m3 / h</v>
          </cell>
          <cell r="G31" t="str">
            <v xml:space="preserve"> Custo Horário Total (A + B) </v>
          </cell>
          <cell r="J31" t="str">
            <v xml:space="preserve"> R$</v>
          </cell>
          <cell r="K31">
            <v>42.41</v>
          </cell>
        </row>
        <row r="33">
          <cell r="A33" t="str">
            <v xml:space="preserve"> (D) Custo Unitário de Execução </v>
          </cell>
          <cell r="H33" t="str">
            <v xml:space="preserve"> [(A) + (B)] / (C) = (D)   </v>
          </cell>
          <cell r="J33" t="str">
            <v xml:space="preserve"> R$</v>
          </cell>
          <cell r="K33">
            <v>42.41</v>
          </cell>
        </row>
        <row r="35">
          <cell r="A35" t="str">
            <v xml:space="preserve"> MATERIAL</v>
          </cell>
          <cell r="H35" t="str">
            <v xml:space="preserve"> Unid.</v>
          </cell>
          <cell r="I35" t="str">
            <v xml:space="preserve"> Custo</v>
          </cell>
          <cell r="J35" t="str">
            <v xml:space="preserve"> Consumo</v>
          </cell>
          <cell r="K35" t="str">
            <v xml:space="preserve"> C. Unitário</v>
          </cell>
        </row>
        <row r="36">
          <cell r="B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B37">
            <v>0</v>
          </cell>
          <cell r="H37">
            <v>0</v>
          </cell>
          <cell r="I37">
            <v>0</v>
          </cell>
          <cell r="K37">
            <v>0</v>
          </cell>
        </row>
        <row r="38">
          <cell r="B38">
            <v>0</v>
          </cell>
          <cell r="H38">
            <v>0</v>
          </cell>
          <cell r="I38">
            <v>0</v>
          </cell>
          <cell r="K38">
            <v>0</v>
          </cell>
        </row>
        <row r="39">
          <cell r="B39">
            <v>0</v>
          </cell>
          <cell r="H39">
            <v>0</v>
          </cell>
          <cell r="I39">
            <v>0</v>
          </cell>
          <cell r="K39">
            <v>0</v>
          </cell>
        </row>
        <row r="40">
          <cell r="B40">
            <v>0</v>
          </cell>
          <cell r="H40">
            <v>0</v>
          </cell>
          <cell r="I40">
            <v>0</v>
          </cell>
          <cell r="K40">
            <v>0</v>
          </cell>
        </row>
        <row r="41">
          <cell r="B41">
            <v>0</v>
          </cell>
          <cell r="H41">
            <v>0</v>
          </cell>
          <cell r="I41">
            <v>0</v>
          </cell>
          <cell r="K41">
            <v>0</v>
          </cell>
        </row>
        <row r="42">
          <cell r="I42" t="str">
            <v xml:space="preserve"> (E)  Total </v>
          </cell>
          <cell r="J42" t="str">
            <v xml:space="preserve"> R$</v>
          </cell>
          <cell r="K42">
            <v>0</v>
          </cell>
        </row>
        <row r="44">
          <cell r="A44" t="str">
            <v>ATIVIDADE AUXILIAR</v>
          </cell>
          <cell r="H44" t="str">
            <v xml:space="preserve"> Unid.</v>
          </cell>
          <cell r="I44" t="str">
            <v xml:space="preserve"> Custo</v>
          </cell>
          <cell r="J44" t="str">
            <v xml:space="preserve"> Consumo</v>
          </cell>
          <cell r="K44" t="str">
            <v xml:space="preserve"> C. Unitário</v>
          </cell>
        </row>
        <row r="45">
          <cell r="B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>
            <v>0</v>
          </cell>
          <cell r="H46">
            <v>0</v>
          </cell>
          <cell r="I46">
            <v>0</v>
          </cell>
          <cell r="K46">
            <v>0</v>
          </cell>
        </row>
        <row r="47">
          <cell r="B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B48">
            <v>0</v>
          </cell>
          <cell r="H48">
            <v>0</v>
          </cell>
          <cell r="I48">
            <v>0</v>
          </cell>
          <cell r="K48">
            <v>0</v>
          </cell>
        </row>
        <row r="49">
          <cell r="B49">
            <v>0</v>
          </cell>
          <cell r="H49">
            <v>0</v>
          </cell>
          <cell r="I49">
            <v>0</v>
          </cell>
          <cell r="K49">
            <v>0</v>
          </cell>
        </row>
        <row r="50">
          <cell r="I50" t="str">
            <v xml:space="preserve"> (F)  Total </v>
          </cell>
          <cell r="J50" t="str">
            <v xml:space="preserve"> R$</v>
          </cell>
          <cell r="K50">
            <v>0</v>
          </cell>
        </row>
        <row r="52">
          <cell r="A52" t="str">
            <v xml:space="preserve"> TRANSPORTE</v>
          </cell>
          <cell r="H52" t="str">
            <v>DMT</v>
          </cell>
          <cell r="I52" t="str">
            <v xml:space="preserve"> Custo</v>
          </cell>
          <cell r="J52" t="str">
            <v xml:space="preserve"> Consumo</v>
          </cell>
          <cell r="K52" t="str">
            <v xml:space="preserve"> Custo</v>
          </cell>
        </row>
        <row r="53">
          <cell r="B53">
            <v>0</v>
          </cell>
          <cell r="I53">
            <v>0</v>
          </cell>
          <cell r="K53">
            <v>0</v>
          </cell>
        </row>
        <row r="54">
          <cell r="B54">
            <v>0</v>
          </cell>
          <cell r="I54">
            <v>0</v>
          </cell>
          <cell r="K54">
            <v>0</v>
          </cell>
        </row>
        <row r="55">
          <cell r="B55">
            <v>0</v>
          </cell>
          <cell r="I55">
            <v>0</v>
          </cell>
          <cell r="K55">
            <v>0</v>
          </cell>
        </row>
        <row r="56">
          <cell r="B56">
            <v>0</v>
          </cell>
          <cell r="I56">
            <v>0</v>
          </cell>
          <cell r="K56">
            <v>0</v>
          </cell>
        </row>
        <row r="57">
          <cell r="B57">
            <v>0</v>
          </cell>
          <cell r="I57">
            <v>0</v>
          </cell>
          <cell r="K57">
            <v>0</v>
          </cell>
        </row>
        <row r="58">
          <cell r="B58">
            <v>0</v>
          </cell>
          <cell r="I58">
            <v>0</v>
          </cell>
          <cell r="K58">
            <v>0</v>
          </cell>
        </row>
        <row r="59">
          <cell r="I59" t="str">
            <v xml:space="preserve"> (G)  Total </v>
          </cell>
          <cell r="J59" t="str">
            <v xml:space="preserve"> R$</v>
          </cell>
          <cell r="K59">
            <v>0</v>
          </cell>
        </row>
        <row r="61">
          <cell r="A61" t="str">
            <v xml:space="preserve"> Custo Direto Total  (D) + (E) + (F) + (G)</v>
          </cell>
          <cell r="J61" t="str">
            <v xml:space="preserve"> R$</v>
          </cell>
          <cell r="K61">
            <v>42.41</v>
          </cell>
        </row>
        <row r="62">
          <cell r="A62" t="str">
            <v xml:space="preserve"> Lucro e Despesas Indiretas </v>
          </cell>
          <cell r="C62">
            <v>0.19600000000000001</v>
          </cell>
          <cell r="J62" t="str">
            <v xml:space="preserve"> R$</v>
          </cell>
          <cell r="K62">
            <v>8.31</v>
          </cell>
        </row>
        <row r="63">
          <cell r="A63" t="str">
            <v xml:space="preserve"> Preço Unitário Total</v>
          </cell>
          <cell r="J63" t="str">
            <v xml:space="preserve"> R$</v>
          </cell>
          <cell r="K63">
            <v>50.72</v>
          </cell>
        </row>
        <row r="64">
          <cell r="A64" t="str">
            <v>Edital nº 035-2008-00</v>
          </cell>
        </row>
        <row r="65">
          <cell r="A65" t="str">
            <v>LOTE 01</v>
          </cell>
        </row>
        <row r="66">
          <cell r="A66" t="str">
            <v>ENCARGOS SOCIAIS CONSIDERADO DE 126,30%</v>
          </cell>
          <cell r="I66" t="str">
            <v>DATA BASE:</v>
          </cell>
        </row>
        <row r="67">
          <cell r="I67" t="str">
            <v>Novembro/07</v>
          </cell>
        </row>
        <row r="69">
          <cell r="A69" t="str">
            <v>QUADRO 8.6</v>
          </cell>
          <cell r="D69" t="str">
            <v>COMPOSIÇÃO  DE  PREÇO  UNITÁRIO</v>
          </cell>
          <cell r="J69" t="str">
            <v>MATO GROSSO</v>
          </cell>
        </row>
        <row r="70">
          <cell r="A70" t="str">
            <v>SERVIÇO:</v>
          </cell>
          <cell r="I70" t="str">
            <v>CÓDIGO:</v>
          </cell>
          <cell r="K70" t="str">
            <v>UNIDADE:</v>
          </cell>
        </row>
        <row r="71">
          <cell r="A71" t="str">
            <v>1.1.2</v>
          </cell>
          <cell r="B71" t="str">
            <v>FORMAS COMUNS DE MADEIRA</v>
          </cell>
          <cell r="I71" t="str">
            <v>2 S 03 370 00</v>
          </cell>
          <cell r="K71" t="str">
            <v>m2</v>
          </cell>
          <cell r="L71">
            <v>52.22</v>
          </cell>
        </row>
        <row r="73">
          <cell r="A73" t="str">
            <v xml:space="preserve"> EQUIPAMENTO</v>
          </cell>
          <cell r="F73" t="str">
            <v xml:space="preserve"> Quant</v>
          </cell>
          <cell r="G73" t="str">
            <v xml:space="preserve"> Utilizado</v>
          </cell>
          <cell r="I73" t="str">
            <v xml:space="preserve"> C. Operacional</v>
          </cell>
          <cell r="K73" t="str">
            <v xml:space="preserve"> Custo</v>
          </cell>
        </row>
        <row r="74">
          <cell r="G74" t="str">
            <v>Oper.</v>
          </cell>
          <cell r="H74" t="str">
            <v xml:space="preserve"> Improd.</v>
          </cell>
          <cell r="I74" t="str">
            <v>Oper.</v>
          </cell>
          <cell r="J74" t="str">
            <v xml:space="preserve"> Improd.</v>
          </cell>
          <cell r="K74" t="str">
            <v xml:space="preserve"> Horário</v>
          </cell>
        </row>
        <row r="75">
          <cell r="B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E509</v>
          </cell>
          <cell r="B76" t="str">
            <v>Grupo Gerador : Heimer : GEHY-18 - 16,8 / 18,5 KVA</v>
          </cell>
          <cell r="F76">
            <v>0.18</v>
          </cell>
          <cell r="G76">
            <v>1</v>
          </cell>
          <cell r="H76">
            <v>0</v>
          </cell>
          <cell r="I76">
            <v>23.84</v>
          </cell>
          <cell r="J76">
            <v>10.55</v>
          </cell>
          <cell r="K76">
            <v>4.29</v>
          </cell>
        </row>
        <row r="77">
          <cell r="A77" t="str">
            <v>E904</v>
          </cell>
          <cell r="B77" t="str">
            <v>Máquina de Bancada : Copercorte : - serra circular de 12"</v>
          </cell>
          <cell r="F77">
            <v>0.18</v>
          </cell>
          <cell r="G77">
            <v>1</v>
          </cell>
          <cell r="H77">
            <v>0</v>
          </cell>
          <cell r="I77">
            <v>0.24</v>
          </cell>
          <cell r="J77">
            <v>0</v>
          </cell>
          <cell r="K77">
            <v>0.04</v>
          </cell>
        </row>
        <row r="78">
          <cell r="B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I83" t="str">
            <v xml:space="preserve"> (A)  Total </v>
          </cell>
          <cell r="J83" t="str">
            <v xml:space="preserve"> R$</v>
          </cell>
          <cell r="K83">
            <v>4.33</v>
          </cell>
        </row>
        <row r="85">
          <cell r="A85" t="str">
            <v xml:space="preserve"> MÃO DE OBRA</v>
          </cell>
          <cell r="I85" t="str">
            <v xml:space="preserve"> Quant</v>
          </cell>
          <cell r="J85" t="str">
            <v xml:space="preserve"> Salário</v>
          </cell>
          <cell r="K85" t="str">
            <v xml:space="preserve"> Custo </v>
          </cell>
        </row>
        <row r="86">
          <cell r="J86" t="str">
            <v xml:space="preserve"> Base</v>
          </cell>
          <cell r="K86" t="str">
            <v xml:space="preserve"> Horário</v>
          </cell>
        </row>
        <row r="87">
          <cell r="A87" t="str">
            <v>T603</v>
          </cell>
          <cell r="B87" t="str">
            <v xml:space="preserve"> Carpinteiro </v>
          </cell>
          <cell r="I87">
            <v>1</v>
          </cell>
          <cell r="J87">
            <v>11.73</v>
          </cell>
          <cell r="K87">
            <v>11.73</v>
          </cell>
        </row>
        <row r="88">
          <cell r="A88" t="str">
            <v>T701</v>
          </cell>
          <cell r="B88" t="str">
            <v xml:space="preserve"> Servente </v>
          </cell>
          <cell r="I88">
            <v>1</v>
          </cell>
          <cell r="J88">
            <v>7.82</v>
          </cell>
          <cell r="K88">
            <v>7.82</v>
          </cell>
        </row>
        <row r="89">
          <cell r="B89">
            <v>0</v>
          </cell>
          <cell r="J89">
            <v>0</v>
          </cell>
          <cell r="K89">
            <v>0</v>
          </cell>
        </row>
        <row r="90">
          <cell r="B90">
            <v>0</v>
          </cell>
          <cell r="J90">
            <v>0</v>
          </cell>
          <cell r="K90">
            <v>0</v>
          </cell>
        </row>
        <row r="91">
          <cell r="B91">
            <v>0</v>
          </cell>
          <cell r="J91">
            <v>0</v>
          </cell>
          <cell r="K91">
            <v>0</v>
          </cell>
        </row>
        <row r="92">
          <cell r="B92">
            <v>0</v>
          </cell>
          <cell r="J92">
            <v>0</v>
          </cell>
          <cell r="K92">
            <v>0</v>
          </cell>
        </row>
        <row r="93">
          <cell r="E93" t="str">
            <v>Adicional M.O. - Ferramentas :</v>
          </cell>
          <cell r="I93">
            <v>0.2051</v>
          </cell>
          <cell r="K93">
            <v>4.01</v>
          </cell>
        </row>
        <row r="94">
          <cell r="I94" t="str">
            <v xml:space="preserve"> (B) Total </v>
          </cell>
          <cell r="J94" t="str">
            <v xml:space="preserve"> R$</v>
          </cell>
          <cell r="K94">
            <v>23.56</v>
          </cell>
        </row>
        <row r="96">
          <cell r="A96" t="str">
            <v xml:space="preserve"> (C) Produção da Equipe</v>
          </cell>
          <cell r="C96">
            <v>1</v>
          </cell>
          <cell r="D96" t="str">
            <v>m2 / h</v>
          </cell>
          <cell r="G96" t="str">
            <v xml:space="preserve"> Custo Horário Total (A + B) </v>
          </cell>
          <cell r="J96" t="str">
            <v xml:space="preserve"> R$</v>
          </cell>
          <cell r="K96">
            <v>27.89</v>
          </cell>
        </row>
        <row r="98">
          <cell r="A98" t="str">
            <v xml:space="preserve"> (D) Custo Unitário de Execução </v>
          </cell>
          <cell r="H98" t="str">
            <v xml:space="preserve"> [(A) + (B)] / (C) = (D)   </v>
          </cell>
          <cell r="J98" t="str">
            <v xml:space="preserve"> R$</v>
          </cell>
          <cell r="K98">
            <v>27.89</v>
          </cell>
        </row>
        <row r="100">
          <cell r="A100" t="str">
            <v xml:space="preserve"> MATERIAL</v>
          </cell>
          <cell r="H100" t="str">
            <v xml:space="preserve"> Unid.</v>
          </cell>
          <cell r="I100" t="str">
            <v xml:space="preserve"> Custo</v>
          </cell>
          <cell r="J100" t="str">
            <v xml:space="preserve"> Consumo</v>
          </cell>
          <cell r="K100" t="str">
            <v xml:space="preserve"> C. Unitário</v>
          </cell>
        </row>
        <row r="101">
          <cell r="B101">
            <v>0</v>
          </cell>
          <cell r="H101">
            <v>0</v>
          </cell>
          <cell r="I101">
            <v>0</v>
          </cell>
          <cell r="K101">
            <v>0</v>
          </cell>
        </row>
        <row r="102">
          <cell r="A102" t="str">
            <v>M320</v>
          </cell>
          <cell r="B102" t="str">
            <v>Pregos de ferro 18x30</v>
          </cell>
          <cell r="H102" t="str">
            <v>kg</v>
          </cell>
          <cell r="I102">
            <v>3.43</v>
          </cell>
          <cell r="J102">
            <v>0.1</v>
          </cell>
          <cell r="K102">
            <v>0.34</v>
          </cell>
        </row>
        <row r="103">
          <cell r="A103" t="str">
            <v>M406</v>
          </cell>
          <cell r="B103" t="str">
            <v>Caibros de 7,5 cm x 7,5 cm</v>
          </cell>
          <cell r="H103" t="str">
            <v>m</v>
          </cell>
          <cell r="I103">
            <v>2.5499999999999998</v>
          </cell>
          <cell r="J103">
            <v>1.1499999999999999</v>
          </cell>
          <cell r="K103">
            <v>2.93</v>
          </cell>
        </row>
        <row r="104">
          <cell r="A104" t="str">
            <v>M408</v>
          </cell>
          <cell r="B104" t="str">
            <v>Tábua de 5ª 2,5 cm x 30,0 cm</v>
          </cell>
          <cell r="H104" t="str">
            <v>m</v>
          </cell>
          <cell r="I104">
            <v>4.5999999999999996</v>
          </cell>
          <cell r="J104">
            <v>1.92</v>
          </cell>
          <cell r="K104">
            <v>8.83</v>
          </cell>
        </row>
        <row r="105">
          <cell r="A105" t="str">
            <v>M413</v>
          </cell>
          <cell r="B105" t="str">
            <v>Gastalho 10 x 2,5 cm</v>
          </cell>
          <cell r="H105" t="str">
            <v>m</v>
          </cell>
          <cell r="I105">
            <v>2.2000000000000002</v>
          </cell>
          <cell r="J105">
            <v>1.29</v>
          </cell>
          <cell r="K105">
            <v>2.84</v>
          </cell>
        </row>
        <row r="106">
          <cell r="A106" t="str">
            <v>M621</v>
          </cell>
          <cell r="B106" t="str">
            <v>Desmoldante</v>
          </cell>
          <cell r="H106" t="str">
            <v>kg</v>
          </cell>
          <cell r="I106">
            <v>3.79</v>
          </cell>
          <cell r="J106">
            <v>0.02</v>
          </cell>
          <cell r="K106">
            <v>0.08</v>
          </cell>
        </row>
        <row r="107">
          <cell r="I107" t="str">
            <v xml:space="preserve"> (E)  Total </v>
          </cell>
          <cell r="J107" t="str">
            <v xml:space="preserve"> R$</v>
          </cell>
          <cell r="K107">
            <v>15.02</v>
          </cell>
        </row>
        <row r="109">
          <cell r="A109" t="str">
            <v>ATIVIDADE AUXILIAR</v>
          </cell>
          <cell r="H109" t="str">
            <v xml:space="preserve"> Unid.</v>
          </cell>
          <cell r="I109" t="str">
            <v xml:space="preserve"> Custo</v>
          </cell>
          <cell r="J109" t="str">
            <v xml:space="preserve"> Consumo</v>
          </cell>
          <cell r="K109" t="str">
            <v xml:space="preserve"> C. Unitário</v>
          </cell>
        </row>
        <row r="110">
          <cell r="B110">
            <v>0</v>
          </cell>
          <cell r="H110">
            <v>0</v>
          </cell>
          <cell r="I110">
            <v>0</v>
          </cell>
          <cell r="K110">
            <v>0</v>
          </cell>
        </row>
        <row r="111">
          <cell r="A111" t="str">
            <v>1 A 00 301 00</v>
          </cell>
          <cell r="B111" t="str">
            <v>Fornecimento de Aço  CA-25</v>
          </cell>
          <cell r="H111" t="str">
            <v>m3</v>
          </cell>
          <cell r="I111">
            <v>3</v>
          </cell>
          <cell r="J111">
            <v>0.25</v>
          </cell>
          <cell r="K111">
            <v>0.75</v>
          </cell>
        </row>
        <row r="112">
          <cell r="B112">
            <v>0</v>
          </cell>
          <cell r="H112">
            <v>0</v>
          </cell>
          <cell r="I112">
            <v>0</v>
          </cell>
          <cell r="K112">
            <v>0</v>
          </cell>
        </row>
        <row r="113">
          <cell r="B113">
            <v>0</v>
          </cell>
          <cell r="H113">
            <v>0</v>
          </cell>
          <cell r="I113">
            <v>0</v>
          </cell>
          <cell r="K113">
            <v>0</v>
          </cell>
        </row>
        <row r="114">
          <cell r="B114">
            <v>0</v>
          </cell>
          <cell r="H114">
            <v>0</v>
          </cell>
          <cell r="I114">
            <v>0</v>
          </cell>
          <cell r="K114">
            <v>0</v>
          </cell>
        </row>
        <row r="115">
          <cell r="I115" t="str">
            <v xml:space="preserve"> (F)  Total </v>
          </cell>
          <cell r="J115" t="str">
            <v xml:space="preserve"> R$</v>
          </cell>
          <cell r="K115">
            <v>0.75</v>
          </cell>
        </row>
        <row r="117">
          <cell r="A117" t="str">
            <v xml:space="preserve"> TRANSPORTE</v>
          </cell>
          <cell r="H117" t="str">
            <v>DMT</v>
          </cell>
          <cell r="I117" t="str">
            <v xml:space="preserve"> Custo</v>
          </cell>
          <cell r="J117" t="str">
            <v xml:space="preserve"> Consumo</v>
          </cell>
          <cell r="K117" t="str">
            <v xml:space="preserve"> Custo</v>
          </cell>
        </row>
        <row r="118">
          <cell r="B118">
            <v>0</v>
          </cell>
          <cell r="I118">
            <v>0</v>
          </cell>
          <cell r="K118">
            <v>0</v>
          </cell>
        </row>
        <row r="119">
          <cell r="B119">
            <v>0</v>
          </cell>
          <cell r="I119">
            <v>0</v>
          </cell>
          <cell r="K119">
            <v>0</v>
          </cell>
        </row>
        <row r="120">
          <cell r="B120">
            <v>0</v>
          </cell>
          <cell r="I120">
            <v>0</v>
          </cell>
          <cell r="K120">
            <v>0</v>
          </cell>
        </row>
        <row r="121">
          <cell r="B121">
            <v>0</v>
          </cell>
          <cell r="I121">
            <v>0</v>
          </cell>
          <cell r="K121">
            <v>0</v>
          </cell>
        </row>
        <row r="122">
          <cell r="B122">
            <v>0</v>
          </cell>
          <cell r="I122">
            <v>0</v>
          </cell>
          <cell r="K122">
            <v>0</v>
          </cell>
        </row>
        <row r="123">
          <cell r="B123">
            <v>0</v>
          </cell>
          <cell r="I123">
            <v>0</v>
          </cell>
          <cell r="K123">
            <v>0</v>
          </cell>
        </row>
        <row r="124">
          <cell r="I124" t="str">
            <v xml:space="preserve"> (G)  Total </v>
          </cell>
          <cell r="J124" t="str">
            <v xml:space="preserve"> R$</v>
          </cell>
          <cell r="K124">
            <v>0</v>
          </cell>
        </row>
        <row r="126">
          <cell r="A126" t="str">
            <v xml:space="preserve"> Custo Direto Total  (D) + (E) + (F) + (G)</v>
          </cell>
          <cell r="J126" t="str">
            <v xml:space="preserve"> R$</v>
          </cell>
          <cell r="K126">
            <v>43.66</v>
          </cell>
        </row>
        <row r="127">
          <cell r="A127" t="str">
            <v xml:space="preserve"> Lucro e Despesas Indiretas </v>
          </cell>
          <cell r="C127">
            <v>0.19600000000000001</v>
          </cell>
          <cell r="J127" t="str">
            <v xml:space="preserve"> R$</v>
          </cell>
          <cell r="K127">
            <v>8.56</v>
          </cell>
        </row>
        <row r="128">
          <cell r="A128" t="str">
            <v xml:space="preserve"> Preço Unitário Total</v>
          </cell>
          <cell r="J128" t="str">
            <v xml:space="preserve"> R$</v>
          </cell>
          <cell r="K128">
            <v>52.22</v>
          </cell>
        </row>
        <row r="129">
          <cell r="A129" t="str">
            <v>Edital nº 035-2008-00</v>
          </cell>
        </row>
        <row r="130">
          <cell r="A130" t="str">
            <v>LOTE 01</v>
          </cell>
        </row>
        <row r="131">
          <cell r="A131" t="str">
            <v>ENCARGOS SOCIAIS CONSIDERADO DE 126,30%</v>
          </cell>
          <cell r="I131" t="str">
            <v>DATA BASE:</v>
          </cell>
        </row>
        <row r="132">
          <cell r="I132" t="str">
            <v>Novembro/07</v>
          </cell>
        </row>
        <row r="134">
          <cell r="A134" t="str">
            <v>QUADRO 8.6</v>
          </cell>
          <cell r="D134" t="str">
            <v>COMPOSIÇÃO  DE  PREÇO  UNITÁRIO</v>
          </cell>
          <cell r="J134" t="str">
            <v>MATO GROSSO</v>
          </cell>
        </row>
        <row r="135">
          <cell r="A135" t="str">
            <v>SERVIÇO:</v>
          </cell>
          <cell r="I135" t="str">
            <v>CÓDIGO:</v>
          </cell>
          <cell r="K135" t="str">
            <v>UNIDADE:</v>
          </cell>
        </row>
        <row r="136">
          <cell r="A136" t="str">
            <v>1.1.3</v>
          </cell>
          <cell r="B136" t="str">
            <v>FORNECIMENTO, PREPARO E COLOCAÇÃO FORMAS AÇO CA 50</v>
          </cell>
          <cell r="I136" t="str">
            <v>1 A 01 890 01</v>
          </cell>
          <cell r="K136" t="str">
            <v>m3</v>
          </cell>
          <cell r="L136">
            <v>7.28</v>
          </cell>
        </row>
        <row r="138">
          <cell r="A138" t="str">
            <v xml:space="preserve"> EQUIPAMENTO</v>
          </cell>
          <cell r="F138" t="str">
            <v xml:space="preserve"> Quant</v>
          </cell>
          <cell r="G138" t="str">
            <v xml:space="preserve"> Utilizado</v>
          </cell>
          <cell r="I138" t="str">
            <v xml:space="preserve"> C. Operacional</v>
          </cell>
          <cell r="K138" t="str">
            <v xml:space="preserve"> Custo</v>
          </cell>
        </row>
        <row r="139">
          <cell r="G139" t="str">
            <v>Oper.</v>
          </cell>
          <cell r="H139" t="str">
            <v xml:space="preserve"> Improd.</v>
          </cell>
          <cell r="I139" t="str">
            <v>Oper.</v>
          </cell>
          <cell r="J139" t="str">
            <v xml:space="preserve"> Improd.</v>
          </cell>
          <cell r="K139" t="str">
            <v xml:space="preserve"> Horário</v>
          </cell>
        </row>
        <row r="140">
          <cell r="B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B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</row>
        <row r="148">
          <cell r="I148" t="str">
            <v xml:space="preserve"> (A)  Total </v>
          </cell>
          <cell r="J148" t="str">
            <v xml:space="preserve"> R$</v>
          </cell>
          <cell r="K148">
            <v>0</v>
          </cell>
        </row>
        <row r="150">
          <cell r="A150" t="str">
            <v xml:space="preserve"> MÃO DE OBRA</v>
          </cell>
          <cell r="I150" t="str">
            <v xml:space="preserve"> Quant</v>
          </cell>
          <cell r="J150" t="str">
            <v xml:space="preserve"> Salário</v>
          </cell>
          <cell r="K150" t="str">
            <v xml:space="preserve"> Custo </v>
          </cell>
        </row>
        <row r="151">
          <cell r="J151" t="str">
            <v xml:space="preserve"> Base</v>
          </cell>
          <cell r="K151" t="str">
            <v xml:space="preserve"> Horário</v>
          </cell>
        </row>
        <row r="152">
          <cell r="A152" t="str">
            <v>T501</v>
          </cell>
          <cell r="B152" t="str">
            <v xml:space="preserve"> Encarregado de turma </v>
          </cell>
          <cell r="I152">
            <v>0.02</v>
          </cell>
          <cell r="J152">
            <v>16.809999999999999</v>
          </cell>
          <cell r="K152">
            <v>0.34</v>
          </cell>
        </row>
        <row r="153">
          <cell r="A153" t="str">
            <v>T605</v>
          </cell>
          <cell r="B153" t="str">
            <v xml:space="preserve"> Armador </v>
          </cell>
          <cell r="I153">
            <v>0.08</v>
          </cell>
          <cell r="J153">
            <v>11.73</v>
          </cell>
          <cell r="K153">
            <v>0.94</v>
          </cell>
        </row>
        <row r="154">
          <cell r="A154" t="str">
            <v>T701</v>
          </cell>
          <cell r="B154" t="str">
            <v xml:space="preserve"> Servente </v>
          </cell>
          <cell r="I154">
            <v>0.14000000000000001</v>
          </cell>
          <cell r="J154">
            <v>7.82</v>
          </cell>
          <cell r="K154">
            <v>1.0900000000000001</v>
          </cell>
        </row>
        <row r="155">
          <cell r="B155">
            <v>0</v>
          </cell>
          <cell r="J155">
            <v>0</v>
          </cell>
          <cell r="K155">
            <v>0</v>
          </cell>
        </row>
        <row r="156">
          <cell r="B156">
            <v>0</v>
          </cell>
          <cell r="J156">
            <v>0</v>
          </cell>
          <cell r="K156">
            <v>0</v>
          </cell>
        </row>
        <row r="157">
          <cell r="B157">
            <v>0</v>
          </cell>
          <cell r="J157">
            <v>0</v>
          </cell>
          <cell r="K157">
            <v>0</v>
          </cell>
        </row>
        <row r="158">
          <cell r="E158" t="str">
            <v>Adicional M.O. - Ferramentas :</v>
          </cell>
          <cell r="I158">
            <v>0.2051</v>
          </cell>
          <cell r="K158">
            <v>0.49</v>
          </cell>
        </row>
        <row r="159">
          <cell r="I159" t="str">
            <v xml:space="preserve"> (B) Total </v>
          </cell>
          <cell r="J159" t="str">
            <v xml:space="preserve"> R$</v>
          </cell>
          <cell r="K159">
            <v>2.86</v>
          </cell>
        </row>
        <row r="161">
          <cell r="A161" t="str">
            <v xml:space="preserve"> (C) Produção da Equipe</v>
          </cell>
          <cell r="C161">
            <v>1</v>
          </cell>
          <cell r="D161" t="str">
            <v>m3 / h</v>
          </cell>
          <cell r="G161" t="str">
            <v xml:space="preserve"> Custo Horário Total (A + B) </v>
          </cell>
          <cell r="J161" t="str">
            <v xml:space="preserve"> R$</v>
          </cell>
          <cell r="K161">
            <v>2.86</v>
          </cell>
        </row>
        <row r="163">
          <cell r="A163" t="str">
            <v xml:space="preserve"> (D) Custo Unitário de Execução </v>
          </cell>
          <cell r="H163" t="str">
            <v xml:space="preserve"> [(A) + (B)] / (C) = (D)   </v>
          </cell>
          <cell r="J163" t="str">
            <v xml:space="preserve"> R$</v>
          </cell>
          <cell r="K163">
            <v>2.86</v>
          </cell>
        </row>
        <row r="165">
          <cell r="A165" t="str">
            <v xml:space="preserve"> MATERIAL</v>
          </cell>
          <cell r="H165" t="str">
            <v xml:space="preserve"> Unid.</v>
          </cell>
          <cell r="I165" t="str">
            <v xml:space="preserve"> Custo</v>
          </cell>
          <cell r="J165" t="str">
            <v xml:space="preserve"> Consumo</v>
          </cell>
          <cell r="K165" t="str">
            <v xml:space="preserve"> C. Unitário</v>
          </cell>
        </row>
        <row r="166">
          <cell r="B166">
            <v>0</v>
          </cell>
          <cell r="H166">
            <v>0</v>
          </cell>
          <cell r="I166">
            <v>0</v>
          </cell>
          <cell r="K166">
            <v>0</v>
          </cell>
        </row>
        <row r="167">
          <cell r="A167" t="str">
            <v>M319</v>
          </cell>
          <cell r="B167" t="str">
            <v>Arame recozido nº. 18</v>
          </cell>
          <cell r="H167" t="str">
            <v>kg</v>
          </cell>
          <cell r="I167">
            <v>4.53</v>
          </cell>
          <cell r="J167">
            <v>0.01</v>
          </cell>
          <cell r="K167">
            <v>0.05</v>
          </cell>
        </row>
        <row r="168">
          <cell r="B168">
            <v>0</v>
          </cell>
          <cell r="H168">
            <v>0</v>
          </cell>
          <cell r="I168">
            <v>0</v>
          </cell>
          <cell r="K168">
            <v>0</v>
          </cell>
        </row>
        <row r="169">
          <cell r="B169">
            <v>0</v>
          </cell>
          <cell r="H169">
            <v>0</v>
          </cell>
          <cell r="I169">
            <v>0</v>
          </cell>
          <cell r="K169">
            <v>0</v>
          </cell>
        </row>
        <row r="170">
          <cell r="B170">
            <v>0</v>
          </cell>
          <cell r="H170">
            <v>0</v>
          </cell>
          <cell r="I170">
            <v>0</v>
          </cell>
          <cell r="K170">
            <v>0</v>
          </cell>
        </row>
        <row r="171">
          <cell r="B171">
            <v>0</v>
          </cell>
          <cell r="H171">
            <v>0</v>
          </cell>
          <cell r="I171">
            <v>0</v>
          </cell>
          <cell r="K171">
            <v>0</v>
          </cell>
        </row>
        <row r="172">
          <cell r="I172" t="str">
            <v xml:space="preserve"> (E)  Total </v>
          </cell>
          <cell r="J172" t="str">
            <v xml:space="preserve"> R$</v>
          </cell>
          <cell r="K172">
            <v>0.05</v>
          </cell>
        </row>
        <row r="174">
          <cell r="A174" t="str">
            <v>ATIVIDADE AUXILIAR</v>
          </cell>
          <cell r="H174" t="str">
            <v xml:space="preserve"> Unid.</v>
          </cell>
          <cell r="I174" t="str">
            <v xml:space="preserve"> Custo</v>
          </cell>
          <cell r="J174" t="str">
            <v xml:space="preserve"> Consumo</v>
          </cell>
          <cell r="K174" t="str">
            <v xml:space="preserve"> C. Unitário</v>
          </cell>
        </row>
        <row r="175">
          <cell r="B175">
            <v>0</v>
          </cell>
          <cell r="H175">
            <v>0</v>
          </cell>
          <cell r="I175">
            <v>0</v>
          </cell>
          <cell r="K175">
            <v>0</v>
          </cell>
        </row>
        <row r="176">
          <cell r="A176" t="str">
            <v>1 A 00 302 00</v>
          </cell>
          <cell r="B176" t="str">
            <v>Fornecimento de Aço  CA-50</v>
          </cell>
          <cell r="H176" t="str">
            <v>m2</v>
          </cell>
          <cell r="I176">
            <v>2.89</v>
          </cell>
          <cell r="J176">
            <v>1.1000000000000001</v>
          </cell>
          <cell r="K176">
            <v>3.18</v>
          </cell>
        </row>
        <row r="177">
          <cell r="B177">
            <v>0</v>
          </cell>
          <cell r="H177">
            <v>0</v>
          </cell>
          <cell r="I177">
            <v>0</v>
          </cell>
          <cell r="K177">
            <v>0</v>
          </cell>
        </row>
        <row r="178">
          <cell r="B178">
            <v>0</v>
          </cell>
          <cell r="H178">
            <v>0</v>
          </cell>
          <cell r="I178">
            <v>0</v>
          </cell>
          <cell r="K178">
            <v>0</v>
          </cell>
        </row>
        <row r="179">
          <cell r="B179">
            <v>0</v>
          </cell>
          <cell r="H179">
            <v>0</v>
          </cell>
          <cell r="I179">
            <v>0</v>
          </cell>
          <cell r="K179">
            <v>0</v>
          </cell>
        </row>
        <row r="180">
          <cell r="I180" t="str">
            <v xml:space="preserve"> (F)  Total </v>
          </cell>
          <cell r="J180" t="str">
            <v xml:space="preserve"> R$</v>
          </cell>
          <cell r="K180">
            <v>3.18</v>
          </cell>
        </row>
        <row r="182">
          <cell r="A182" t="str">
            <v xml:space="preserve"> TRANSPORTE</v>
          </cell>
          <cell r="H182" t="str">
            <v>DMT</v>
          </cell>
          <cell r="I182" t="str">
            <v xml:space="preserve"> Custo</v>
          </cell>
          <cell r="J182" t="str">
            <v xml:space="preserve"> Consumo</v>
          </cell>
          <cell r="K182" t="str">
            <v xml:space="preserve"> Custo</v>
          </cell>
        </row>
        <row r="183">
          <cell r="B183">
            <v>0</v>
          </cell>
          <cell r="I183">
            <v>0</v>
          </cell>
          <cell r="K183">
            <v>0</v>
          </cell>
        </row>
        <row r="184">
          <cell r="B184">
            <v>0</v>
          </cell>
          <cell r="I184">
            <v>0</v>
          </cell>
          <cell r="K184">
            <v>0</v>
          </cell>
        </row>
        <row r="185">
          <cell r="B185">
            <v>0</v>
          </cell>
          <cell r="I185">
            <v>0</v>
          </cell>
          <cell r="K185">
            <v>0</v>
          </cell>
        </row>
        <row r="186">
          <cell r="B186">
            <v>0</v>
          </cell>
          <cell r="I186">
            <v>0</v>
          </cell>
          <cell r="K186">
            <v>0</v>
          </cell>
        </row>
        <row r="187">
          <cell r="B187">
            <v>0</v>
          </cell>
          <cell r="I187">
            <v>0</v>
          </cell>
          <cell r="K187">
            <v>0</v>
          </cell>
        </row>
        <row r="188">
          <cell r="B188">
            <v>0</v>
          </cell>
          <cell r="I188">
            <v>0</v>
          </cell>
          <cell r="K188">
            <v>0</v>
          </cell>
        </row>
        <row r="189">
          <cell r="I189" t="str">
            <v xml:space="preserve"> (G)  Total </v>
          </cell>
          <cell r="J189" t="str">
            <v xml:space="preserve"> R$</v>
          </cell>
          <cell r="K189">
            <v>0</v>
          </cell>
        </row>
        <row r="191">
          <cell r="A191" t="str">
            <v xml:space="preserve"> Custo Direto Total  (D) + (E) + (F) + (G)</v>
          </cell>
          <cell r="J191" t="str">
            <v xml:space="preserve"> R$</v>
          </cell>
          <cell r="K191">
            <v>6.09</v>
          </cell>
        </row>
        <row r="192">
          <cell r="A192" t="str">
            <v xml:space="preserve"> Lucro e Despesas Indiretas </v>
          </cell>
          <cell r="C192">
            <v>0.19600000000000001</v>
          </cell>
          <cell r="J192" t="str">
            <v xml:space="preserve"> R$</v>
          </cell>
          <cell r="K192">
            <v>1.19</v>
          </cell>
        </row>
        <row r="193">
          <cell r="A193" t="str">
            <v xml:space="preserve"> Preço Unitário Total</v>
          </cell>
          <cell r="J193" t="str">
            <v xml:space="preserve"> R$</v>
          </cell>
          <cell r="K193">
            <v>7.28</v>
          </cell>
        </row>
        <row r="194">
          <cell r="A194" t="str">
            <v>Edital nº 035-2008-00</v>
          </cell>
        </row>
        <row r="195">
          <cell r="A195" t="str">
            <v>LOTE 01</v>
          </cell>
        </row>
        <row r="196">
          <cell r="A196" t="str">
            <v>ENCARGOS SOCIAIS CONSIDERADO DE 126,30%</v>
          </cell>
          <cell r="I196" t="str">
            <v>DATA BASE:</v>
          </cell>
        </row>
        <row r="197">
          <cell r="I197" t="str">
            <v>Novembro/07</v>
          </cell>
        </row>
        <row r="199">
          <cell r="A199" t="str">
            <v>QUADRO 8.6</v>
          </cell>
          <cell r="D199" t="str">
            <v>COMPOSIÇÃO  DE  PREÇO  UNITÁRIO</v>
          </cell>
          <cell r="J199" t="str">
            <v>MATO GROSSO</v>
          </cell>
        </row>
        <row r="200">
          <cell r="A200" t="str">
            <v>SERVIÇO:</v>
          </cell>
          <cell r="I200" t="str">
            <v>CÓDIGO:</v>
          </cell>
          <cell r="K200" t="str">
            <v>UNIDADE:</v>
          </cell>
        </row>
        <row r="201">
          <cell r="A201" t="str">
            <v>1.1.4</v>
          </cell>
          <cell r="B201" t="str">
            <v>CONCRETO  FCK ³ 18 MPA - FORNECIMENTO E APLICAÇÃO</v>
          </cell>
          <cell r="I201" t="str">
            <v>2 S 03 325 50</v>
          </cell>
          <cell r="K201" t="str">
            <v>m3</v>
          </cell>
          <cell r="L201">
            <v>349.81</v>
          </cell>
        </row>
        <row r="203">
          <cell r="A203" t="str">
            <v xml:space="preserve"> EQUIPAMENTO</v>
          </cell>
          <cell r="F203" t="str">
            <v xml:space="preserve"> Quant</v>
          </cell>
          <cell r="G203" t="str">
            <v xml:space="preserve"> Utilizado</v>
          </cell>
          <cell r="I203" t="str">
            <v xml:space="preserve"> C. Operacional</v>
          </cell>
          <cell r="K203" t="str">
            <v xml:space="preserve"> Custo</v>
          </cell>
        </row>
        <row r="204">
          <cell r="G204" t="str">
            <v>Oper.</v>
          </cell>
          <cell r="H204" t="str">
            <v xml:space="preserve"> Improd.</v>
          </cell>
          <cell r="I204" t="str">
            <v>Oper.</v>
          </cell>
          <cell r="J204" t="str">
            <v xml:space="preserve"> Improd.</v>
          </cell>
          <cell r="K204" t="str">
            <v xml:space="preserve"> Horário</v>
          </cell>
        </row>
        <row r="205">
          <cell r="B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E302</v>
          </cell>
          <cell r="B206" t="str">
            <v>Betoneira : Penedo : - 320 l</v>
          </cell>
          <cell r="F206">
            <v>1</v>
          </cell>
          <cell r="G206">
            <v>1</v>
          </cell>
          <cell r="H206">
            <v>0</v>
          </cell>
          <cell r="I206">
            <v>10.93</v>
          </cell>
          <cell r="J206">
            <v>10.55</v>
          </cell>
          <cell r="K206">
            <v>10.93</v>
          </cell>
        </row>
        <row r="207">
          <cell r="A207" t="str">
            <v>E304</v>
          </cell>
          <cell r="B207" t="str">
            <v>Transportador Manual : Laguna : - carrinho de mão 80 l</v>
          </cell>
          <cell r="F207">
            <v>3</v>
          </cell>
          <cell r="G207">
            <v>0.69</v>
          </cell>
          <cell r="H207">
            <v>0.31000000000000005</v>
          </cell>
          <cell r="I207">
            <v>0.16</v>
          </cell>
          <cell r="J207">
            <v>0</v>
          </cell>
          <cell r="K207">
            <v>0.33</v>
          </cell>
        </row>
        <row r="208">
          <cell r="A208" t="str">
            <v>E306</v>
          </cell>
          <cell r="B208" t="str">
            <v>Vibrador de Concreto : Wacker : VIP45/MT2 - de imersão</v>
          </cell>
          <cell r="F208">
            <v>2</v>
          </cell>
          <cell r="G208">
            <v>1</v>
          </cell>
          <cell r="H208">
            <v>0</v>
          </cell>
          <cell r="I208">
            <v>12.58</v>
          </cell>
          <cell r="J208">
            <v>9.3800000000000008</v>
          </cell>
          <cell r="K208">
            <v>25.16</v>
          </cell>
        </row>
        <row r="209">
          <cell r="A209" t="str">
            <v>E402</v>
          </cell>
          <cell r="B209" t="str">
            <v>Caminhão Carroceria : Mercedes Benz : 2423 K - de madeira 15 t</v>
          </cell>
          <cell r="F209">
            <v>0.06</v>
          </cell>
          <cell r="G209">
            <v>1</v>
          </cell>
          <cell r="H209">
            <v>0</v>
          </cell>
          <cell r="I209">
            <v>98.95</v>
          </cell>
          <cell r="J209">
            <v>12.51</v>
          </cell>
          <cell r="K209">
            <v>5.94</v>
          </cell>
        </row>
        <row r="210">
          <cell r="A210" t="str">
            <v>E404</v>
          </cell>
          <cell r="B210" t="str">
            <v>Caminhão Basculante : Mercedes Benz : 2423 K - 10 m3 -15 t</v>
          </cell>
          <cell r="F210">
            <v>0.02</v>
          </cell>
          <cell r="G210">
            <v>1</v>
          </cell>
          <cell r="H210">
            <v>0</v>
          </cell>
          <cell r="I210">
            <v>102.27</v>
          </cell>
          <cell r="J210">
            <v>12.51</v>
          </cell>
          <cell r="K210">
            <v>2.0499999999999998</v>
          </cell>
        </row>
        <row r="211">
          <cell r="A211" t="str">
            <v>E509</v>
          </cell>
          <cell r="B211" t="str">
            <v>Grupo Gerador : Heimer : GEHY-18 - 16,8 / 18,5 KVA</v>
          </cell>
          <cell r="F211">
            <v>1</v>
          </cell>
          <cell r="G211">
            <v>1</v>
          </cell>
          <cell r="H211">
            <v>0</v>
          </cell>
          <cell r="I211">
            <v>23.84</v>
          </cell>
          <cell r="J211">
            <v>10.55</v>
          </cell>
          <cell r="K211">
            <v>23.84</v>
          </cell>
        </row>
        <row r="212">
          <cell r="H212">
            <v>0</v>
          </cell>
          <cell r="I212">
            <v>0</v>
          </cell>
          <cell r="J212">
            <v>0</v>
          </cell>
        </row>
        <row r="213">
          <cell r="I213" t="str">
            <v xml:space="preserve"> (A)  Total </v>
          </cell>
          <cell r="J213" t="str">
            <v xml:space="preserve"> R$</v>
          </cell>
          <cell r="K213">
            <v>68.25</v>
          </cell>
        </row>
        <row r="215">
          <cell r="A215" t="str">
            <v xml:space="preserve"> MÃO DE OBRA</v>
          </cell>
          <cell r="I215" t="str">
            <v xml:space="preserve"> Quant</v>
          </cell>
          <cell r="J215" t="str">
            <v xml:space="preserve"> Salário</v>
          </cell>
          <cell r="K215" t="str">
            <v xml:space="preserve"> Custo </v>
          </cell>
        </row>
        <row r="216">
          <cell r="J216" t="str">
            <v xml:space="preserve"> Base</v>
          </cell>
          <cell r="K216" t="str">
            <v xml:space="preserve"> Horário</v>
          </cell>
        </row>
        <row r="217">
          <cell r="A217" t="str">
            <v>T604</v>
          </cell>
          <cell r="B217" t="str">
            <v xml:space="preserve"> Pedreiro </v>
          </cell>
          <cell r="I217">
            <v>1</v>
          </cell>
          <cell r="J217">
            <v>11.73</v>
          </cell>
          <cell r="K217">
            <v>11.73</v>
          </cell>
        </row>
        <row r="218">
          <cell r="A218" t="str">
            <v>T701</v>
          </cell>
          <cell r="B218" t="str">
            <v xml:space="preserve"> Servente </v>
          </cell>
          <cell r="I218">
            <v>14</v>
          </cell>
          <cell r="J218">
            <v>7.82</v>
          </cell>
          <cell r="K218">
            <v>109.48</v>
          </cell>
        </row>
        <row r="219">
          <cell r="B219">
            <v>0</v>
          </cell>
          <cell r="J219">
            <v>0</v>
          </cell>
          <cell r="K219">
            <v>0</v>
          </cell>
        </row>
        <row r="220">
          <cell r="B220">
            <v>0</v>
          </cell>
          <cell r="J220">
            <v>0</v>
          </cell>
          <cell r="K220">
            <v>0</v>
          </cell>
        </row>
        <row r="221">
          <cell r="B221">
            <v>0</v>
          </cell>
          <cell r="J221">
            <v>0</v>
          </cell>
          <cell r="K221">
            <v>0</v>
          </cell>
        </row>
        <row r="222">
          <cell r="B222">
            <v>0</v>
          </cell>
          <cell r="J222">
            <v>0</v>
          </cell>
          <cell r="K222">
            <v>0</v>
          </cell>
        </row>
        <row r="223">
          <cell r="E223" t="str">
            <v>Adicional M.O. - Ferramentas :</v>
          </cell>
          <cell r="I223">
            <v>0.2051</v>
          </cell>
          <cell r="K223">
            <v>24.86</v>
          </cell>
        </row>
        <row r="224">
          <cell r="I224" t="str">
            <v xml:space="preserve"> (B) Total </v>
          </cell>
          <cell r="J224" t="str">
            <v xml:space="preserve"> R$</v>
          </cell>
          <cell r="K224">
            <v>146.07</v>
          </cell>
        </row>
        <row r="226">
          <cell r="A226" t="str">
            <v xml:space="preserve"> (C) Produção da Equipe</v>
          </cell>
          <cell r="C226">
            <v>2.5</v>
          </cell>
          <cell r="D226" t="str">
            <v>m3 / h</v>
          </cell>
          <cell r="G226" t="str">
            <v xml:space="preserve"> Custo Horário Total (A + B) </v>
          </cell>
          <cell r="J226" t="str">
            <v xml:space="preserve"> R$</v>
          </cell>
          <cell r="K226">
            <v>214.32</v>
          </cell>
        </row>
        <row r="228">
          <cell r="A228" t="str">
            <v xml:space="preserve"> (D) Custo Unitário de Execução </v>
          </cell>
          <cell r="H228" t="str">
            <v xml:space="preserve"> [(A) + (B)] / (C) = (D)   </v>
          </cell>
          <cell r="J228" t="str">
            <v xml:space="preserve"> R$</v>
          </cell>
          <cell r="K228">
            <v>85.73</v>
          </cell>
        </row>
        <row r="230">
          <cell r="A230" t="str">
            <v xml:space="preserve"> MATERIAL</v>
          </cell>
          <cell r="H230" t="str">
            <v xml:space="preserve"> Unid.</v>
          </cell>
          <cell r="I230" t="str">
            <v xml:space="preserve"> Custo</v>
          </cell>
          <cell r="J230" t="str">
            <v xml:space="preserve"> Consumo</v>
          </cell>
          <cell r="K230" t="str">
            <v xml:space="preserve"> C. Unitário</v>
          </cell>
        </row>
        <row r="231">
          <cell r="B231">
            <v>0</v>
          </cell>
          <cell r="H231">
            <v>0</v>
          </cell>
          <cell r="I231">
            <v>0</v>
          </cell>
          <cell r="K231">
            <v>0</v>
          </cell>
        </row>
        <row r="232">
          <cell r="A232" t="str">
            <v>M202</v>
          </cell>
          <cell r="B232" t="str">
            <v>Cimento portland CP-32</v>
          </cell>
          <cell r="H232" t="str">
            <v>kg</v>
          </cell>
          <cell r="I232">
            <v>0.46</v>
          </cell>
          <cell r="J232">
            <v>295</v>
          </cell>
          <cell r="K232">
            <v>135.69999999999999</v>
          </cell>
        </row>
        <row r="233">
          <cell r="B233">
            <v>0</v>
          </cell>
          <cell r="H233">
            <v>0</v>
          </cell>
          <cell r="I233">
            <v>0</v>
          </cell>
          <cell r="K233">
            <v>0</v>
          </cell>
        </row>
        <row r="234">
          <cell r="B234">
            <v>0</v>
          </cell>
          <cell r="H234">
            <v>0</v>
          </cell>
          <cell r="I234">
            <v>0</v>
          </cell>
          <cell r="K234">
            <v>0</v>
          </cell>
        </row>
        <row r="235">
          <cell r="B235">
            <v>0</v>
          </cell>
          <cell r="H235">
            <v>0</v>
          </cell>
          <cell r="I235">
            <v>0</v>
          </cell>
          <cell r="K235">
            <v>0</v>
          </cell>
        </row>
        <row r="236">
          <cell r="B236">
            <v>0</v>
          </cell>
          <cell r="H236">
            <v>0</v>
          </cell>
          <cell r="I236">
            <v>0</v>
          </cell>
          <cell r="K236">
            <v>0</v>
          </cell>
        </row>
        <row r="237">
          <cell r="I237" t="str">
            <v xml:space="preserve"> (E)  Total </v>
          </cell>
          <cell r="J237" t="str">
            <v xml:space="preserve"> R$</v>
          </cell>
          <cell r="K237">
            <v>135.69999999999999</v>
          </cell>
        </row>
        <row r="239">
          <cell r="A239" t="str">
            <v>ATIVIDADE AUXILIAR</v>
          </cell>
          <cell r="H239" t="str">
            <v xml:space="preserve"> Unid.</v>
          </cell>
          <cell r="I239" t="str">
            <v xml:space="preserve"> Custo</v>
          </cell>
          <cell r="J239" t="str">
            <v xml:space="preserve"> Consumo</v>
          </cell>
          <cell r="K239" t="str">
            <v xml:space="preserve"> C. Unitário</v>
          </cell>
        </row>
        <row r="240">
          <cell r="B240">
            <v>0</v>
          </cell>
          <cell r="H240">
            <v>0</v>
          </cell>
          <cell r="I240">
            <v>0</v>
          </cell>
          <cell r="K240">
            <v>0</v>
          </cell>
        </row>
        <row r="241">
          <cell r="A241" t="str">
            <v>1 A 00 716 00</v>
          </cell>
          <cell r="B241" t="str">
            <v>Areia Comercial</v>
          </cell>
          <cell r="H241" t="str">
            <v>m3</v>
          </cell>
          <cell r="I241">
            <v>35</v>
          </cell>
          <cell r="J241">
            <v>0.96</v>
          </cell>
          <cell r="K241">
            <v>33.6</v>
          </cell>
        </row>
        <row r="242">
          <cell r="A242" t="str">
            <v>1 A 00 717 00</v>
          </cell>
          <cell r="B242" t="str">
            <v>Brita Comercial</v>
          </cell>
          <cell r="H242" t="str">
            <v>m3</v>
          </cell>
          <cell r="I242">
            <v>43</v>
          </cell>
          <cell r="J242">
            <v>0.84</v>
          </cell>
          <cell r="K242">
            <v>36.119999999999997</v>
          </cell>
        </row>
        <row r="243">
          <cell r="B243">
            <v>0</v>
          </cell>
          <cell r="H243">
            <v>0</v>
          </cell>
          <cell r="I243">
            <v>0</v>
          </cell>
          <cell r="K243">
            <v>0</v>
          </cell>
        </row>
        <row r="244">
          <cell r="B244">
            <v>0</v>
          </cell>
          <cell r="H244">
            <v>0</v>
          </cell>
          <cell r="I244">
            <v>0</v>
          </cell>
          <cell r="K244">
            <v>0</v>
          </cell>
        </row>
        <row r="245">
          <cell r="I245" t="str">
            <v xml:space="preserve"> (F)  Total </v>
          </cell>
          <cell r="J245" t="str">
            <v xml:space="preserve"> R$</v>
          </cell>
          <cell r="K245">
            <v>69.72</v>
          </cell>
        </row>
        <row r="247">
          <cell r="A247" t="str">
            <v xml:space="preserve"> TRANSPORTE</v>
          </cell>
          <cell r="H247" t="str">
            <v>DMT</v>
          </cell>
          <cell r="I247" t="str">
            <v xml:space="preserve"> Custo</v>
          </cell>
          <cell r="J247" t="str">
            <v xml:space="preserve"> Consumo</v>
          </cell>
          <cell r="K247" t="str">
            <v xml:space="preserve"> Custo</v>
          </cell>
        </row>
        <row r="248">
          <cell r="B248">
            <v>0</v>
          </cell>
          <cell r="I248">
            <v>0</v>
          </cell>
          <cell r="K248">
            <v>0</v>
          </cell>
        </row>
        <row r="249">
          <cell r="A249" t="str">
            <v>1 A 00 002 00</v>
          </cell>
          <cell r="B249" t="str">
            <v>Transporte local c/ basc. 5m3 rodov. pav.</v>
          </cell>
          <cell r="D249" t="str">
            <v xml:space="preserve"> - Areia</v>
          </cell>
          <cell r="H249">
            <v>50</v>
          </cell>
          <cell r="I249">
            <v>0.49</v>
          </cell>
          <cell r="J249">
            <v>1.44</v>
          </cell>
          <cell r="K249">
            <v>0.71</v>
          </cell>
        </row>
        <row r="250">
          <cell r="A250" t="str">
            <v>1 A 00 002 00</v>
          </cell>
          <cell r="B250" t="str">
            <v>Transporte local c/ basc. 5m3 rodov. pav.</v>
          </cell>
          <cell r="D250" t="str">
            <v xml:space="preserve"> - Brita</v>
          </cell>
          <cell r="H250">
            <v>50</v>
          </cell>
          <cell r="I250">
            <v>0.49</v>
          </cell>
          <cell r="J250">
            <v>1.26</v>
          </cell>
          <cell r="K250">
            <v>0.62</v>
          </cell>
        </row>
        <row r="251">
          <cell r="B251">
            <v>0</v>
          </cell>
          <cell r="I251">
            <v>0</v>
          </cell>
          <cell r="K251">
            <v>0</v>
          </cell>
        </row>
        <row r="252">
          <cell r="B252">
            <v>0</v>
          </cell>
          <cell r="I252">
            <v>0</v>
          </cell>
          <cell r="K252">
            <v>0</v>
          </cell>
        </row>
        <row r="253">
          <cell r="B253">
            <v>0</v>
          </cell>
          <cell r="I253">
            <v>0</v>
          </cell>
          <cell r="K253">
            <v>0</v>
          </cell>
        </row>
        <row r="254">
          <cell r="I254" t="str">
            <v xml:space="preserve"> (G)  Total </v>
          </cell>
          <cell r="J254" t="str">
            <v xml:space="preserve"> R$</v>
          </cell>
          <cell r="K254">
            <v>1.33</v>
          </cell>
        </row>
        <row r="256">
          <cell r="A256" t="str">
            <v xml:space="preserve"> Custo Direto Total  (D) + (E) + (F) + (G)</v>
          </cell>
          <cell r="J256" t="str">
            <v xml:space="preserve"> R$</v>
          </cell>
          <cell r="K256">
            <v>292.48</v>
          </cell>
        </row>
        <row r="257">
          <cell r="A257" t="str">
            <v xml:space="preserve"> Lucro e Despesas Indiretas </v>
          </cell>
          <cell r="C257">
            <v>0.19600000000000001</v>
          </cell>
          <cell r="J257" t="str">
            <v xml:space="preserve"> R$</v>
          </cell>
          <cell r="K257">
            <v>57.33</v>
          </cell>
        </row>
        <row r="258">
          <cell r="A258" t="str">
            <v xml:space="preserve"> Preço Unitário Total</v>
          </cell>
          <cell r="J258" t="str">
            <v xml:space="preserve"> R$</v>
          </cell>
          <cell r="K258">
            <v>349.81</v>
          </cell>
        </row>
        <row r="259">
          <cell r="A259" t="str">
            <v>Edital nº 035-2008-00</v>
          </cell>
        </row>
        <row r="260">
          <cell r="A260" t="str">
            <v>LOTE 01</v>
          </cell>
        </row>
        <row r="261">
          <cell r="A261" t="str">
            <v>ENCARGOS SOCIAIS CONSIDERADO DE 126,30%</v>
          </cell>
          <cell r="I261" t="str">
            <v>DATA BASE:</v>
          </cell>
        </row>
        <row r="262">
          <cell r="I262" t="str">
            <v>Novembro/07</v>
          </cell>
        </row>
        <row r="264">
          <cell r="A264" t="str">
            <v>QUADRO 8.6</v>
          </cell>
          <cell r="D264" t="str">
            <v>COMPOSIÇÃO  DE  PREÇO  UNITÁRIO</v>
          </cell>
          <cell r="J264" t="str">
            <v>MATO GROSSO</v>
          </cell>
        </row>
        <row r="265">
          <cell r="A265" t="str">
            <v>SERVIÇO:</v>
          </cell>
          <cell r="I265" t="str">
            <v>CÓDIGO:</v>
          </cell>
          <cell r="K265" t="str">
            <v>UNIDADE:</v>
          </cell>
        </row>
        <row r="266">
          <cell r="A266" t="str">
            <v>1.1.5</v>
          </cell>
          <cell r="B266" t="str">
            <v>FORNECIMENTO E IMPLANTAÇÃO DE ELETRODUTO</v>
          </cell>
          <cell r="K266" t="str">
            <v>m</v>
          </cell>
          <cell r="L266">
            <v>6.43</v>
          </cell>
        </row>
        <row r="268">
          <cell r="A268" t="str">
            <v xml:space="preserve"> EQUIPAMENTO</v>
          </cell>
          <cell r="F268" t="str">
            <v xml:space="preserve"> Quant</v>
          </cell>
          <cell r="G268" t="str">
            <v xml:space="preserve"> Utilizado</v>
          </cell>
          <cell r="I268" t="str">
            <v xml:space="preserve"> C. Operacional</v>
          </cell>
          <cell r="K268" t="str">
            <v xml:space="preserve"> Custo</v>
          </cell>
        </row>
        <row r="269">
          <cell r="G269" t="str">
            <v>Oper.</v>
          </cell>
          <cell r="H269" t="str">
            <v xml:space="preserve"> Improd.</v>
          </cell>
          <cell r="I269" t="str">
            <v>Oper.</v>
          </cell>
          <cell r="J269" t="str">
            <v xml:space="preserve"> Improd.</v>
          </cell>
          <cell r="K269" t="str">
            <v xml:space="preserve"> Horário</v>
          </cell>
        </row>
        <row r="270">
          <cell r="B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B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</row>
        <row r="278">
          <cell r="I278" t="str">
            <v xml:space="preserve"> (A)  Total </v>
          </cell>
          <cell r="J278" t="str">
            <v xml:space="preserve"> R$</v>
          </cell>
          <cell r="K278">
            <v>0</v>
          </cell>
        </row>
        <row r="280">
          <cell r="A280" t="str">
            <v xml:space="preserve"> MÃO DE OBRA</v>
          </cell>
          <cell r="I280" t="str">
            <v xml:space="preserve"> Quant</v>
          </cell>
          <cell r="J280" t="str">
            <v xml:space="preserve"> Salário</v>
          </cell>
          <cell r="K280" t="str">
            <v xml:space="preserve"> Custo </v>
          </cell>
        </row>
        <row r="281">
          <cell r="J281" t="str">
            <v xml:space="preserve"> Base</v>
          </cell>
          <cell r="K281" t="str">
            <v xml:space="preserve"> Horário</v>
          </cell>
        </row>
        <row r="282">
          <cell r="A282" t="str">
            <v>T701</v>
          </cell>
          <cell r="B282" t="str">
            <v xml:space="preserve"> Servente </v>
          </cell>
          <cell r="I282">
            <v>0.2</v>
          </cell>
          <cell r="J282">
            <v>7.82</v>
          </cell>
          <cell r="K282">
            <v>1.56</v>
          </cell>
        </row>
        <row r="283">
          <cell r="B283">
            <v>0</v>
          </cell>
          <cell r="J283">
            <v>0</v>
          </cell>
          <cell r="K283">
            <v>0</v>
          </cell>
        </row>
        <row r="284">
          <cell r="B284">
            <v>0</v>
          </cell>
          <cell r="J284">
            <v>0</v>
          </cell>
          <cell r="K284">
            <v>0</v>
          </cell>
        </row>
        <row r="285">
          <cell r="B285">
            <v>0</v>
          </cell>
          <cell r="J285">
            <v>0</v>
          </cell>
          <cell r="K285">
            <v>0</v>
          </cell>
        </row>
        <row r="286">
          <cell r="B286">
            <v>0</v>
          </cell>
          <cell r="J286">
            <v>0</v>
          </cell>
          <cell r="K286">
            <v>0</v>
          </cell>
        </row>
        <row r="287">
          <cell r="B287">
            <v>0</v>
          </cell>
          <cell r="J287">
            <v>0</v>
          </cell>
          <cell r="K287">
            <v>0</v>
          </cell>
        </row>
        <row r="288">
          <cell r="E288" t="str">
            <v>Adicional M.O. - Ferramentas :</v>
          </cell>
          <cell r="I288">
            <v>0.2051</v>
          </cell>
          <cell r="K288">
            <v>0.32</v>
          </cell>
        </row>
        <row r="289">
          <cell r="I289" t="str">
            <v xml:space="preserve"> (B) Total </v>
          </cell>
          <cell r="J289" t="str">
            <v xml:space="preserve"> R$</v>
          </cell>
          <cell r="K289">
            <v>1.88</v>
          </cell>
        </row>
        <row r="291">
          <cell r="A291" t="str">
            <v xml:space="preserve"> (C) Produção da Equipe</v>
          </cell>
          <cell r="C291">
            <v>1</v>
          </cell>
          <cell r="D291" t="str">
            <v>m / h</v>
          </cell>
          <cell r="G291" t="str">
            <v xml:space="preserve"> Custo Horário Total (A + B) </v>
          </cell>
          <cell r="J291" t="str">
            <v xml:space="preserve"> R$</v>
          </cell>
          <cell r="K291">
            <v>1.88</v>
          </cell>
        </row>
        <row r="293">
          <cell r="A293" t="str">
            <v xml:space="preserve"> (D) Custo Unitário de Execução </v>
          </cell>
          <cell r="H293" t="str">
            <v xml:space="preserve"> [(A) + (B)] / (C) = (D)   </v>
          </cell>
          <cell r="J293" t="str">
            <v xml:space="preserve"> R$</v>
          </cell>
          <cell r="K293">
            <v>1.88</v>
          </cell>
        </row>
        <row r="295">
          <cell r="A295" t="str">
            <v xml:space="preserve"> MATERIAL</v>
          </cell>
          <cell r="H295" t="str">
            <v xml:space="preserve"> Unid.</v>
          </cell>
          <cell r="I295" t="str">
            <v xml:space="preserve"> Custo</v>
          </cell>
          <cell r="J295" t="str">
            <v xml:space="preserve"> Consumo</v>
          </cell>
          <cell r="K295" t="str">
            <v xml:space="preserve"> C. Unitário</v>
          </cell>
        </row>
        <row r="296">
          <cell r="B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M1000</v>
          </cell>
          <cell r="B297" t="str">
            <v>Eletroduto 3/4" e peças de conexão</v>
          </cell>
          <cell r="H297" t="str">
            <v>m</v>
          </cell>
          <cell r="I297">
            <v>3.5</v>
          </cell>
          <cell r="J297">
            <v>1</v>
          </cell>
          <cell r="K297">
            <v>3.5</v>
          </cell>
        </row>
        <row r="298">
          <cell r="B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B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B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B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I302" t="str">
            <v xml:space="preserve"> (E)  Total </v>
          </cell>
          <cell r="J302" t="str">
            <v xml:space="preserve"> R$</v>
          </cell>
          <cell r="K302">
            <v>3.5</v>
          </cell>
        </row>
        <row r="304">
          <cell r="A304" t="str">
            <v>ATIVIDADE AUXILIAR</v>
          </cell>
          <cell r="H304" t="str">
            <v xml:space="preserve"> Unid.</v>
          </cell>
          <cell r="I304" t="str">
            <v xml:space="preserve"> Custo</v>
          </cell>
          <cell r="J304" t="str">
            <v xml:space="preserve"> Consumo</v>
          </cell>
          <cell r="K304" t="str">
            <v xml:space="preserve"> C. Unitário</v>
          </cell>
        </row>
        <row r="305">
          <cell r="B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B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B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B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B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I310" t="str">
            <v xml:space="preserve"> (F)  Total </v>
          </cell>
          <cell r="J310" t="str">
            <v xml:space="preserve"> R$</v>
          </cell>
          <cell r="K310">
            <v>0</v>
          </cell>
        </row>
        <row r="312">
          <cell r="A312" t="str">
            <v xml:space="preserve"> TRANSPORTE</v>
          </cell>
          <cell r="H312" t="str">
            <v>DMT</v>
          </cell>
          <cell r="I312" t="str">
            <v xml:space="preserve"> Custo</v>
          </cell>
          <cell r="J312" t="str">
            <v xml:space="preserve"> Consumo</v>
          </cell>
          <cell r="K312" t="str">
            <v xml:space="preserve"> Custo</v>
          </cell>
        </row>
        <row r="313">
          <cell r="B313">
            <v>0</v>
          </cell>
          <cell r="I313">
            <v>0</v>
          </cell>
          <cell r="K313">
            <v>0</v>
          </cell>
        </row>
        <row r="314">
          <cell r="B314">
            <v>0</v>
          </cell>
          <cell r="I314">
            <v>0</v>
          </cell>
          <cell r="K314">
            <v>0</v>
          </cell>
        </row>
        <row r="315">
          <cell r="B315">
            <v>0</v>
          </cell>
          <cell r="I315">
            <v>0</v>
          </cell>
          <cell r="K315">
            <v>0</v>
          </cell>
        </row>
        <row r="316">
          <cell r="B316">
            <v>0</v>
          </cell>
          <cell r="I316">
            <v>0</v>
          </cell>
          <cell r="K316">
            <v>0</v>
          </cell>
        </row>
        <row r="317">
          <cell r="B317">
            <v>0</v>
          </cell>
          <cell r="I317">
            <v>0</v>
          </cell>
          <cell r="K317">
            <v>0</v>
          </cell>
        </row>
        <row r="318">
          <cell r="B318">
            <v>0</v>
          </cell>
          <cell r="I318">
            <v>0</v>
          </cell>
          <cell r="K318">
            <v>0</v>
          </cell>
        </row>
        <row r="319">
          <cell r="I319" t="str">
            <v xml:space="preserve"> (G)  Total </v>
          </cell>
          <cell r="J319" t="str">
            <v xml:space="preserve"> R$</v>
          </cell>
          <cell r="K319">
            <v>0</v>
          </cell>
        </row>
        <row r="321">
          <cell r="A321" t="str">
            <v xml:space="preserve"> Custo Direto Total  (D) + (E) + (F) + (G)</v>
          </cell>
          <cell r="J321" t="str">
            <v xml:space="preserve"> R$</v>
          </cell>
          <cell r="K321">
            <v>5.38</v>
          </cell>
        </row>
        <row r="322">
          <cell r="A322" t="str">
            <v xml:space="preserve"> Lucro e Despesas Indiretas </v>
          </cell>
          <cell r="C322">
            <v>0.19600000000000001</v>
          </cell>
          <cell r="J322" t="str">
            <v xml:space="preserve"> R$</v>
          </cell>
          <cell r="K322">
            <v>1.05</v>
          </cell>
        </row>
        <row r="323">
          <cell r="A323" t="str">
            <v xml:space="preserve"> Preço Unitário Total</v>
          </cell>
          <cell r="J323" t="str">
            <v xml:space="preserve"> R$</v>
          </cell>
          <cell r="K323">
            <v>6.43</v>
          </cell>
        </row>
        <row r="324">
          <cell r="A324" t="str">
            <v>Edital nº 035-2008-00</v>
          </cell>
        </row>
        <row r="325">
          <cell r="A325" t="str">
            <v>LOTE 01</v>
          </cell>
        </row>
        <row r="326">
          <cell r="A326" t="str">
            <v>ENCARGOS SOCIAIS CONSIDERADO DE 126,30%</v>
          </cell>
          <cell r="I326" t="str">
            <v>DATA BASE:</v>
          </cell>
        </row>
        <row r="327">
          <cell r="I327" t="str">
            <v>Novembro/07</v>
          </cell>
        </row>
        <row r="329">
          <cell r="A329" t="str">
            <v>QUADRO 8.6</v>
          </cell>
          <cell r="D329" t="str">
            <v>COMPOSIÇÃO  DE  PREÇO  UNITÁRIO</v>
          </cell>
          <cell r="J329" t="str">
            <v>MATO GROSSO</v>
          </cell>
        </row>
        <row r="330">
          <cell r="A330" t="str">
            <v>SERVIÇO:</v>
          </cell>
          <cell r="I330" t="str">
            <v>CÓDIGO:</v>
          </cell>
          <cell r="K330" t="str">
            <v>UNIDADE:</v>
          </cell>
        </row>
        <row r="331">
          <cell r="A331" t="str">
            <v>1.2.1</v>
          </cell>
          <cell r="B331" t="str">
            <v>FORNECIMENTO E IMPLANTAÇÃO DO LAÇO INDUTIVO</v>
          </cell>
          <cell r="K331" t="str">
            <v>und</v>
          </cell>
          <cell r="L331">
            <v>2930.2</v>
          </cell>
        </row>
        <row r="333">
          <cell r="A333" t="str">
            <v xml:space="preserve"> EQUIPAMENTO</v>
          </cell>
          <cell r="F333" t="str">
            <v xml:space="preserve"> Quant</v>
          </cell>
          <cell r="G333" t="str">
            <v xml:space="preserve"> Utilizado</v>
          </cell>
          <cell r="I333" t="str">
            <v xml:space="preserve"> C. Operacional</v>
          </cell>
          <cell r="K333" t="str">
            <v xml:space="preserve"> Custo</v>
          </cell>
        </row>
        <row r="334">
          <cell r="G334" t="str">
            <v>Oper.</v>
          </cell>
          <cell r="H334" t="str">
            <v xml:space="preserve"> Improd.</v>
          </cell>
          <cell r="I334" t="str">
            <v>Oper.</v>
          </cell>
          <cell r="J334" t="str">
            <v xml:space="preserve"> Improd.</v>
          </cell>
          <cell r="K334" t="str">
            <v xml:space="preserve"> Horário</v>
          </cell>
        </row>
        <row r="335">
          <cell r="B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</row>
        <row r="343">
          <cell r="I343" t="str">
            <v xml:space="preserve"> (A)  Total </v>
          </cell>
          <cell r="J343" t="str">
            <v xml:space="preserve"> R$</v>
          </cell>
          <cell r="K343">
            <v>0</v>
          </cell>
        </row>
        <row r="345">
          <cell r="A345" t="str">
            <v xml:space="preserve"> MÃO DE OBRA</v>
          </cell>
          <cell r="I345" t="str">
            <v xml:space="preserve"> Quant</v>
          </cell>
          <cell r="J345" t="str">
            <v xml:space="preserve"> Salário</v>
          </cell>
          <cell r="K345" t="str">
            <v xml:space="preserve"> Custo </v>
          </cell>
        </row>
        <row r="346">
          <cell r="J346" t="str">
            <v xml:space="preserve"> Base</v>
          </cell>
          <cell r="K346" t="str">
            <v xml:space="preserve"> Horário</v>
          </cell>
        </row>
        <row r="347">
          <cell r="B347">
            <v>0</v>
          </cell>
          <cell r="J347">
            <v>0</v>
          </cell>
          <cell r="K347">
            <v>0</v>
          </cell>
        </row>
        <row r="348">
          <cell r="B348">
            <v>0</v>
          </cell>
          <cell r="J348">
            <v>0</v>
          </cell>
          <cell r="K348">
            <v>0</v>
          </cell>
        </row>
        <row r="349">
          <cell r="B349">
            <v>0</v>
          </cell>
          <cell r="J349">
            <v>0</v>
          </cell>
          <cell r="K349">
            <v>0</v>
          </cell>
        </row>
        <row r="350">
          <cell r="B350">
            <v>0</v>
          </cell>
          <cell r="J350">
            <v>0</v>
          </cell>
          <cell r="K350">
            <v>0</v>
          </cell>
        </row>
        <row r="351">
          <cell r="B351">
            <v>0</v>
          </cell>
          <cell r="J351">
            <v>0</v>
          </cell>
          <cell r="K351">
            <v>0</v>
          </cell>
        </row>
        <row r="352">
          <cell r="B352">
            <v>0</v>
          </cell>
          <cell r="J352">
            <v>0</v>
          </cell>
          <cell r="K352">
            <v>0</v>
          </cell>
        </row>
        <row r="353">
          <cell r="E353" t="str">
            <v>Adicional M.O. - Ferramentas :</v>
          </cell>
          <cell r="K353">
            <v>0</v>
          </cell>
        </row>
        <row r="354">
          <cell r="I354" t="str">
            <v xml:space="preserve"> (B) Total </v>
          </cell>
          <cell r="J354" t="str">
            <v xml:space="preserve"> R$</v>
          </cell>
          <cell r="K354">
            <v>0</v>
          </cell>
        </row>
        <row r="356">
          <cell r="A356" t="str">
            <v xml:space="preserve"> (C) Produção da Equipe</v>
          </cell>
          <cell r="C356">
            <v>1</v>
          </cell>
          <cell r="D356" t="str">
            <v>und / h</v>
          </cell>
          <cell r="G356" t="str">
            <v xml:space="preserve"> Custo Horário Total (A + B) </v>
          </cell>
          <cell r="J356" t="str">
            <v xml:space="preserve"> R$</v>
          </cell>
          <cell r="K356">
            <v>0</v>
          </cell>
        </row>
        <row r="358">
          <cell r="A358" t="str">
            <v xml:space="preserve"> (D) Custo Unitário de Execução </v>
          </cell>
          <cell r="H358" t="str">
            <v xml:space="preserve"> [(A) + (B)] / (C) = (D)   </v>
          </cell>
          <cell r="J358" t="str">
            <v xml:space="preserve"> R$</v>
          </cell>
          <cell r="K358">
            <v>0</v>
          </cell>
        </row>
        <row r="360">
          <cell r="A360" t="str">
            <v xml:space="preserve"> MATERIAL</v>
          </cell>
          <cell r="H360" t="str">
            <v xml:space="preserve"> Unid.</v>
          </cell>
          <cell r="I360" t="str">
            <v xml:space="preserve"> Custo</v>
          </cell>
          <cell r="J360" t="str">
            <v xml:space="preserve"> Consumo</v>
          </cell>
          <cell r="K360" t="str">
            <v xml:space="preserve"> C. Unitário</v>
          </cell>
        </row>
        <row r="361">
          <cell r="B361">
            <v>0</v>
          </cell>
          <cell r="H361">
            <v>0</v>
          </cell>
          <cell r="I361">
            <v>0</v>
          </cell>
          <cell r="K361">
            <v>0</v>
          </cell>
        </row>
        <row r="362">
          <cell r="A362" t="str">
            <v>M1010</v>
          </cell>
          <cell r="B362" t="str">
            <v xml:space="preserve"> Fornecimento e implantação do laço indutivo veicular</v>
          </cell>
          <cell r="H362" t="str">
            <v>cj</v>
          </cell>
          <cell r="I362">
            <v>2450</v>
          </cell>
          <cell r="J362">
            <v>1</v>
          </cell>
          <cell r="K362">
            <v>2450</v>
          </cell>
        </row>
        <row r="363">
          <cell r="B363">
            <v>0</v>
          </cell>
          <cell r="H363">
            <v>0</v>
          </cell>
          <cell r="I363">
            <v>0</v>
          </cell>
          <cell r="K363">
            <v>0</v>
          </cell>
        </row>
        <row r="364">
          <cell r="B364">
            <v>0</v>
          </cell>
          <cell r="H364">
            <v>0</v>
          </cell>
          <cell r="I364">
            <v>0</v>
          </cell>
          <cell r="K364">
            <v>0</v>
          </cell>
        </row>
        <row r="365">
          <cell r="B365">
            <v>0</v>
          </cell>
          <cell r="H365">
            <v>0</v>
          </cell>
          <cell r="I365">
            <v>0</v>
          </cell>
          <cell r="K365">
            <v>0</v>
          </cell>
        </row>
        <row r="366">
          <cell r="B366">
            <v>0</v>
          </cell>
          <cell r="H366">
            <v>0</v>
          </cell>
          <cell r="I366">
            <v>0</v>
          </cell>
          <cell r="K366">
            <v>0</v>
          </cell>
        </row>
        <row r="367">
          <cell r="I367" t="str">
            <v xml:space="preserve"> (E)  Total </v>
          </cell>
          <cell r="J367" t="str">
            <v xml:space="preserve"> R$</v>
          </cell>
          <cell r="K367">
            <v>2450</v>
          </cell>
        </row>
        <row r="369">
          <cell r="A369" t="str">
            <v>ATIVIDADE AUXILIAR</v>
          </cell>
          <cell r="H369" t="str">
            <v xml:space="preserve"> Unid.</v>
          </cell>
          <cell r="I369" t="str">
            <v xml:space="preserve"> Custo</v>
          </cell>
          <cell r="J369" t="str">
            <v xml:space="preserve"> Consumo</v>
          </cell>
          <cell r="K369" t="str">
            <v xml:space="preserve"> C. Unitário</v>
          </cell>
        </row>
        <row r="370">
          <cell r="B370">
            <v>0</v>
          </cell>
          <cell r="H370">
            <v>0</v>
          </cell>
          <cell r="I370">
            <v>0</v>
          </cell>
          <cell r="K370">
            <v>0</v>
          </cell>
        </row>
        <row r="371">
          <cell r="B371">
            <v>0</v>
          </cell>
          <cell r="H371">
            <v>0</v>
          </cell>
          <cell r="I371">
            <v>0</v>
          </cell>
          <cell r="K371">
            <v>0</v>
          </cell>
        </row>
        <row r="372">
          <cell r="B372">
            <v>0</v>
          </cell>
          <cell r="H372">
            <v>0</v>
          </cell>
          <cell r="I372">
            <v>0</v>
          </cell>
          <cell r="K372">
            <v>0</v>
          </cell>
        </row>
        <row r="373">
          <cell r="B373">
            <v>0</v>
          </cell>
          <cell r="H373">
            <v>0</v>
          </cell>
          <cell r="I373">
            <v>0</v>
          </cell>
          <cell r="K373">
            <v>0</v>
          </cell>
        </row>
        <row r="374">
          <cell r="B374">
            <v>0</v>
          </cell>
          <cell r="H374">
            <v>0</v>
          </cell>
          <cell r="I374">
            <v>0</v>
          </cell>
          <cell r="K374">
            <v>0</v>
          </cell>
        </row>
        <row r="375">
          <cell r="I375" t="str">
            <v xml:space="preserve"> (F)  Total </v>
          </cell>
          <cell r="J375" t="str">
            <v xml:space="preserve"> R$</v>
          </cell>
          <cell r="K375">
            <v>0</v>
          </cell>
        </row>
        <row r="377">
          <cell r="A377" t="str">
            <v xml:space="preserve"> TRANSPORTE</v>
          </cell>
          <cell r="H377" t="str">
            <v>DMT</v>
          </cell>
          <cell r="I377" t="str">
            <v xml:space="preserve"> Custo</v>
          </cell>
          <cell r="J377" t="str">
            <v xml:space="preserve"> Consumo</v>
          </cell>
          <cell r="K377" t="str">
            <v xml:space="preserve"> Custo</v>
          </cell>
        </row>
        <row r="378">
          <cell r="B378">
            <v>0</v>
          </cell>
          <cell r="I378">
            <v>0</v>
          </cell>
          <cell r="K378">
            <v>0</v>
          </cell>
        </row>
        <row r="379">
          <cell r="B379">
            <v>0</v>
          </cell>
          <cell r="I379">
            <v>0</v>
          </cell>
          <cell r="K379">
            <v>0</v>
          </cell>
        </row>
        <row r="380">
          <cell r="B380">
            <v>0</v>
          </cell>
          <cell r="I380">
            <v>0</v>
          </cell>
          <cell r="K380">
            <v>0</v>
          </cell>
        </row>
        <row r="381">
          <cell r="B381">
            <v>0</v>
          </cell>
          <cell r="I381">
            <v>0</v>
          </cell>
          <cell r="K381">
            <v>0</v>
          </cell>
        </row>
        <row r="382">
          <cell r="B382">
            <v>0</v>
          </cell>
          <cell r="I382">
            <v>0</v>
          </cell>
          <cell r="K382">
            <v>0</v>
          </cell>
        </row>
        <row r="383">
          <cell r="B383">
            <v>0</v>
          </cell>
          <cell r="I383">
            <v>0</v>
          </cell>
          <cell r="K383">
            <v>0</v>
          </cell>
        </row>
        <row r="384">
          <cell r="I384" t="str">
            <v xml:space="preserve"> (G)  Total </v>
          </cell>
          <cell r="J384" t="str">
            <v xml:space="preserve"> R$</v>
          </cell>
          <cell r="K384">
            <v>0</v>
          </cell>
        </row>
        <row r="386">
          <cell r="A386" t="str">
            <v xml:space="preserve"> Custo Direto Total  (D) + (E) + (F) + (G)</v>
          </cell>
          <cell r="J386" t="str">
            <v xml:space="preserve"> R$</v>
          </cell>
          <cell r="K386">
            <v>2450</v>
          </cell>
        </row>
        <row r="387">
          <cell r="A387" t="str">
            <v xml:space="preserve"> Lucro e Despesas Indiretas </v>
          </cell>
          <cell r="C387">
            <v>0.19600000000000001</v>
          </cell>
          <cell r="J387" t="str">
            <v xml:space="preserve"> R$</v>
          </cell>
          <cell r="K387">
            <v>480.2</v>
          </cell>
        </row>
        <row r="388">
          <cell r="A388" t="str">
            <v xml:space="preserve"> Preço Unitário Total</v>
          </cell>
          <cell r="J388" t="str">
            <v xml:space="preserve"> R$</v>
          </cell>
          <cell r="K388">
            <v>2930.2</v>
          </cell>
        </row>
        <row r="389">
          <cell r="A389" t="str">
            <v>Edital nº 035-2008-00</v>
          </cell>
        </row>
        <row r="390">
          <cell r="A390" t="str">
            <v>LOTE 01</v>
          </cell>
        </row>
        <row r="391">
          <cell r="A391" t="str">
            <v>ENCARGOS SOCIAIS CONSIDERADO DE 126,30%</v>
          </cell>
          <cell r="I391" t="str">
            <v>DATA BASE:</v>
          </cell>
        </row>
        <row r="392">
          <cell r="I392" t="str">
            <v>Novembro/07</v>
          </cell>
        </row>
        <row r="394">
          <cell r="A394" t="str">
            <v>QUADRO 8.6</v>
          </cell>
          <cell r="D394" t="str">
            <v>COMPOSIÇÃO  DE  PREÇO  UNITÁRIO</v>
          </cell>
          <cell r="J394" t="str">
            <v>MATO GROSSO</v>
          </cell>
        </row>
        <row r="395">
          <cell r="A395" t="str">
            <v>SERVIÇO:</v>
          </cell>
          <cell r="I395" t="str">
            <v>CÓDIGO:</v>
          </cell>
          <cell r="K395" t="str">
            <v>UNIDADE:</v>
          </cell>
        </row>
        <row r="396">
          <cell r="A396" t="str">
            <v>1.3.1</v>
          </cell>
          <cell r="B396" t="str">
            <v>CONCRETO  FCK ³ 15 MPA - FORNECIMENTO E APLICAÇÃO</v>
          </cell>
          <cell r="I396" t="str">
            <v>2 S 03 323 50</v>
          </cell>
          <cell r="K396" t="str">
            <v>m3</v>
          </cell>
          <cell r="L396">
            <v>336.05</v>
          </cell>
        </row>
        <row r="398">
          <cell r="A398" t="str">
            <v xml:space="preserve"> EQUIPAMENTO</v>
          </cell>
          <cell r="F398" t="str">
            <v xml:space="preserve"> Quant</v>
          </cell>
          <cell r="G398" t="str">
            <v xml:space="preserve"> Utilizado</v>
          </cell>
          <cell r="I398" t="str">
            <v xml:space="preserve"> C. Operacional</v>
          </cell>
          <cell r="K398" t="str">
            <v xml:space="preserve"> Custo</v>
          </cell>
        </row>
        <row r="399">
          <cell r="G399" t="str">
            <v>Oper.</v>
          </cell>
          <cell r="H399" t="str">
            <v xml:space="preserve"> Improd.</v>
          </cell>
          <cell r="I399" t="str">
            <v>Oper.</v>
          </cell>
          <cell r="J399" t="str">
            <v xml:space="preserve"> Improd.</v>
          </cell>
          <cell r="K399" t="str">
            <v xml:space="preserve"> Horário</v>
          </cell>
        </row>
        <row r="400">
          <cell r="B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E302</v>
          </cell>
          <cell r="B401" t="str">
            <v>Betoneira : Penedo : - 320 l</v>
          </cell>
          <cell r="F401">
            <v>1</v>
          </cell>
          <cell r="G401">
            <v>1</v>
          </cell>
          <cell r="H401">
            <v>0</v>
          </cell>
          <cell r="I401">
            <v>10.93</v>
          </cell>
          <cell r="J401">
            <v>10.55</v>
          </cell>
          <cell r="K401">
            <v>10.93</v>
          </cell>
        </row>
        <row r="402">
          <cell r="A402" t="str">
            <v>E304</v>
          </cell>
          <cell r="B402" t="str">
            <v>Transportador Manual : Laguna : - carrinho de mão 80 l</v>
          </cell>
          <cell r="F402">
            <v>3</v>
          </cell>
          <cell r="G402">
            <v>0.69</v>
          </cell>
          <cell r="H402">
            <v>0.31000000000000005</v>
          </cell>
          <cell r="I402">
            <v>0.16</v>
          </cell>
          <cell r="J402">
            <v>0</v>
          </cell>
          <cell r="K402">
            <v>0.33</v>
          </cell>
        </row>
        <row r="403">
          <cell r="A403" t="str">
            <v>E306</v>
          </cell>
          <cell r="B403" t="str">
            <v>Vibrador de Concreto : Wacker : VIP45/MT2 - de imersão</v>
          </cell>
          <cell r="F403">
            <v>2</v>
          </cell>
          <cell r="G403">
            <v>1</v>
          </cell>
          <cell r="H403">
            <v>0</v>
          </cell>
          <cell r="I403">
            <v>12.58</v>
          </cell>
          <cell r="J403">
            <v>9.3800000000000008</v>
          </cell>
          <cell r="K403">
            <v>25.16</v>
          </cell>
        </row>
        <row r="404">
          <cell r="A404" t="str">
            <v>E402</v>
          </cell>
          <cell r="B404" t="str">
            <v>Caminhão Carroceria : Mercedes Benz : 2423 K - de madeira 15 t</v>
          </cell>
          <cell r="F404">
            <v>0.06</v>
          </cell>
          <cell r="G404">
            <v>1</v>
          </cell>
          <cell r="H404">
            <v>0</v>
          </cell>
          <cell r="I404">
            <v>98.95</v>
          </cell>
          <cell r="J404">
            <v>12.51</v>
          </cell>
          <cell r="K404">
            <v>5.94</v>
          </cell>
        </row>
        <row r="405">
          <cell r="A405" t="str">
            <v>E404</v>
          </cell>
          <cell r="B405" t="str">
            <v>Caminhão Basculante : Mercedes Benz : 2423 K - 10 m3 -15 t</v>
          </cell>
          <cell r="F405">
            <v>0.02</v>
          </cell>
          <cell r="G405">
            <v>1</v>
          </cell>
          <cell r="H405">
            <v>0</v>
          </cell>
          <cell r="I405">
            <v>102.27</v>
          </cell>
          <cell r="J405">
            <v>12.51</v>
          </cell>
          <cell r="K405">
            <v>2.0499999999999998</v>
          </cell>
        </row>
        <row r="406">
          <cell r="A406" t="str">
            <v>E509</v>
          </cell>
          <cell r="B406" t="str">
            <v>Grupo Gerador : Heimer : GEHY-18 - 16,8 / 18,5 KVA</v>
          </cell>
          <cell r="F406">
            <v>1</v>
          </cell>
          <cell r="G406">
            <v>1</v>
          </cell>
          <cell r="H406">
            <v>0</v>
          </cell>
          <cell r="I406">
            <v>23.84</v>
          </cell>
          <cell r="J406">
            <v>10.55</v>
          </cell>
          <cell r="K406">
            <v>23.84</v>
          </cell>
        </row>
        <row r="407">
          <cell r="H407">
            <v>0</v>
          </cell>
          <cell r="I407">
            <v>0</v>
          </cell>
          <cell r="J407">
            <v>0</v>
          </cell>
        </row>
        <row r="408">
          <cell r="I408" t="str">
            <v xml:space="preserve"> (A)  Total </v>
          </cell>
          <cell r="J408" t="str">
            <v xml:space="preserve"> R$</v>
          </cell>
          <cell r="K408">
            <v>68.25</v>
          </cell>
        </row>
        <row r="410">
          <cell r="A410" t="str">
            <v xml:space="preserve"> MÃO DE OBRA</v>
          </cell>
          <cell r="I410" t="str">
            <v xml:space="preserve"> Quant</v>
          </cell>
          <cell r="J410" t="str">
            <v xml:space="preserve"> Salário</v>
          </cell>
          <cell r="K410" t="str">
            <v xml:space="preserve"> Custo </v>
          </cell>
        </row>
        <row r="411">
          <cell r="J411" t="str">
            <v xml:space="preserve"> Base</v>
          </cell>
          <cell r="K411" t="str">
            <v xml:space="preserve"> Horário</v>
          </cell>
        </row>
        <row r="412">
          <cell r="A412" t="str">
            <v>T604</v>
          </cell>
          <cell r="B412" t="str">
            <v xml:space="preserve"> Pedreiro </v>
          </cell>
          <cell r="I412">
            <v>1</v>
          </cell>
          <cell r="J412">
            <v>11.73</v>
          </cell>
          <cell r="K412">
            <v>11.73</v>
          </cell>
        </row>
        <row r="413">
          <cell r="A413" t="str">
            <v>T701</v>
          </cell>
          <cell r="B413" t="str">
            <v xml:space="preserve"> Servente </v>
          </cell>
          <cell r="I413">
            <v>14</v>
          </cell>
          <cell r="J413">
            <v>7.82</v>
          </cell>
          <cell r="K413">
            <v>109.48</v>
          </cell>
        </row>
        <row r="414">
          <cell r="B414">
            <v>0</v>
          </cell>
          <cell r="J414">
            <v>0</v>
          </cell>
          <cell r="K414">
            <v>0</v>
          </cell>
        </row>
        <row r="415">
          <cell r="B415">
            <v>0</v>
          </cell>
          <cell r="J415">
            <v>0</v>
          </cell>
          <cell r="K415">
            <v>0</v>
          </cell>
        </row>
        <row r="416">
          <cell r="B416">
            <v>0</v>
          </cell>
          <cell r="J416">
            <v>0</v>
          </cell>
          <cell r="K416">
            <v>0</v>
          </cell>
        </row>
        <row r="417">
          <cell r="B417">
            <v>0</v>
          </cell>
          <cell r="J417">
            <v>0</v>
          </cell>
          <cell r="K417">
            <v>0</v>
          </cell>
        </row>
        <row r="418">
          <cell r="E418" t="str">
            <v>Adicional M.O. - Ferramentas :</v>
          </cell>
          <cell r="I418">
            <v>0.2051</v>
          </cell>
          <cell r="K418">
            <v>24.86</v>
          </cell>
        </row>
        <row r="419">
          <cell r="I419" t="str">
            <v xml:space="preserve"> (B) Total </v>
          </cell>
          <cell r="J419" t="str">
            <v xml:space="preserve"> R$</v>
          </cell>
          <cell r="K419">
            <v>146.07</v>
          </cell>
        </row>
        <row r="421">
          <cell r="A421" t="str">
            <v xml:space="preserve"> (C) Produção da Equipe</v>
          </cell>
          <cell r="C421">
            <v>2.5</v>
          </cell>
          <cell r="D421" t="str">
            <v>m3 / h</v>
          </cell>
          <cell r="G421" t="str">
            <v xml:space="preserve"> Custo Horário Total (A + B) </v>
          </cell>
          <cell r="J421" t="str">
            <v xml:space="preserve"> R$</v>
          </cell>
          <cell r="K421">
            <v>214.32</v>
          </cell>
        </row>
        <row r="423">
          <cell r="A423" t="str">
            <v xml:space="preserve"> (D) Custo Unitário de Execução </v>
          </cell>
          <cell r="H423" t="str">
            <v xml:space="preserve"> [(A) + (B)] / (C) = (D)   </v>
          </cell>
          <cell r="J423" t="str">
            <v xml:space="preserve"> R$</v>
          </cell>
          <cell r="K423">
            <v>85.73</v>
          </cell>
        </row>
        <row r="425">
          <cell r="A425" t="str">
            <v xml:space="preserve"> MATERIAL</v>
          </cell>
          <cell r="H425" t="str">
            <v xml:space="preserve"> Unid.</v>
          </cell>
          <cell r="I425" t="str">
            <v xml:space="preserve"> Custo</v>
          </cell>
          <cell r="J425" t="str">
            <v xml:space="preserve"> Consumo</v>
          </cell>
          <cell r="K425" t="str">
            <v xml:space="preserve"> C. Unitário</v>
          </cell>
        </row>
        <row r="426">
          <cell r="B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 t="str">
            <v>M202</v>
          </cell>
          <cell r="B427" t="str">
            <v>Cimento portland CP-32</v>
          </cell>
          <cell r="H427" t="str">
            <v>kg</v>
          </cell>
          <cell r="I427">
            <v>0.46</v>
          </cell>
          <cell r="J427">
            <v>270</v>
          </cell>
          <cell r="K427">
            <v>124.2</v>
          </cell>
        </row>
        <row r="428">
          <cell r="B428">
            <v>0</v>
          </cell>
          <cell r="H428">
            <v>0</v>
          </cell>
          <cell r="I428">
            <v>0</v>
          </cell>
          <cell r="K428">
            <v>0</v>
          </cell>
        </row>
        <row r="429">
          <cell r="B429">
            <v>0</v>
          </cell>
          <cell r="H429">
            <v>0</v>
          </cell>
          <cell r="I429">
            <v>0</v>
          </cell>
          <cell r="K429">
            <v>0</v>
          </cell>
        </row>
        <row r="430">
          <cell r="B430">
            <v>0</v>
          </cell>
          <cell r="H430">
            <v>0</v>
          </cell>
          <cell r="I430">
            <v>0</v>
          </cell>
          <cell r="K430">
            <v>0</v>
          </cell>
        </row>
        <row r="431">
          <cell r="B431">
            <v>0</v>
          </cell>
          <cell r="H431">
            <v>0</v>
          </cell>
          <cell r="I431">
            <v>0</v>
          </cell>
          <cell r="K431">
            <v>0</v>
          </cell>
        </row>
        <row r="432">
          <cell r="I432" t="str">
            <v xml:space="preserve"> (E)  Total </v>
          </cell>
          <cell r="J432" t="str">
            <v xml:space="preserve"> R$</v>
          </cell>
          <cell r="K432">
            <v>124.2</v>
          </cell>
        </row>
        <row r="434">
          <cell r="A434" t="str">
            <v>ATIVIDADE AUXILIAR</v>
          </cell>
          <cell r="H434" t="str">
            <v xml:space="preserve"> Unid.</v>
          </cell>
          <cell r="I434" t="str">
            <v xml:space="preserve"> Custo</v>
          </cell>
          <cell r="J434" t="str">
            <v xml:space="preserve"> Consumo</v>
          </cell>
          <cell r="K434" t="str">
            <v xml:space="preserve"> C. Unitário</v>
          </cell>
        </row>
        <row r="435">
          <cell r="B435">
            <v>0</v>
          </cell>
          <cell r="H435">
            <v>0</v>
          </cell>
          <cell r="I435">
            <v>0</v>
          </cell>
          <cell r="K435">
            <v>0</v>
          </cell>
        </row>
        <row r="436">
          <cell r="A436" t="str">
            <v>1 A 00 716 00</v>
          </cell>
          <cell r="B436" t="str">
            <v>Areia Comercial</v>
          </cell>
          <cell r="H436" t="str">
            <v>m3</v>
          </cell>
          <cell r="I436">
            <v>35</v>
          </cell>
          <cell r="J436">
            <v>0.96</v>
          </cell>
          <cell r="K436">
            <v>33.6</v>
          </cell>
        </row>
        <row r="437">
          <cell r="A437" t="str">
            <v>1 A 00 717 00</v>
          </cell>
          <cell r="B437" t="str">
            <v>Brita Comercial</v>
          </cell>
          <cell r="H437" t="str">
            <v>m3</v>
          </cell>
          <cell r="I437">
            <v>43</v>
          </cell>
          <cell r="J437">
            <v>0.84</v>
          </cell>
          <cell r="K437">
            <v>36.119999999999997</v>
          </cell>
        </row>
        <row r="438">
          <cell r="B438">
            <v>0</v>
          </cell>
          <cell r="H438">
            <v>0</v>
          </cell>
          <cell r="I438">
            <v>0</v>
          </cell>
          <cell r="K438">
            <v>0</v>
          </cell>
        </row>
        <row r="439">
          <cell r="B439">
            <v>0</v>
          </cell>
          <cell r="H439">
            <v>0</v>
          </cell>
          <cell r="I439">
            <v>0</v>
          </cell>
          <cell r="K439">
            <v>0</v>
          </cell>
        </row>
        <row r="440">
          <cell r="I440" t="str">
            <v xml:space="preserve"> (F)  Total </v>
          </cell>
          <cell r="J440" t="str">
            <v xml:space="preserve"> R$</v>
          </cell>
          <cell r="K440">
            <v>69.72</v>
          </cell>
        </row>
        <row r="442">
          <cell r="A442" t="str">
            <v xml:space="preserve"> TRANSPORTE</v>
          </cell>
          <cell r="H442" t="str">
            <v>DMT</v>
          </cell>
          <cell r="I442" t="str">
            <v xml:space="preserve"> Custo</v>
          </cell>
          <cell r="J442" t="str">
            <v xml:space="preserve"> Consumo</v>
          </cell>
          <cell r="K442" t="str">
            <v xml:space="preserve"> Custo</v>
          </cell>
        </row>
        <row r="443">
          <cell r="B443">
            <v>0</v>
          </cell>
          <cell r="I443">
            <v>0</v>
          </cell>
          <cell r="K443">
            <v>0</v>
          </cell>
        </row>
        <row r="444">
          <cell r="A444" t="str">
            <v>1 A 00 002 00</v>
          </cell>
          <cell r="B444" t="str">
            <v>Transporte local c/ basc. 5m3 rodov. pav.</v>
          </cell>
          <cell r="D444" t="str">
            <v xml:space="preserve"> - Areia</v>
          </cell>
          <cell r="H444">
            <v>50</v>
          </cell>
          <cell r="I444">
            <v>0.49</v>
          </cell>
          <cell r="J444">
            <v>1.44</v>
          </cell>
          <cell r="K444">
            <v>0.71</v>
          </cell>
        </row>
        <row r="445">
          <cell r="A445" t="str">
            <v>1 A 00 002 00</v>
          </cell>
          <cell r="B445" t="str">
            <v>Transporte local c/ basc. 5m3 rodov. pav.</v>
          </cell>
          <cell r="D445" t="str">
            <v xml:space="preserve"> - Brita</v>
          </cell>
          <cell r="H445">
            <v>50</v>
          </cell>
          <cell r="I445">
            <v>0.49</v>
          </cell>
          <cell r="J445">
            <v>1.26</v>
          </cell>
          <cell r="K445">
            <v>0.62</v>
          </cell>
        </row>
        <row r="446">
          <cell r="B446">
            <v>0</v>
          </cell>
          <cell r="I446">
            <v>0</v>
          </cell>
          <cell r="K446">
            <v>0</v>
          </cell>
        </row>
        <row r="447">
          <cell r="B447">
            <v>0</v>
          </cell>
          <cell r="I447">
            <v>0</v>
          </cell>
          <cell r="K447">
            <v>0</v>
          </cell>
        </row>
        <row r="448">
          <cell r="B448">
            <v>0</v>
          </cell>
          <cell r="I448">
            <v>0</v>
          </cell>
          <cell r="K448">
            <v>0</v>
          </cell>
        </row>
        <row r="449">
          <cell r="I449" t="str">
            <v xml:space="preserve"> (G)  Total </v>
          </cell>
          <cell r="J449" t="str">
            <v xml:space="preserve"> R$</v>
          </cell>
          <cell r="K449">
            <v>1.33</v>
          </cell>
        </row>
        <row r="451">
          <cell r="A451" t="str">
            <v xml:space="preserve"> Custo Direto Total  (D) + (E) + (F) + (G)</v>
          </cell>
          <cell r="J451" t="str">
            <v xml:space="preserve"> R$</v>
          </cell>
          <cell r="K451">
            <v>280.98</v>
          </cell>
        </row>
        <row r="452">
          <cell r="A452" t="str">
            <v xml:space="preserve"> Lucro e Despesas Indiretas </v>
          </cell>
          <cell r="C452">
            <v>0.19600000000000001</v>
          </cell>
          <cell r="J452" t="str">
            <v xml:space="preserve"> R$</v>
          </cell>
          <cell r="K452">
            <v>55.07</v>
          </cell>
        </row>
        <row r="453">
          <cell r="A453" t="str">
            <v xml:space="preserve"> Preço Unitário Total</v>
          </cell>
          <cell r="J453" t="str">
            <v xml:space="preserve"> R$</v>
          </cell>
          <cell r="K453">
            <v>336.05</v>
          </cell>
        </row>
        <row r="454">
          <cell r="A454" t="str">
            <v>Edital nº 035-2008-00</v>
          </cell>
        </row>
        <row r="455">
          <cell r="A455" t="str">
            <v>LOTE 01</v>
          </cell>
        </row>
        <row r="456">
          <cell r="A456" t="str">
            <v>ENCARGOS SOCIAIS CONSIDERADO DE 126,30%</v>
          </cell>
          <cell r="I456" t="str">
            <v>DATA BASE:</v>
          </cell>
        </row>
        <row r="457">
          <cell r="I457" t="str">
            <v>Novembro/07</v>
          </cell>
        </row>
        <row r="459">
          <cell r="A459" t="str">
            <v>QUADRO 8.6</v>
          </cell>
          <cell r="D459" t="str">
            <v>COMPOSIÇÃO  DE  PREÇO  UNITÁRIO</v>
          </cell>
          <cell r="J459" t="str">
            <v>MATO GROSSO</v>
          </cell>
        </row>
        <row r="460">
          <cell r="A460" t="str">
            <v>SERVIÇO:</v>
          </cell>
          <cell r="I460" t="str">
            <v>CÓDIGO:</v>
          </cell>
          <cell r="K460" t="str">
            <v>UNIDADE:</v>
          </cell>
        </row>
        <row r="461">
          <cell r="A461" t="str">
            <v>2.1.1</v>
          </cell>
          <cell r="B461" t="str">
            <v>FORNECIMENTO E IMPLANTAÇÃO DA ENTRADA DE ENERGIA ELÉTRICA</v>
          </cell>
          <cell r="K461" t="str">
            <v>und</v>
          </cell>
          <cell r="L461">
            <v>3707.6</v>
          </cell>
        </row>
        <row r="463">
          <cell r="A463" t="str">
            <v xml:space="preserve"> EQUIPAMENTO</v>
          </cell>
          <cell r="F463" t="str">
            <v xml:space="preserve"> Quant</v>
          </cell>
          <cell r="G463" t="str">
            <v xml:space="preserve"> Utilizado</v>
          </cell>
          <cell r="I463" t="str">
            <v xml:space="preserve"> C. Operacional</v>
          </cell>
          <cell r="K463" t="str">
            <v xml:space="preserve"> Custo</v>
          </cell>
        </row>
        <row r="464">
          <cell r="G464" t="str">
            <v>Oper.</v>
          </cell>
          <cell r="H464" t="str">
            <v xml:space="preserve"> Improd.</v>
          </cell>
          <cell r="I464" t="str">
            <v>Oper.</v>
          </cell>
          <cell r="J464" t="str">
            <v xml:space="preserve"> Improd.</v>
          </cell>
          <cell r="K464" t="str">
            <v xml:space="preserve"> Horário</v>
          </cell>
        </row>
        <row r="465">
          <cell r="B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B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B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B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</row>
        <row r="473">
          <cell r="I473" t="str">
            <v xml:space="preserve"> (A)  Total </v>
          </cell>
          <cell r="J473" t="str">
            <v xml:space="preserve"> R$</v>
          </cell>
          <cell r="K473">
            <v>0</v>
          </cell>
        </row>
        <row r="475">
          <cell r="A475" t="str">
            <v xml:space="preserve"> MÃO DE OBRA</v>
          </cell>
          <cell r="I475" t="str">
            <v xml:space="preserve"> Quant</v>
          </cell>
          <cell r="J475" t="str">
            <v xml:space="preserve"> Salário</v>
          </cell>
          <cell r="K475" t="str">
            <v xml:space="preserve"> Custo </v>
          </cell>
        </row>
        <row r="476">
          <cell r="J476" t="str">
            <v xml:space="preserve"> Base</v>
          </cell>
          <cell r="K476" t="str">
            <v xml:space="preserve"> Horário</v>
          </cell>
        </row>
        <row r="477">
          <cell r="B477">
            <v>0</v>
          </cell>
          <cell r="J477">
            <v>0</v>
          </cell>
          <cell r="K477">
            <v>0</v>
          </cell>
        </row>
        <row r="478">
          <cell r="B478">
            <v>0</v>
          </cell>
          <cell r="J478">
            <v>0</v>
          </cell>
          <cell r="K478">
            <v>0</v>
          </cell>
        </row>
        <row r="479">
          <cell r="B479">
            <v>0</v>
          </cell>
          <cell r="J479">
            <v>0</v>
          </cell>
          <cell r="K479">
            <v>0</v>
          </cell>
        </row>
        <row r="480">
          <cell r="B480">
            <v>0</v>
          </cell>
          <cell r="J480">
            <v>0</v>
          </cell>
          <cell r="K480">
            <v>0</v>
          </cell>
        </row>
        <row r="481">
          <cell r="B481">
            <v>0</v>
          </cell>
          <cell r="J481">
            <v>0</v>
          </cell>
          <cell r="K481">
            <v>0</v>
          </cell>
        </row>
        <row r="482">
          <cell r="B482">
            <v>0</v>
          </cell>
          <cell r="J482">
            <v>0</v>
          </cell>
          <cell r="K482">
            <v>0</v>
          </cell>
        </row>
        <row r="483">
          <cell r="E483" t="str">
            <v>Adicional M.O. - Ferramentas :</v>
          </cell>
          <cell r="K483">
            <v>0</v>
          </cell>
        </row>
        <row r="484">
          <cell r="I484" t="str">
            <v xml:space="preserve"> (B) Total </v>
          </cell>
          <cell r="J484" t="str">
            <v xml:space="preserve"> R$</v>
          </cell>
          <cell r="K484">
            <v>0</v>
          </cell>
        </row>
        <row r="486">
          <cell r="A486" t="str">
            <v xml:space="preserve"> (C) Produção da Equipe</v>
          </cell>
          <cell r="C486">
            <v>1</v>
          </cell>
          <cell r="D486" t="str">
            <v>und / h</v>
          </cell>
          <cell r="G486" t="str">
            <v xml:space="preserve"> Custo Horário Total (A + B) </v>
          </cell>
          <cell r="J486" t="str">
            <v xml:space="preserve"> R$</v>
          </cell>
          <cell r="K486">
            <v>0</v>
          </cell>
        </row>
        <row r="488">
          <cell r="A488" t="str">
            <v xml:space="preserve"> (D) Custo Unitário de Execução </v>
          </cell>
          <cell r="H488" t="str">
            <v xml:space="preserve"> [(A) + (B)] / (C) = (D)   </v>
          </cell>
          <cell r="J488" t="str">
            <v xml:space="preserve"> R$</v>
          </cell>
          <cell r="K488">
            <v>0</v>
          </cell>
        </row>
        <row r="490">
          <cell r="A490" t="str">
            <v xml:space="preserve"> MATERIAL</v>
          </cell>
          <cell r="H490" t="str">
            <v xml:space="preserve"> Unid.</v>
          </cell>
          <cell r="I490" t="str">
            <v xml:space="preserve"> Custo</v>
          </cell>
          <cell r="J490" t="str">
            <v xml:space="preserve"> Consumo</v>
          </cell>
          <cell r="K490" t="str">
            <v xml:space="preserve"> C. Unitário</v>
          </cell>
        </row>
        <row r="491">
          <cell r="B491">
            <v>0</v>
          </cell>
          <cell r="H491">
            <v>0</v>
          </cell>
          <cell r="I491">
            <v>0</v>
          </cell>
          <cell r="K491">
            <v>0</v>
          </cell>
        </row>
        <row r="492">
          <cell r="A492" t="str">
            <v>M1020</v>
          </cell>
          <cell r="B492" t="str">
            <v xml:space="preserve"> Fornecimento e implantação da entrada de energia</v>
          </cell>
          <cell r="H492" t="str">
            <v>cj</v>
          </cell>
          <cell r="I492">
            <v>3100</v>
          </cell>
          <cell r="J492">
            <v>1</v>
          </cell>
          <cell r="K492">
            <v>3100</v>
          </cell>
        </row>
        <row r="493">
          <cell r="B493">
            <v>0</v>
          </cell>
          <cell r="H493">
            <v>0</v>
          </cell>
          <cell r="I493">
            <v>0</v>
          </cell>
          <cell r="K493">
            <v>0</v>
          </cell>
        </row>
        <row r="494">
          <cell r="B494">
            <v>0</v>
          </cell>
          <cell r="H494">
            <v>0</v>
          </cell>
          <cell r="I494">
            <v>0</v>
          </cell>
          <cell r="K494">
            <v>0</v>
          </cell>
        </row>
        <row r="495">
          <cell r="B495">
            <v>0</v>
          </cell>
          <cell r="H495">
            <v>0</v>
          </cell>
          <cell r="I495">
            <v>0</v>
          </cell>
          <cell r="K495">
            <v>0</v>
          </cell>
        </row>
        <row r="496">
          <cell r="B496">
            <v>0</v>
          </cell>
          <cell r="H496">
            <v>0</v>
          </cell>
          <cell r="I496">
            <v>0</v>
          </cell>
          <cell r="K496">
            <v>0</v>
          </cell>
        </row>
        <row r="497">
          <cell r="I497" t="str">
            <v xml:space="preserve"> (E)  Total </v>
          </cell>
          <cell r="J497" t="str">
            <v xml:space="preserve"> R$</v>
          </cell>
          <cell r="K497">
            <v>3100</v>
          </cell>
        </row>
        <row r="499">
          <cell r="A499" t="str">
            <v>ATIVIDADE AUXILIAR</v>
          </cell>
          <cell r="H499" t="str">
            <v xml:space="preserve"> Unid.</v>
          </cell>
          <cell r="I499" t="str">
            <v xml:space="preserve"> Custo</v>
          </cell>
          <cell r="J499" t="str">
            <v xml:space="preserve"> Consumo</v>
          </cell>
          <cell r="K499" t="str">
            <v xml:space="preserve"> C. Unitário</v>
          </cell>
        </row>
        <row r="500">
          <cell r="B500">
            <v>0</v>
          </cell>
          <cell r="H500">
            <v>0</v>
          </cell>
          <cell r="I500">
            <v>0</v>
          </cell>
          <cell r="K500">
            <v>0</v>
          </cell>
        </row>
        <row r="501">
          <cell r="B501">
            <v>0</v>
          </cell>
          <cell r="H501">
            <v>0</v>
          </cell>
          <cell r="I501">
            <v>0</v>
          </cell>
          <cell r="K501">
            <v>0</v>
          </cell>
        </row>
        <row r="502">
          <cell r="B502">
            <v>0</v>
          </cell>
          <cell r="H502">
            <v>0</v>
          </cell>
          <cell r="I502">
            <v>0</v>
          </cell>
          <cell r="K502">
            <v>0</v>
          </cell>
        </row>
        <row r="503">
          <cell r="B503">
            <v>0</v>
          </cell>
          <cell r="H503">
            <v>0</v>
          </cell>
          <cell r="I503">
            <v>0</v>
          </cell>
          <cell r="K503">
            <v>0</v>
          </cell>
        </row>
        <row r="504">
          <cell r="B504">
            <v>0</v>
          </cell>
          <cell r="H504">
            <v>0</v>
          </cell>
          <cell r="I504">
            <v>0</v>
          </cell>
          <cell r="K504">
            <v>0</v>
          </cell>
        </row>
        <row r="505">
          <cell r="I505" t="str">
            <v xml:space="preserve"> (F)  Total </v>
          </cell>
          <cell r="J505" t="str">
            <v xml:space="preserve"> R$</v>
          </cell>
          <cell r="K505">
            <v>0</v>
          </cell>
        </row>
        <row r="507">
          <cell r="A507" t="str">
            <v xml:space="preserve"> TRANSPORTE</v>
          </cell>
          <cell r="H507" t="str">
            <v>DMT</v>
          </cell>
          <cell r="I507" t="str">
            <v xml:space="preserve"> Custo</v>
          </cell>
          <cell r="J507" t="str">
            <v xml:space="preserve"> Consumo</v>
          </cell>
          <cell r="K507" t="str">
            <v xml:space="preserve"> Custo</v>
          </cell>
        </row>
        <row r="508">
          <cell r="B508">
            <v>0</v>
          </cell>
          <cell r="I508">
            <v>0</v>
          </cell>
          <cell r="K508">
            <v>0</v>
          </cell>
        </row>
        <row r="509">
          <cell r="B509">
            <v>0</v>
          </cell>
          <cell r="I509">
            <v>0</v>
          </cell>
          <cell r="K509">
            <v>0</v>
          </cell>
        </row>
        <row r="510">
          <cell r="B510">
            <v>0</v>
          </cell>
          <cell r="I510">
            <v>0</v>
          </cell>
          <cell r="K510">
            <v>0</v>
          </cell>
        </row>
        <row r="511">
          <cell r="B511">
            <v>0</v>
          </cell>
          <cell r="I511">
            <v>0</v>
          </cell>
          <cell r="K511">
            <v>0</v>
          </cell>
        </row>
        <row r="512">
          <cell r="B512">
            <v>0</v>
          </cell>
          <cell r="I512">
            <v>0</v>
          </cell>
          <cell r="K512">
            <v>0</v>
          </cell>
        </row>
        <row r="513">
          <cell r="B513">
            <v>0</v>
          </cell>
          <cell r="I513">
            <v>0</v>
          </cell>
          <cell r="K513">
            <v>0</v>
          </cell>
        </row>
        <row r="514">
          <cell r="I514" t="str">
            <v xml:space="preserve"> (G)  Total </v>
          </cell>
          <cell r="J514" t="str">
            <v xml:space="preserve"> R$</v>
          </cell>
          <cell r="K514">
            <v>0</v>
          </cell>
        </row>
        <row r="516">
          <cell r="A516" t="str">
            <v xml:space="preserve"> Custo Direto Total  (D) + (E) + (F) + (G)</v>
          </cell>
          <cell r="J516" t="str">
            <v xml:space="preserve"> R$</v>
          </cell>
          <cell r="K516">
            <v>3100</v>
          </cell>
        </row>
        <row r="517">
          <cell r="A517" t="str">
            <v xml:space="preserve"> Lucro e Despesas Indiretas </v>
          </cell>
          <cell r="C517">
            <v>0.19600000000000001</v>
          </cell>
          <cell r="J517" t="str">
            <v xml:space="preserve"> R$</v>
          </cell>
          <cell r="K517">
            <v>607.6</v>
          </cell>
        </row>
        <row r="518">
          <cell r="A518" t="str">
            <v xml:space="preserve"> Preço Unitário Total</v>
          </cell>
          <cell r="J518" t="str">
            <v xml:space="preserve"> R$</v>
          </cell>
          <cell r="K518">
            <v>3707.6</v>
          </cell>
        </row>
        <row r="519">
          <cell r="A519" t="str">
            <v>Edital nº 035-2008-00</v>
          </cell>
        </row>
        <row r="520">
          <cell r="A520" t="str">
            <v>LOTE 01</v>
          </cell>
        </row>
        <row r="521">
          <cell r="A521" t="str">
            <v>ENCARGOS SOCIAIS CONSIDERADO DE 126,30%</v>
          </cell>
          <cell r="I521" t="str">
            <v>DATA BASE:</v>
          </cell>
        </row>
        <row r="522">
          <cell r="I522" t="str">
            <v>Novembro/07</v>
          </cell>
        </row>
        <row r="524">
          <cell r="A524" t="str">
            <v>QUADRO 8.6</v>
          </cell>
          <cell r="D524" t="str">
            <v>COMPOSIÇÃO  DE  PREÇO  UNITÁRIO</v>
          </cell>
          <cell r="J524" t="str">
            <v>MATO GROSSO</v>
          </cell>
        </row>
        <row r="525">
          <cell r="A525" t="str">
            <v>SERVIÇO:</v>
          </cell>
          <cell r="I525" t="str">
            <v>CÓDIGO:</v>
          </cell>
          <cell r="K525" t="str">
            <v>UNIDADE:</v>
          </cell>
        </row>
        <row r="526">
          <cell r="A526" t="str">
            <v>3.1.1 e 4.1.1</v>
          </cell>
          <cell r="B526" t="str">
            <v>PINTURA FAIXA C/TERMOPLÁSTICO-3 ANOS (P/ ASPERSÃO)</v>
          </cell>
          <cell r="I526" t="str">
            <v>4 S 06 110 01</v>
          </cell>
          <cell r="K526" t="str">
            <v>m2</v>
          </cell>
          <cell r="L526">
            <v>33.950000000000003</v>
          </cell>
        </row>
        <row r="528">
          <cell r="A528" t="str">
            <v xml:space="preserve"> EQUIPAMENTO</v>
          </cell>
          <cell r="F528" t="str">
            <v xml:space="preserve"> Quant</v>
          </cell>
          <cell r="G528" t="str">
            <v xml:space="preserve"> Utilizado</v>
          </cell>
          <cell r="I528" t="str">
            <v xml:space="preserve"> C. Operacional</v>
          </cell>
          <cell r="K528" t="str">
            <v xml:space="preserve"> Custo</v>
          </cell>
        </row>
        <row r="529">
          <cell r="G529" t="str">
            <v>Oper.</v>
          </cell>
          <cell r="H529" t="str">
            <v xml:space="preserve"> Improd.</v>
          </cell>
          <cell r="I529" t="str">
            <v>Oper.</v>
          </cell>
          <cell r="J529" t="str">
            <v xml:space="preserve"> Improd.</v>
          </cell>
          <cell r="K529" t="str">
            <v xml:space="preserve"> Horário</v>
          </cell>
        </row>
        <row r="530">
          <cell r="B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E408</v>
          </cell>
          <cell r="B531" t="str">
            <v>Caminhão Carroceria : Mercedes Benz : 710 / 37 - 4 t</v>
          </cell>
          <cell r="F531">
            <v>1</v>
          </cell>
          <cell r="G531">
            <v>0.5</v>
          </cell>
          <cell r="H531">
            <v>0.5</v>
          </cell>
          <cell r="I531">
            <v>51.3</v>
          </cell>
          <cell r="J531">
            <v>12.51</v>
          </cell>
          <cell r="K531">
            <v>31.91</v>
          </cell>
        </row>
        <row r="532">
          <cell r="A532" t="str">
            <v>E416</v>
          </cell>
          <cell r="B532" t="str">
            <v>Veículo Leve : Chevrolet : S10 - pick up (4X4)</v>
          </cell>
          <cell r="F532">
            <v>1</v>
          </cell>
          <cell r="G532">
            <v>1</v>
          </cell>
          <cell r="H532">
            <v>0</v>
          </cell>
          <cell r="I532">
            <v>55.79</v>
          </cell>
          <cell r="J532">
            <v>11.34</v>
          </cell>
          <cell r="K532">
            <v>55.79</v>
          </cell>
        </row>
        <row r="533">
          <cell r="A533" t="str">
            <v>E920</v>
          </cell>
          <cell r="B533" t="str">
            <v>Máquina para Pintura : Consmaq : FX45-HSP - de faixa aquente p/ mat. termop.</v>
          </cell>
          <cell r="F533">
            <v>1</v>
          </cell>
          <cell r="G533">
            <v>1</v>
          </cell>
          <cell r="H533">
            <v>0</v>
          </cell>
          <cell r="I533">
            <v>67.25</v>
          </cell>
          <cell r="J533">
            <v>14.46</v>
          </cell>
          <cell r="K533">
            <v>67.25</v>
          </cell>
        </row>
        <row r="534">
          <cell r="A534" t="str">
            <v>E921</v>
          </cell>
          <cell r="B534" t="str">
            <v>Fusor : Consmaq : - 600 l</v>
          </cell>
          <cell r="F534">
            <v>1</v>
          </cell>
          <cell r="G534">
            <v>1</v>
          </cell>
          <cell r="H534">
            <v>0</v>
          </cell>
          <cell r="I534">
            <v>26.26</v>
          </cell>
          <cell r="J534">
            <v>0</v>
          </cell>
          <cell r="K534">
            <v>26.26</v>
          </cell>
        </row>
        <row r="535">
          <cell r="B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</row>
        <row r="538">
          <cell r="I538" t="str">
            <v xml:space="preserve"> (A)  Total </v>
          </cell>
          <cell r="J538" t="str">
            <v xml:space="preserve"> R$</v>
          </cell>
          <cell r="K538">
            <v>181.21</v>
          </cell>
        </row>
        <row r="540">
          <cell r="A540" t="str">
            <v xml:space="preserve"> MÃO DE OBRA</v>
          </cell>
          <cell r="I540" t="str">
            <v xml:space="preserve"> Quant</v>
          </cell>
          <cell r="J540" t="str">
            <v xml:space="preserve"> Salário</v>
          </cell>
          <cell r="K540" t="str">
            <v xml:space="preserve"> Custo </v>
          </cell>
        </row>
        <row r="541">
          <cell r="J541" t="str">
            <v xml:space="preserve"> Base</v>
          </cell>
          <cell r="K541" t="str">
            <v xml:space="preserve"> Horário</v>
          </cell>
        </row>
        <row r="542">
          <cell r="A542" t="str">
            <v>T314</v>
          </cell>
          <cell r="B542" t="str">
            <v xml:space="preserve"> Operador de equip. especial </v>
          </cell>
          <cell r="I542">
            <v>1</v>
          </cell>
          <cell r="J542">
            <v>14.46</v>
          </cell>
          <cell r="K542">
            <v>14.46</v>
          </cell>
        </row>
        <row r="543">
          <cell r="A543" t="str">
            <v>T401</v>
          </cell>
          <cell r="B543" t="str">
            <v xml:space="preserve"> Pré-marcador </v>
          </cell>
          <cell r="I543">
            <v>1</v>
          </cell>
          <cell r="J543">
            <v>14.46</v>
          </cell>
          <cell r="K543">
            <v>14.46</v>
          </cell>
        </row>
        <row r="544">
          <cell r="A544" t="str">
            <v>T501</v>
          </cell>
          <cell r="B544" t="str">
            <v xml:space="preserve"> Encarregado de turma </v>
          </cell>
          <cell r="I544">
            <v>1</v>
          </cell>
          <cell r="J544">
            <v>16.809999999999999</v>
          </cell>
          <cell r="K544">
            <v>16.809999999999999</v>
          </cell>
        </row>
        <row r="545">
          <cell r="A545" t="str">
            <v>T701</v>
          </cell>
          <cell r="B545" t="str">
            <v xml:space="preserve"> Servente </v>
          </cell>
          <cell r="I545">
            <v>7</v>
          </cell>
          <cell r="J545">
            <v>7.82</v>
          </cell>
          <cell r="K545">
            <v>54.74</v>
          </cell>
        </row>
        <row r="546">
          <cell r="B546">
            <v>0</v>
          </cell>
          <cell r="J546">
            <v>0</v>
          </cell>
          <cell r="K546">
            <v>0</v>
          </cell>
        </row>
        <row r="547">
          <cell r="B547">
            <v>0</v>
          </cell>
          <cell r="J547">
            <v>0</v>
          </cell>
          <cell r="K547">
            <v>0</v>
          </cell>
        </row>
        <row r="548">
          <cell r="E548" t="str">
            <v>Adicional M.O. - Ferramentas :</v>
          </cell>
          <cell r="I548">
            <v>0.2051</v>
          </cell>
          <cell r="K548">
            <v>20.61</v>
          </cell>
        </row>
        <row r="549">
          <cell r="I549" t="str">
            <v xml:space="preserve"> (B) Total </v>
          </cell>
          <cell r="J549" t="str">
            <v xml:space="preserve"> R$</v>
          </cell>
          <cell r="K549">
            <v>121.08</v>
          </cell>
        </row>
        <row r="551">
          <cell r="A551" t="str">
            <v xml:space="preserve"> (C) Produção da Equipe</v>
          </cell>
          <cell r="C551">
            <v>125</v>
          </cell>
          <cell r="D551" t="str">
            <v>m2 / h</v>
          </cell>
          <cell r="G551" t="str">
            <v xml:space="preserve"> Custo Horário Total (A + B) </v>
          </cell>
          <cell r="J551" t="str">
            <v xml:space="preserve"> R$</v>
          </cell>
          <cell r="K551">
            <v>302.29000000000002</v>
          </cell>
        </row>
        <row r="553">
          <cell r="A553" t="str">
            <v xml:space="preserve"> (D) Custo Unitário de Execução </v>
          </cell>
          <cell r="H553" t="str">
            <v xml:space="preserve"> [(A) + (B)] / (C) = (D)   </v>
          </cell>
          <cell r="J553" t="str">
            <v xml:space="preserve"> R$</v>
          </cell>
          <cell r="K553">
            <v>2.42</v>
          </cell>
        </row>
        <row r="555">
          <cell r="A555" t="str">
            <v xml:space="preserve"> MATERIAL</v>
          </cell>
          <cell r="H555" t="str">
            <v xml:space="preserve"> Unid.</v>
          </cell>
          <cell r="I555" t="str">
            <v xml:space="preserve"> Custo</v>
          </cell>
          <cell r="J555" t="str">
            <v xml:space="preserve"> Consumo</v>
          </cell>
          <cell r="K555" t="str">
            <v xml:space="preserve"> C. Unitário</v>
          </cell>
        </row>
        <row r="556">
          <cell r="B556">
            <v>0</v>
          </cell>
          <cell r="H556">
            <v>0</v>
          </cell>
          <cell r="I556">
            <v>0</v>
          </cell>
          <cell r="K556">
            <v>0</v>
          </cell>
        </row>
        <row r="557">
          <cell r="A557" t="str">
            <v>M611</v>
          </cell>
          <cell r="B557" t="str">
            <v>Redutor tipo 2002 prim. qualidade</v>
          </cell>
          <cell r="H557" t="str">
            <v>l</v>
          </cell>
          <cell r="I557">
            <v>7.26</v>
          </cell>
          <cell r="J557">
            <v>0.06</v>
          </cell>
          <cell r="K557">
            <v>0.44</v>
          </cell>
        </row>
        <row r="558">
          <cell r="A558" t="str">
            <v>M616</v>
          </cell>
          <cell r="B558" t="str">
            <v>Microesferas DROP-ON</v>
          </cell>
          <cell r="H558" t="str">
            <v>kg</v>
          </cell>
          <cell r="I558">
            <v>2.8</v>
          </cell>
          <cell r="J558">
            <v>0.33</v>
          </cell>
          <cell r="K558">
            <v>0.92</v>
          </cell>
        </row>
        <row r="559">
          <cell r="A559" t="str">
            <v>M618</v>
          </cell>
          <cell r="B559" t="str">
            <v>Massa termoplástica para aspersão</v>
          </cell>
          <cell r="H559" t="str">
            <v>kg</v>
          </cell>
          <cell r="I559">
            <v>6.93</v>
          </cell>
          <cell r="J559">
            <v>3.5</v>
          </cell>
          <cell r="K559">
            <v>24.26</v>
          </cell>
        </row>
        <row r="560">
          <cell r="A560" t="str">
            <v>M624</v>
          </cell>
          <cell r="B560" t="str">
            <v>Tinta para pré-marcação</v>
          </cell>
          <cell r="H560" t="str">
            <v>l</v>
          </cell>
          <cell r="I560">
            <v>11.66</v>
          </cell>
          <cell r="J560">
            <v>0.03</v>
          </cell>
          <cell r="K560">
            <v>0.35</v>
          </cell>
        </row>
        <row r="561">
          <cell r="B561">
            <v>0</v>
          </cell>
          <cell r="H561">
            <v>0</v>
          </cell>
          <cell r="I561">
            <v>0</v>
          </cell>
          <cell r="K561">
            <v>0</v>
          </cell>
        </row>
        <row r="562">
          <cell r="I562" t="str">
            <v xml:space="preserve"> (E)  Total </v>
          </cell>
          <cell r="J562" t="str">
            <v xml:space="preserve"> R$</v>
          </cell>
          <cell r="K562">
            <v>25.970000000000002</v>
          </cell>
        </row>
        <row r="564">
          <cell r="A564" t="str">
            <v>ATIVIDADE AUXILIAR</v>
          </cell>
          <cell r="H564" t="str">
            <v xml:space="preserve"> Unid.</v>
          </cell>
          <cell r="I564" t="str">
            <v xml:space="preserve"> Custo</v>
          </cell>
          <cell r="J564" t="str">
            <v xml:space="preserve"> Consumo</v>
          </cell>
          <cell r="K564" t="str">
            <v xml:space="preserve"> C. Unitário</v>
          </cell>
        </row>
        <row r="565">
          <cell r="B565">
            <v>0</v>
          </cell>
          <cell r="H565">
            <v>0</v>
          </cell>
          <cell r="I565">
            <v>0</v>
          </cell>
          <cell r="K565">
            <v>0</v>
          </cell>
        </row>
        <row r="566">
          <cell r="B566">
            <v>0</v>
          </cell>
          <cell r="H566">
            <v>0</v>
          </cell>
          <cell r="I566">
            <v>0</v>
          </cell>
          <cell r="K566">
            <v>0</v>
          </cell>
        </row>
        <row r="567">
          <cell r="B567">
            <v>0</v>
          </cell>
          <cell r="H567">
            <v>0</v>
          </cell>
          <cell r="I567">
            <v>0</v>
          </cell>
          <cell r="K567">
            <v>0</v>
          </cell>
        </row>
        <row r="568">
          <cell r="B568">
            <v>0</v>
          </cell>
          <cell r="H568">
            <v>0</v>
          </cell>
          <cell r="I568">
            <v>0</v>
          </cell>
          <cell r="K568">
            <v>0</v>
          </cell>
        </row>
        <row r="569">
          <cell r="B569">
            <v>0</v>
          </cell>
          <cell r="H569">
            <v>0</v>
          </cell>
          <cell r="I569">
            <v>0</v>
          </cell>
          <cell r="K569">
            <v>0</v>
          </cell>
        </row>
        <row r="570">
          <cell r="I570" t="str">
            <v xml:space="preserve"> (F)  Total </v>
          </cell>
          <cell r="J570" t="str">
            <v xml:space="preserve"> R$</v>
          </cell>
          <cell r="K570">
            <v>0</v>
          </cell>
        </row>
        <row r="572">
          <cell r="A572" t="str">
            <v xml:space="preserve"> TRANSPORTE</v>
          </cell>
          <cell r="H572" t="str">
            <v>DMT</v>
          </cell>
          <cell r="I572" t="str">
            <v xml:space="preserve"> Custo</v>
          </cell>
          <cell r="J572" t="str">
            <v xml:space="preserve"> Consumo</v>
          </cell>
          <cell r="K572" t="str">
            <v xml:space="preserve"> Custo</v>
          </cell>
        </row>
        <row r="573">
          <cell r="B573">
            <v>0</v>
          </cell>
          <cell r="I573">
            <v>0</v>
          </cell>
          <cell r="K573">
            <v>0</v>
          </cell>
        </row>
        <row r="574">
          <cell r="B574">
            <v>0</v>
          </cell>
          <cell r="I574">
            <v>0</v>
          </cell>
          <cell r="K574">
            <v>0</v>
          </cell>
        </row>
        <row r="575">
          <cell r="B575">
            <v>0</v>
          </cell>
          <cell r="I575">
            <v>0</v>
          </cell>
          <cell r="K575">
            <v>0</v>
          </cell>
        </row>
        <row r="576">
          <cell r="B576">
            <v>0</v>
          </cell>
          <cell r="I576">
            <v>0</v>
          </cell>
          <cell r="K576">
            <v>0</v>
          </cell>
        </row>
        <row r="577">
          <cell r="B577">
            <v>0</v>
          </cell>
          <cell r="I577">
            <v>0</v>
          </cell>
          <cell r="K577">
            <v>0</v>
          </cell>
        </row>
        <row r="578">
          <cell r="B578">
            <v>0</v>
          </cell>
          <cell r="I578">
            <v>0</v>
          </cell>
          <cell r="K578">
            <v>0</v>
          </cell>
        </row>
        <row r="579">
          <cell r="I579" t="str">
            <v xml:space="preserve"> (G)  Total </v>
          </cell>
          <cell r="J579" t="str">
            <v xml:space="preserve"> R$</v>
          </cell>
          <cell r="K579">
            <v>0</v>
          </cell>
        </row>
        <row r="581">
          <cell r="A581" t="str">
            <v xml:space="preserve"> Custo Direto Total  (D) + (E) + (F) + (G)</v>
          </cell>
          <cell r="J581" t="str">
            <v xml:space="preserve"> R$</v>
          </cell>
          <cell r="K581">
            <v>28.39</v>
          </cell>
        </row>
        <row r="582">
          <cell r="A582" t="str">
            <v xml:space="preserve"> Lucro e Despesas Indiretas </v>
          </cell>
          <cell r="C582">
            <v>0.19600000000000001</v>
          </cell>
          <cell r="J582" t="str">
            <v xml:space="preserve"> R$</v>
          </cell>
          <cell r="K582">
            <v>5.56</v>
          </cell>
        </row>
        <row r="583">
          <cell r="A583" t="str">
            <v xml:space="preserve"> Preço Unitário Total</v>
          </cell>
          <cell r="J583" t="str">
            <v xml:space="preserve"> R$</v>
          </cell>
          <cell r="K583">
            <v>33.950000000000003</v>
          </cell>
        </row>
        <row r="584">
          <cell r="A584" t="str">
            <v>Edital nº 035-2008-00</v>
          </cell>
        </row>
        <row r="585">
          <cell r="A585" t="str">
            <v>LOTE 01</v>
          </cell>
        </row>
        <row r="586">
          <cell r="A586" t="str">
            <v>ENCARGOS SOCIAIS CONSIDERADO DE 126,30%</v>
          </cell>
          <cell r="I586" t="str">
            <v>DATA BASE:</v>
          </cell>
        </row>
        <row r="587">
          <cell r="I587" t="str">
            <v>Novembro/07</v>
          </cell>
        </row>
        <row r="589">
          <cell r="A589" t="str">
            <v>QUADRO 8.6</v>
          </cell>
          <cell r="D589" t="str">
            <v>COMPOSIÇÃO  DE  PREÇO  UNITÁRIO</v>
          </cell>
          <cell r="J589" t="str">
            <v>MATO GROSSO</v>
          </cell>
        </row>
        <row r="590">
          <cell r="A590" t="str">
            <v>SERVIÇO:</v>
          </cell>
          <cell r="I590" t="str">
            <v>CÓDIGO:</v>
          </cell>
          <cell r="K590" t="str">
            <v>UNIDADE:</v>
          </cell>
        </row>
        <row r="591">
          <cell r="A591" t="str">
            <v>3.1.2 e 4.1.2</v>
          </cell>
          <cell r="B591" t="str">
            <v>PINTURA SETAS E ZEBRADO TERMOPLÁSTICO-3 ANOS (P/ ASPERSÃO)</v>
          </cell>
          <cell r="I591" t="str">
            <v>4 S 06 110 02</v>
          </cell>
          <cell r="K591" t="str">
            <v>m2</v>
          </cell>
          <cell r="L591">
            <v>44.41</v>
          </cell>
        </row>
        <row r="593">
          <cell r="A593" t="str">
            <v xml:space="preserve"> EQUIPAMENTO</v>
          </cell>
          <cell r="F593" t="str">
            <v xml:space="preserve"> Quant</v>
          </cell>
          <cell r="G593" t="str">
            <v xml:space="preserve"> Utilizado</v>
          </cell>
          <cell r="I593" t="str">
            <v xml:space="preserve"> C. Operacional</v>
          </cell>
          <cell r="K593" t="str">
            <v xml:space="preserve"> Custo</v>
          </cell>
        </row>
        <row r="594">
          <cell r="G594" t="str">
            <v>Oper.</v>
          </cell>
          <cell r="H594" t="str">
            <v xml:space="preserve"> Improd.</v>
          </cell>
          <cell r="I594" t="str">
            <v>Oper.</v>
          </cell>
          <cell r="J594" t="str">
            <v xml:space="preserve"> Improd.</v>
          </cell>
          <cell r="K594" t="str">
            <v xml:space="preserve"> Horário</v>
          </cell>
        </row>
        <row r="595">
          <cell r="B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E408</v>
          </cell>
          <cell r="B596" t="str">
            <v>Caminhão Carroceria : Mercedes Benz : 710 / 37 - 4 t</v>
          </cell>
          <cell r="F596">
            <v>1</v>
          </cell>
          <cell r="G596">
            <v>0.5</v>
          </cell>
          <cell r="H596">
            <v>0.5</v>
          </cell>
          <cell r="I596">
            <v>51.3</v>
          </cell>
          <cell r="J596">
            <v>12.51</v>
          </cell>
          <cell r="K596">
            <v>31.91</v>
          </cell>
        </row>
        <row r="597">
          <cell r="A597" t="str">
            <v>E416</v>
          </cell>
          <cell r="B597" t="str">
            <v>Veículo Leve : Chevrolet : S10 - pick up (4X4)</v>
          </cell>
          <cell r="F597">
            <v>1</v>
          </cell>
          <cell r="G597">
            <v>1</v>
          </cell>
          <cell r="H597">
            <v>0</v>
          </cell>
          <cell r="I597">
            <v>55.79</v>
          </cell>
          <cell r="J597">
            <v>11.34</v>
          </cell>
          <cell r="K597">
            <v>55.79</v>
          </cell>
        </row>
        <row r="598">
          <cell r="A598" t="str">
            <v>E920</v>
          </cell>
          <cell r="B598" t="str">
            <v>Máquina para Pintura : Consmaq : FX45-HSP - de faixa aquente p/ mat. termop.</v>
          </cell>
          <cell r="F598">
            <v>1</v>
          </cell>
          <cell r="G598">
            <v>1</v>
          </cell>
          <cell r="H598">
            <v>0</v>
          </cell>
          <cell r="I598">
            <v>67.25</v>
          </cell>
          <cell r="J598">
            <v>14.46</v>
          </cell>
          <cell r="K598">
            <v>67.25</v>
          </cell>
        </row>
        <row r="599">
          <cell r="A599" t="str">
            <v>E921</v>
          </cell>
          <cell r="B599" t="str">
            <v>Fusor : Consmaq : - 600 l</v>
          </cell>
          <cell r="F599">
            <v>1</v>
          </cell>
          <cell r="G599">
            <v>1</v>
          </cell>
          <cell r="H599">
            <v>0</v>
          </cell>
          <cell r="I599">
            <v>26.26</v>
          </cell>
          <cell r="J599">
            <v>0</v>
          </cell>
          <cell r="K599">
            <v>26.26</v>
          </cell>
        </row>
        <row r="600">
          <cell r="B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B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</row>
        <row r="603">
          <cell r="I603" t="str">
            <v xml:space="preserve"> (A)  Total </v>
          </cell>
          <cell r="J603" t="str">
            <v xml:space="preserve"> R$</v>
          </cell>
          <cell r="K603">
            <v>181.21</v>
          </cell>
        </row>
        <row r="605">
          <cell r="A605" t="str">
            <v xml:space="preserve"> MÃO DE OBRA</v>
          </cell>
          <cell r="I605" t="str">
            <v xml:space="preserve"> Quant</v>
          </cell>
          <cell r="J605" t="str">
            <v xml:space="preserve"> Salário</v>
          </cell>
          <cell r="K605" t="str">
            <v xml:space="preserve"> Custo </v>
          </cell>
        </row>
        <row r="606">
          <cell r="J606" t="str">
            <v xml:space="preserve"> Base</v>
          </cell>
          <cell r="K606" t="str">
            <v xml:space="preserve"> Horário</v>
          </cell>
        </row>
        <row r="607">
          <cell r="A607" t="str">
            <v>T314</v>
          </cell>
          <cell r="B607" t="str">
            <v xml:space="preserve"> Operador de equip. especial </v>
          </cell>
          <cell r="I607">
            <v>1</v>
          </cell>
          <cell r="J607">
            <v>14.46</v>
          </cell>
          <cell r="K607">
            <v>14.46</v>
          </cell>
        </row>
        <row r="608">
          <cell r="A608" t="str">
            <v>T401</v>
          </cell>
          <cell r="B608" t="str">
            <v xml:space="preserve"> Pré-marcador </v>
          </cell>
          <cell r="I608">
            <v>1</v>
          </cell>
          <cell r="J608">
            <v>14.46</v>
          </cell>
          <cell r="K608">
            <v>14.46</v>
          </cell>
        </row>
        <row r="609">
          <cell r="A609" t="str">
            <v>T501</v>
          </cell>
          <cell r="B609" t="str">
            <v xml:space="preserve"> Encarregado de turma </v>
          </cell>
          <cell r="I609">
            <v>1</v>
          </cell>
          <cell r="J609">
            <v>16.809999999999999</v>
          </cell>
          <cell r="K609">
            <v>16.809999999999999</v>
          </cell>
        </row>
        <row r="610">
          <cell r="A610" t="str">
            <v>T701</v>
          </cell>
          <cell r="B610" t="str">
            <v xml:space="preserve"> Servente </v>
          </cell>
          <cell r="I610">
            <v>4</v>
          </cell>
          <cell r="J610">
            <v>7.82</v>
          </cell>
          <cell r="K610">
            <v>31.28</v>
          </cell>
        </row>
        <row r="611">
          <cell r="B611">
            <v>0</v>
          </cell>
          <cell r="J611">
            <v>0</v>
          </cell>
          <cell r="K611">
            <v>0</v>
          </cell>
        </row>
        <row r="612">
          <cell r="B612">
            <v>0</v>
          </cell>
          <cell r="J612">
            <v>0</v>
          </cell>
          <cell r="K612">
            <v>0</v>
          </cell>
        </row>
        <row r="613">
          <cell r="E613" t="str">
            <v>Adicional M.O. - Ferramentas :</v>
          </cell>
          <cell r="I613">
            <v>0.2051</v>
          </cell>
          <cell r="K613">
            <v>15.79</v>
          </cell>
        </row>
        <row r="614">
          <cell r="I614" t="str">
            <v xml:space="preserve"> (B) Total </v>
          </cell>
          <cell r="J614" t="str">
            <v xml:space="preserve"> R$</v>
          </cell>
          <cell r="K614">
            <v>92.8</v>
          </cell>
        </row>
        <row r="616">
          <cell r="A616" t="str">
            <v xml:space="preserve"> (C) Produção da Equipe</v>
          </cell>
          <cell r="C616">
            <v>25</v>
          </cell>
          <cell r="D616" t="str">
            <v>m2 / h</v>
          </cell>
          <cell r="G616" t="str">
            <v xml:space="preserve"> Custo Horário Total (A + B) </v>
          </cell>
          <cell r="J616" t="str">
            <v xml:space="preserve"> R$</v>
          </cell>
          <cell r="K616">
            <v>274.01</v>
          </cell>
        </row>
        <row r="618">
          <cell r="A618" t="str">
            <v xml:space="preserve"> (D) Custo Unitário de Execução </v>
          </cell>
          <cell r="H618" t="str">
            <v xml:space="preserve"> [(A) + (B)] / (C) = (D)   </v>
          </cell>
          <cell r="J618" t="str">
            <v xml:space="preserve"> R$</v>
          </cell>
          <cell r="K618">
            <v>10.96</v>
          </cell>
        </row>
        <row r="620">
          <cell r="A620" t="str">
            <v xml:space="preserve"> MATERIAL</v>
          </cell>
          <cell r="H620" t="str">
            <v xml:space="preserve"> Unid.</v>
          </cell>
          <cell r="I620" t="str">
            <v xml:space="preserve"> Custo</v>
          </cell>
          <cell r="J620" t="str">
            <v xml:space="preserve"> Consumo</v>
          </cell>
          <cell r="K620" t="str">
            <v xml:space="preserve"> C. Unitário</v>
          </cell>
        </row>
        <row r="621">
          <cell r="B621">
            <v>0</v>
          </cell>
          <cell r="H621">
            <v>0</v>
          </cell>
          <cell r="I621">
            <v>0</v>
          </cell>
          <cell r="K621">
            <v>0</v>
          </cell>
        </row>
        <row r="622">
          <cell r="A622" t="str">
            <v>M611</v>
          </cell>
          <cell r="B622" t="str">
            <v>Redutor tipo 2002 prim. qualidade</v>
          </cell>
          <cell r="H622" t="str">
            <v>l</v>
          </cell>
          <cell r="I622">
            <v>7.26</v>
          </cell>
          <cell r="J622">
            <v>0.06</v>
          </cell>
          <cell r="K622">
            <v>0.44</v>
          </cell>
        </row>
        <row r="623">
          <cell r="A623" t="str">
            <v>M616</v>
          </cell>
          <cell r="B623" t="str">
            <v>Microesferas DROP-ON</v>
          </cell>
          <cell r="H623" t="str">
            <v>kg</v>
          </cell>
          <cell r="I623">
            <v>2.8</v>
          </cell>
          <cell r="J623">
            <v>0.4</v>
          </cell>
          <cell r="K623">
            <v>1.1200000000000001</v>
          </cell>
        </row>
        <row r="624">
          <cell r="A624" t="str">
            <v>M618</v>
          </cell>
          <cell r="B624" t="str">
            <v>Massa termoplástica para aspersão</v>
          </cell>
          <cell r="H624" t="str">
            <v>kg</v>
          </cell>
          <cell r="I624">
            <v>6.93</v>
          </cell>
          <cell r="J624">
            <v>3.5</v>
          </cell>
          <cell r="K624">
            <v>24.26</v>
          </cell>
        </row>
        <row r="625">
          <cell r="A625" t="str">
            <v>M624</v>
          </cell>
          <cell r="B625" t="str">
            <v>Tinta para pré-marcação</v>
          </cell>
          <cell r="H625" t="str">
            <v>l</v>
          </cell>
          <cell r="I625">
            <v>11.66</v>
          </cell>
          <cell r="J625">
            <v>0.03</v>
          </cell>
          <cell r="K625">
            <v>0.35</v>
          </cell>
        </row>
        <row r="626">
          <cell r="B626">
            <v>0</v>
          </cell>
          <cell r="H626">
            <v>0</v>
          </cell>
          <cell r="I626">
            <v>0</v>
          </cell>
          <cell r="K626">
            <v>0</v>
          </cell>
        </row>
        <row r="627">
          <cell r="I627" t="str">
            <v xml:space="preserve"> (E)  Total </v>
          </cell>
          <cell r="J627" t="str">
            <v xml:space="preserve"> R$</v>
          </cell>
          <cell r="K627">
            <v>26.17</v>
          </cell>
        </row>
        <row r="629">
          <cell r="A629" t="str">
            <v>ATIVIDADE AUXILIAR</v>
          </cell>
          <cell r="H629" t="str">
            <v xml:space="preserve"> Unid.</v>
          </cell>
          <cell r="I629" t="str">
            <v xml:space="preserve"> Custo</v>
          </cell>
          <cell r="J629" t="str">
            <v xml:space="preserve"> Consumo</v>
          </cell>
          <cell r="K629" t="str">
            <v xml:space="preserve"> C. Unitário</v>
          </cell>
        </row>
        <row r="630">
          <cell r="B630">
            <v>0</v>
          </cell>
          <cell r="H630">
            <v>0</v>
          </cell>
          <cell r="I630">
            <v>0</v>
          </cell>
          <cell r="K630">
            <v>0</v>
          </cell>
        </row>
        <row r="631">
          <cell r="B631">
            <v>0</v>
          </cell>
          <cell r="H631">
            <v>0</v>
          </cell>
          <cell r="I631">
            <v>0</v>
          </cell>
          <cell r="K631">
            <v>0</v>
          </cell>
        </row>
        <row r="632">
          <cell r="B632">
            <v>0</v>
          </cell>
          <cell r="H632">
            <v>0</v>
          </cell>
          <cell r="I632">
            <v>0</v>
          </cell>
          <cell r="K632">
            <v>0</v>
          </cell>
        </row>
        <row r="633">
          <cell r="B633">
            <v>0</v>
          </cell>
          <cell r="H633">
            <v>0</v>
          </cell>
          <cell r="I633">
            <v>0</v>
          </cell>
          <cell r="K633">
            <v>0</v>
          </cell>
        </row>
        <row r="634">
          <cell r="B634">
            <v>0</v>
          </cell>
          <cell r="H634">
            <v>0</v>
          </cell>
          <cell r="I634">
            <v>0</v>
          </cell>
          <cell r="K634">
            <v>0</v>
          </cell>
        </row>
        <row r="635">
          <cell r="I635" t="str">
            <v xml:space="preserve"> (F)  Total </v>
          </cell>
          <cell r="J635" t="str">
            <v xml:space="preserve"> R$</v>
          </cell>
          <cell r="K635">
            <v>0</v>
          </cell>
        </row>
        <row r="637">
          <cell r="A637" t="str">
            <v xml:space="preserve"> TRANSPORTE</v>
          </cell>
          <cell r="H637" t="str">
            <v>DMT</v>
          </cell>
          <cell r="I637" t="str">
            <v xml:space="preserve"> Custo</v>
          </cell>
          <cell r="J637" t="str">
            <v xml:space="preserve"> Consumo</v>
          </cell>
          <cell r="K637" t="str">
            <v xml:space="preserve"> Custo</v>
          </cell>
        </row>
        <row r="638">
          <cell r="B638">
            <v>0</v>
          </cell>
          <cell r="I638">
            <v>0</v>
          </cell>
          <cell r="K638">
            <v>0</v>
          </cell>
        </row>
        <row r="639">
          <cell r="B639">
            <v>0</v>
          </cell>
          <cell r="I639">
            <v>0</v>
          </cell>
          <cell r="K639">
            <v>0</v>
          </cell>
        </row>
        <row r="640">
          <cell r="B640">
            <v>0</v>
          </cell>
          <cell r="I640">
            <v>0</v>
          </cell>
          <cell r="K640">
            <v>0</v>
          </cell>
        </row>
        <row r="641">
          <cell r="B641">
            <v>0</v>
          </cell>
          <cell r="I641">
            <v>0</v>
          </cell>
          <cell r="K641">
            <v>0</v>
          </cell>
        </row>
        <row r="642">
          <cell r="B642">
            <v>0</v>
          </cell>
          <cell r="I642">
            <v>0</v>
          </cell>
          <cell r="K642">
            <v>0</v>
          </cell>
        </row>
        <row r="643">
          <cell r="B643">
            <v>0</v>
          </cell>
          <cell r="I643">
            <v>0</v>
          </cell>
          <cell r="K643">
            <v>0</v>
          </cell>
        </row>
        <row r="644">
          <cell r="I644" t="str">
            <v xml:space="preserve"> (G)  Total </v>
          </cell>
          <cell r="J644" t="str">
            <v xml:space="preserve"> R$</v>
          </cell>
          <cell r="K644">
            <v>0</v>
          </cell>
        </row>
        <row r="646">
          <cell r="A646" t="str">
            <v xml:space="preserve"> Custo Direto Total  (D) + (E) + (F) + (G)</v>
          </cell>
          <cell r="J646" t="str">
            <v xml:space="preserve"> R$</v>
          </cell>
          <cell r="K646">
            <v>37.130000000000003</v>
          </cell>
        </row>
        <row r="647">
          <cell r="A647" t="str">
            <v xml:space="preserve"> Lucro e Despesas Indiretas </v>
          </cell>
          <cell r="C647">
            <v>0.19600000000000001</v>
          </cell>
          <cell r="J647" t="str">
            <v xml:space="preserve"> R$</v>
          </cell>
          <cell r="K647">
            <v>7.28</v>
          </cell>
        </row>
        <row r="648">
          <cell r="A648" t="str">
            <v xml:space="preserve"> Preço Unitário Total</v>
          </cell>
          <cell r="J648" t="str">
            <v xml:space="preserve"> R$</v>
          </cell>
          <cell r="K648">
            <v>44.41</v>
          </cell>
        </row>
        <row r="649">
          <cell r="A649" t="str">
            <v>Edital nº 035-2008-00</v>
          </cell>
        </row>
        <row r="650">
          <cell r="A650" t="str">
            <v>LOTE 01</v>
          </cell>
        </row>
        <row r="651">
          <cell r="A651" t="str">
            <v>ENCARGOS SOCIAIS CONSIDERADO DE 126,30%</v>
          </cell>
          <cell r="I651" t="str">
            <v>DATA BASE:</v>
          </cell>
        </row>
        <row r="652">
          <cell r="I652" t="str">
            <v>Novembro/07</v>
          </cell>
        </row>
        <row r="654">
          <cell r="A654" t="str">
            <v>QUADRO 8.6</v>
          </cell>
          <cell r="D654" t="str">
            <v>COMPOSIÇÃO  DE  PREÇO  UNITÁRIO</v>
          </cell>
          <cell r="J654" t="str">
            <v>MATO GROSSO</v>
          </cell>
        </row>
        <row r="655">
          <cell r="A655" t="str">
            <v>SERVIÇO:</v>
          </cell>
          <cell r="I655" t="str">
            <v>CÓDIGO:</v>
          </cell>
          <cell r="K655" t="str">
            <v>UNIDADE:</v>
          </cell>
        </row>
        <row r="656">
          <cell r="A656" t="str">
            <v>3.1.3 e 4.1.3</v>
          </cell>
          <cell r="B656" t="str">
            <v xml:space="preserve">FORN. E COLOCAÇÃO DE TACHÃO REFLETIVO MONODIRECIONAL  </v>
          </cell>
          <cell r="I656" t="str">
            <v>4 S 06 120 11</v>
          </cell>
          <cell r="K656" t="str">
            <v>und</v>
          </cell>
          <cell r="L656">
            <v>26.36</v>
          </cell>
        </row>
        <row r="658">
          <cell r="A658" t="str">
            <v xml:space="preserve"> EQUIPAMENTO</v>
          </cell>
          <cell r="F658" t="str">
            <v xml:space="preserve"> Quant</v>
          </cell>
          <cell r="G658" t="str">
            <v xml:space="preserve"> Utilizado</v>
          </cell>
          <cell r="I658" t="str">
            <v xml:space="preserve"> C. Operacional</v>
          </cell>
          <cell r="K658" t="str">
            <v xml:space="preserve"> Custo</v>
          </cell>
        </row>
        <row r="659">
          <cell r="G659" t="str">
            <v>Oper.</v>
          </cell>
          <cell r="H659" t="str">
            <v xml:space="preserve"> Improd.</v>
          </cell>
          <cell r="I659" t="str">
            <v>Oper.</v>
          </cell>
          <cell r="J659" t="str">
            <v xml:space="preserve"> Improd.</v>
          </cell>
          <cell r="K659" t="str">
            <v xml:space="preserve"> Horário</v>
          </cell>
        </row>
        <row r="660">
          <cell r="A660" t="str">
            <v>E408</v>
          </cell>
          <cell r="B660" t="str">
            <v>Caminhão Carroceria : Mercedes Benz : 710 / 37 - 4 t</v>
          </cell>
          <cell r="F660">
            <v>1</v>
          </cell>
          <cell r="G660">
            <v>1</v>
          </cell>
          <cell r="H660">
            <v>0</v>
          </cell>
          <cell r="I660">
            <v>51.3</v>
          </cell>
          <cell r="J660">
            <v>12.51</v>
          </cell>
          <cell r="K660">
            <v>51.3</v>
          </cell>
        </row>
        <row r="661">
          <cell r="A661" t="str">
            <v>E416</v>
          </cell>
          <cell r="B661" t="str">
            <v>Veículo Leve : Chevrolet : S10 - pick up (4X4)</v>
          </cell>
          <cell r="F661">
            <v>1</v>
          </cell>
          <cell r="G661">
            <v>1</v>
          </cell>
          <cell r="H661">
            <v>0</v>
          </cell>
          <cell r="I661">
            <v>55.79</v>
          </cell>
          <cell r="J661">
            <v>11.34</v>
          </cell>
          <cell r="K661">
            <v>55.79</v>
          </cell>
        </row>
        <row r="662">
          <cell r="A662" t="str">
            <v>E508</v>
          </cell>
          <cell r="B662" t="str">
            <v>Grupo Gerador : Heimer : GEHY-3 - 2,5 / 3,0 KVA</v>
          </cell>
          <cell r="F662">
            <v>1</v>
          </cell>
          <cell r="G662">
            <v>1</v>
          </cell>
          <cell r="H662">
            <v>0</v>
          </cell>
          <cell r="I662">
            <v>15.08</v>
          </cell>
          <cell r="J662">
            <v>10.55</v>
          </cell>
          <cell r="K662">
            <v>15.08</v>
          </cell>
        </row>
        <row r="663">
          <cell r="A663" t="str">
            <v>E922</v>
          </cell>
          <cell r="B663" t="str">
            <v>Martelete : Bosch : - perfurador/ rompedor elétrico 11316</v>
          </cell>
          <cell r="F663">
            <v>2</v>
          </cell>
          <cell r="G663">
            <v>1</v>
          </cell>
          <cell r="H663">
            <v>0</v>
          </cell>
          <cell r="I663">
            <v>12.03</v>
          </cell>
          <cell r="J663">
            <v>9.3800000000000008</v>
          </cell>
          <cell r="K663">
            <v>24.06</v>
          </cell>
        </row>
        <row r="664">
          <cell r="B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B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B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</row>
        <row r="668">
          <cell r="I668" t="str">
            <v xml:space="preserve"> (A)  Total </v>
          </cell>
          <cell r="J668" t="str">
            <v xml:space="preserve"> R$</v>
          </cell>
          <cell r="K668">
            <v>146.22999999999999</v>
          </cell>
        </row>
        <row r="670">
          <cell r="A670" t="str">
            <v xml:space="preserve"> MÃO DE OBRA</v>
          </cell>
          <cell r="I670" t="str">
            <v xml:space="preserve"> Quant</v>
          </cell>
          <cell r="J670" t="str">
            <v xml:space="preserve"> Salário</v>
          </cell>
          <cell r="K670" t="str">
            <v xml:space="preserve"> Custo </v>
          </cell>
        </row>
        <row r="671">
          <cell r="J671" t="str">
            <v xml:space="preserve"> Base</v>
          </cell>
          <cell r="K671" t="str">
            <v xml:space="preserve"> Horário</v>
          </cell>
        </row>
        <row r="672">
          <cell r="A672" t="str">
            <v>T501</v>
          </cell>
          <cell r="B672" t="str">
            <v xml:space="preserve"> Encarregado de turma </v>
          </cell>
          <cell r="I672">
            <v>1</v>
          </cell>
          <cell r="J672">
            <v>16.809999999999999</v>
          </cell>
          <cell r="K672">
            <v>16.809999999999999</v>
          </cell>
        </row>
        <row r="673">
          <cell r="A673" t="str">
            <v>T602</v>
          </cell>
          <cell r="B673" t="str">
            <v xml:space="preserve"> Montador </v>
          </cell>
          <cell r="I673">
            <v>2</v>
          </cell>
          <cell r="J673">
            <v>11.73</v>
          </cell>
          <cell r="K673">
            <v>23.46</v>
          </cell>
        </row>
        <row r="674">
          <cell r="A674" t="str">
            <v>T701</v>
          </cell>
          <cell r="B674" t="str">
            <v xml:space="preserve"> Servente </v>
          </cell>
          <cell r="I674">
            <v>4</v>
          </cell>
          <cell r="J674">
            <v>7.82</v>
          </cell>
          <cell r="K674">
            <v>31.28</v>
          </cell>
        </row>
        <row r="675">
          <cell r="B675">
            <v>0</v>
          </cell>
          <cell r="J675">
            <v>0</v>
          </cell>
          <cell r="K675">
            <v>0</v>
          </cell>
        </row>
        <row r="676">
          <cell r="B676">
            <v>0</v>
          </cell>
          <cell r="J676">
            <v>0</v>
          </cell>
          <cell r="K676">
            <v>0</v>
          </cell>
        </row>
        <row r="677">
          <cell r="B677">
            <v>0</v>
          </cell>
          <cell r="J677">
            <v>0</v>
          </cell>
          <cell r="K677">
            <v>0</v>
          </cell>
        </row>
        <row r="678">
          <cell r="E678" t="str">
            <v>Adicional M.O. - Ferramentas :</v>
          </cell>
          <cell r="I678">
            <v>0.2051</v>
          </cell>
          <cell r="K678">
            <v>14.67</v>
          </cell>
        </row>
        <row r="679">
          <cell r="I679" t="str">
            <v xml:space="preserve"> (B) Total </v>
          </cell>
          <cell r="J679" t="str">
            <v xml:space="preserve"> R$</v>
          </cell>
          <cell r="K679">
            <v>86.22</v>
          </cell>
        </row>
        <row r="681">
          <cell r="A681" t="str">
            <v xml:space="preserve"> (C) Produção da Equipe</v>
          </cell>
          <cell r="C681">
            <v>35</v>
          </cell>
          <cell r="D681" t="str">
            <v>und / h</v>
          </cell>
          <cell r="G681" t="str">
            <v xml:space="preserve"> Custo Horário Total (A + B) </v>
          </cell>
          <cell r="J681" t="str">
            <v xml:space="preserve"> R$</v>
          </cell>
          <cell r="K681">
            <v>232.45</v>
          </cell>
        </row>
        <row r="683">
          <cell r="A683" t="str">
            <v xml:space="preserve"> (D) Custo Unitário de Execução </v>
          </cell>
          <cell r="H683" t="str">
            <v xml:space="preserve"> [(A) + (B)] / (C) = (D)   </v>
          </cell>
          <cell r="J683" t="str">
            <v xml:space="preserve"> R$</v>
          </cell>
          <cell r="K683">
            <v>6.64</v>
          </cell>
        </row>
        <row r="685">
          <cell r="A685" t="str">
            <v xml:space="preserve"> MATERIAL</v>
          </cell>
          <cell r="H685" t="str">
            <v xml:space="preserve"> Unid.</v>
          </cell>
          <cell r="I685" t="str">
            <v xml:space="preserve"> Custo</v>
          </cell>
          <cell r="J685" t="str">
            <v xml:space="preserve"> Consumo</v>
          </cell>
          <cell r="K685" t="str">
            <v xml:space="preserve"> C. Unitário</v>
          </cell>
        </row>
        <row r="686">
          <cell r="A686" t="str">
            <v>M619</v>
          </cell>
          <cell r="B686" t="str">
            <v>Cola poliester</v>
          </cell>
          <cell r="H686" t="str">
            <v>kg</v>
          </cell>
          <cell r="I686">
            <v>7</v>
          </cell>
          <cell r="J686">
            <v>0.2</v>
          </cell>
          <cell r="K686">
            <v>1.4</v>
          </cell>
        </row>
        <row r="687">
          <cell r="A687" t="str">
            <v>M974</v>
          </cell>
          <cell r="B687" t="str">
            <v>Tachão refletivo monodirecional</v>
          </cell>
          <cell r="H687" t="str">
            <v>un</v>
          </cell>
          <cell r="I687">
            <v>14</v>
          </cell>
          <cell r="J687">
            <v>1</v>
          </cell>
          <cell r="K687">
            <v>14</v>
          </cell>
        </row>
        <row r="688">
          <cell r="B688">
            <v>0</v>
          </cell>
          <cell r="H688">
            <v>0</v>
          </cell>
          <cell r="I688">
            <v>0</v>
          </cell>
          <cell r="K688">
            <v>0</v>
          </cell>
        </row>
        <row r="689">
          <cell r="B689">
            <v>0</v>
          </cell>
          <cell r="H689">
            <v>0</v>
          </cell>
          <cell r="I689">
            <v>0</v>
          </cell>
          <cell r="K689">
            <v>0</v>
          </cell>
        </row>
        <row r="690">
          <cell r="B690">
            <v>0</v>
          </cell>
          <cell r="H690">
            <v>0</v>
          </cell>
          <cell r="I690">
            <v>0</v>
          </cell>
          <cell r="K690">
            <v>0</v>
          </cell>
        </row>
        <row r="691">
          <cell r="B691">
            <v>0</v>
          </cell>
          <cell r="H691">
            <v>0</v>
          </cell>
          <cell r="I691">
            <v>0</v>
          </cell>
          <cell r="K691">
            <v>0</v>
          </cell>
        </row>
        <row r="692">
          <cell r="I692" t="str">
            <v xml:space="preserve"> (E)  Total </v>
          </cell>
          <cell r="J692" t="str">
            <v xml:space="preserve"> R$</v>
          </cell>
          <cell r="K692">
            <v>15.4</v>
          </cell>
        </row>
        <row r="694">
          <cell r="A694" t="str">
            <v>ATIVIDADE AUXILIAR</v>
          </cell>
          <cell r="H694" t="str">
            <v xml:space="preserve"> Unid.</v>
          </cell>
          <cell r="I694" t="str">
            <v xml:space="preserve"> Custo</v>
          </cell>
          <cell r="J694" t="str">
            <v xml:space="preserve"> Consumo</v>
          </cell>
          <cell r="K694" t="str">
            <v xml:space="preserve"> C. Unitário</v>
          </cell>
        </row>
        <row r="695">
          <cell r="B695">
            <v>0</v>
          </cell>
          <cell r="H695">
            <v>0</v>
          </cell>
          <cell r="I695">
            <v>0</v>
          </cell>
          <cell r="K695">
            <v>0</v>
          </cell>
        </row>
        <row r="696">
          <cell r="B696">
            <v>0</v>
          </cell>
          <cell r="H696">
            <v>0</v>
          </cell>
          <cell r="I696">
            <v>0</v>
          </cell>
          <cell r="K696">
            <v>0</v>
          </cell>
        </row>
        <row r="697">
          <cell r="B697">
            <v>0</v>
          </cell>
          <cell r="H697">
            <v>0</v>
          </cell>
          <cell r="I697">
            <v>0</v>
          </cell>
          <cell r="K697">
            <v>0</v>
          </cell>
        </row>
        <row r="698">
          <cell r="B698">
            <v>0</v>
          </cell>
          <cell r="H698">
            <v>0</v>
          </cell>
          <cell r="I698">
            <v>0</v>
          </cell>
          <cell r="K698">
            <v>0</v>
          </cell>
        </row>
        <row r="699">
          <cell r="B699">
            <v>0</v>
          </cell>
          <cell r="H699">
            <v>0</v>
          </cell>
          <cell r="I699">
            <v>0</v>
          </cell>
          <cell r="K699">
            <v>0</v>
          </cell>
        </row>
        <row r="700">
          <cell r="I700" t="str">
            <v xml:space="preserve"> (F)  Total </v>
          </cell>
          <cell r="J700" t="str">
            <v xml:space="preserve"> R$</v>
          </cell>
          <cell r="K700">
            <v>0</v>
          </cell>
        </row>
        <row r="702">
          <cell r="A702" t="str">
            <v xml:space="preserve"> TRANSPORTE</v>
          </cell>
          <cell r="H702" t="str">
            <v>DMT</v>
          </cell>
          <cell r="I702" t="str">
            <v xml:space="preserve"> Custo</v>
          </cell>
          <cell r="J702" t="str">
            <v xml:space="preserve"> Consumo</v>
          </cell>
          <cell r="K702" t="str">
            <v xml:space="preserve"> Custo</v>
          </cell>
        </row>
        <row r="703">
          <cell r="B703">
            <v>0</v>
          </cell>
          <cell r="I703">
            <v>0</v>
          </cell>
          <cell r="K703">
            <v>0</v>
          </cell>
        </row>
        <row r="704">
          <cell r="B704">
            <v>0</v>
          </cell>
          <cell r="I704">
            <v>0</v>
          </cell>
          <cell r="K704">
            <v>0</v>
          </cell>
        </row>
        <row r="705">
          <cell r="B705">
            <v>0</v>
          </cell>
          <cell r="I705">
            <v>0</v>
          </cell>
          <cell r="K705">
            <v>0</v>
          </cell>
        </row>
        <row r="706">
          <cell r="B706">
            <v>0</v>
          </cell>
          <cell r="I706">
            <v>0</v>
          </cell>
          <cell r="K706">
            <v>0</v>
          </cell>
        </row>
        <row r="707">
          <cell r="B707">
            <v>0</v>
          </cell>
          <cell r="I707">
            <v>0</v>
          </cell>
          <cell r="K707">
            <v>0</v>
          </cell>
        </row>
        <row r="708">
          <cell r="B708">
            <v>0</v>
          </cell>
          <cell r="I708">
            <v>0</v>
          </cell>
          <cell r="K708">
            <v>0</v>
          </cell>
        </row>
        <row r="709">
          <cell r="I709" t="str">
            <v xml:space="preserve"> (G)  Total </v>
          </cell>
          <cell r="J709" t="str">
            <v xml:space="preserve"> R$</v>
          </cell>
          <cell r="K709">
            <v>0</v>
          </cell>
        </row>
        <row r="711">
          <cell r="A711" t="str">
            <v xml:space="preserve"> Custo Direto Total  (D) + (E) + (F) + (G)</v>
          </cell>
          <cell r="J711" t="str">
            <v xml:space="preserve"> R$</v>
          </cell>
          <cell r="K711">
            <v>22.04</v>
          </cell>
        </row>
        <row r="712">
          <cell r="A712" t="str">
            <v xml:space="preserve"> Lucro e Despesas Indiretas </v>
          </cell>
          <cell r="C712">
            <v>0.19600000000000001</v>
          </cell>
          <cell r="J712" t="str">
            <v xml:space="preserve"> R$</v>
          </cell>
          <cell r="K712">
            <v>4.32</v>
          </cell>
        </row>
        <row r="713">
          <cell r="A713" t="str">
            <v xml:space="preserve"> Preço Unitário Total</v>
          </cell>
          <cell r="J713" t="str">
            <v xml:space="preserve"> R$</v>
          </cell>
          <cell r="K713">
            <v>26.36</v>
          </cell>
        </row>
        <row r="714">
          <cell r="A714" t="str">
            <v>Edital nº 035-2008-00</v>
          </cell>
        </row>
        <row r="715">
          <cell r="A715" t="str">
            <v>LOTE 01</v>
          </cell>
        </row>
        <row r="716">
          <cell r="A716" t="str">
            <v>ENCARGOS SOCIAIS CONSIDERADO DE 126,30%</v>
          </cell>
          <cell r="I716" t="str">
            <v>DATA BASE:</v>
          </cell>
        </row>
        <row r="717">
          <cell r="I717" t="str">
            <v>Novembro/07</v>
          </cell>
        </row>
        <row r="719">
          <cell r="A719" t="str">
            <v>QUADRO 8.6</v>
          </cell>
          <cell r="D719" t="str">
            <v>COMPOSIÇÃO  DE  PREÇO  UNITÁRIO</v>
          </cell>
          <cell r="J719" t="str">
            <v>MATO GROSSO</v>
          </cell>
        </row>
        <row r="720">
          <cell r="A720" t="str">
            <v>SERVIÇO:</v>
          </cell>
          <cell r="I720" t="str">
            <v>CÓDIGO:</v>
          </cell>
          <cell r="K720" t="str">
            <v>UNIDADE:</v>
          </cell>
        </row>
        <row r="721">
          <cell r="A721" t="str">
            <v>3.1.4 e 4.1.4</v>
          </cell>
          <cell r="B721" t="str">
            <v xml:space="preserve">FORN. E COLOCAÇÃO DE TACHÃO REFLETIVO BIDIRECIONAL  </v>
          </cell>
          <cell r="I721" t="str">
            <v>4 S 06 121 11</v>
          </cell>
          <cell r="K721" t="str">
            <v>und</v>
          </cell>
          <cell r="L721">
            <v>28.75</v>
          </cell>
        </row>
        <row r="723">
          <cell r="A723" t="str">
            <v xml:space="preserve"> EQUIPAMENTO</v>
          </cell>
          <cell r="F723" t="str">
            <v xml:space="preserve"> Quant</v>
          </cell>
          <cell r="G723" t="str">
            <v xml:space="preserve"> Utilizado</v>
          </cell>
          <cell r="I723" t="str">
            <v xml:space="preserve"> C. Operacional</v>
          </cell>
          <cell r="K723" t="str">
            <v xml:space="preserve"> Custo</v>
          </cell>
        </row>
        <row r="724">
          <cell r="G724" t="str">
            <v>Oper.</v>
          </cell>
          <cell r="H724" t="str">
            <v xml:space="preserve"> Improd.</v>
          </cell>
          <cell r="I724" t="str">
            <v>Oper.</v>
          </cell>
          <cell r="J724" t="str">
            <v xml:space="preserve"> Improd.</v>
          </cell>
          <cell r="K724" t="str">
            <v xml:space="preserve"> Horário</v>
          </cell>
        </row>
        <row r="725">
          <cell r="A725" t="str">
            <v>E408</v>
          </cell>
          <cell r="B725" t="str">
            <v>Caminhão Carroceria : Mercedes Benz : 710 / 37 - 4 t</v>
          </cell>
          <cell r="F725">
            <v>1</v>
          </cell>
          <cell r="G725">
            <v>1</v>
          </cell>
          <cell r="H725">
            <v>0</v>
          </cell>
          <cell r="I725">
            <v>51.3</v>
          </cell>
          <cell r="J725">
            <v>12.51</v>
          </cell>
          <cell r="K725">
            <v>51.3</v>
          </cell>
        </row>
        <row r="726">
          <cell r="A726" t="str">
            <v>E416</v>
          </cell>
          <cell r="B726" t="str">
            <v>Veículo Leve : Chevrolet : S10 - pick up (4X4)</v>
          </cell>
          <cell r="F726">
            <v>1</v>
          </cell>
          <cell r="G726">
            <v>1</v>
          </cell>
          <cell r="H726">
            <v>0</v>
          </cell>
          <cell r="I726">
            <v>55.79</v>
          </cell>
          <cell r="J726">
            <v>11.34</v>
          </cell>
          <cell r="K726">
            <v>55.79</v>
          </cell>
        </row>
        <row r="727">
          <cell r="A727" t="str">
            <v>E508</v>
          </cell>
          <cell r="B727" t="str">
            <v>Grupo Gerador : Heimer : GEHY-3 - 2,5 / 3,0 KVA</v>
          </cell>
          <cell r="F727">
            <v>1</v>
          </cell>
          <cell r="G727">
            <v>1</v>
          </cell>
          <cell r="H727">
            <v>0</v>
          </cell>
          <cell r="I727">
            <v>15.08</v>
          </cell>
          <cell r="J727">
            <v>10.55</v>
          </cell>
          <cell r="K727">
            <v>15.08</v>
          </cell>
        </row>
        <row r="728">
          <cell r="A728" t="str">
            <v>E922</v>
          </cell>
          <cell r="B728" t="str">
            <v>Martelete : Bosch : - perfurador/ rompedor elétrico 11316</v>
          </cell>
          <cell r="F728">
            <v>2</v>
          </cell>
          <cell r="G728">
            <v>1</v>
          </cell>
          <cell r="H728">
            <v>0</v>
          </cell>
          <cell r="I728">
            <v>12.03</v>
          </cell>
          <cell r="J728">
            <v>9.3800000000000008</v>
          </cell>
          <cell r="K728">
            <v>24.06</v>
          </cell>
        </row>
        <row r="729">
          <cell r="B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B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</row>
        <row r="733">
          <cell r="I733" t="str">
            <v xml:space="preserve"> (A)  Total </v>
          </cell>
          <cell r="J733" t="str">
            <v xml:space="preserve"> R$</v>
          </cell>
          <cell r="K733">
            <v>146.22999999999999</v>
          </cell>
        </row>
        <row r="735">
          <cell r="A735" t="str">
            <v xml:space="preserve"> MÃO DE OBRA</v>
          </cell>
          <cell r="I735" t="str">
            <v xml:space="preserve"> Quant</v>
          </cell>
          <cell r="J735" t="str">
            <v xml:space="preserve"> Salário</v>
          </cell>
          <cell r="K735" t="str">
            <v xml:space="preserve"> Custo </v>
          </cell>
        </row>
        <row r="736">
          <cell r="J736" t="str">
            <v xml:space="preserve"> Base</v>
          </cell>
          <cell r="K736" t="str">
            <v xml:space="preserve"> Horário</v>
          </cell>
        </row>
        <row r="737">
          <cell r="A737" t="str">
            <v>T501</v>
          </cell>
          <cell r="B737" t="str">
            <v xml:space="preserve"> Encarregado de turma </v>
          </cell>
          <cell r="I737">
            <v>1</v>
          </cell>
          <cell r="J737">
            <v>16.809999999999999</v>
          </cell>
          <cell r="K737">
            <v>16.809999999999999</v>
          </cell>
        </row>
        <row r="738">
          <cell r="A738" t="str">
            <v>T602</v>
          </cell>
          <cell r="B738" t="str">
            <v xml:space="preserve"> Montador </v>
          </cell>
          <cell r="I738">
            <v>2</v>
          </cell>
          <cell r="J738">
            <v>11.73</v>
          </cell>
          <cell r="K738">
            <v>23.46</v>
          </cell>
        </row>
        <row r="739">
          <cell r="A739" t="str">
            <v>T701</v>
          </cell>
          <cell r="B739" t="str">
            <v xml:space="preserve"> Servente </v>
          </cell>
          <cell r="I739">
            <v>4</v>
          </cell>
          <cell r="J739">
            <v>7.82</v>
          </cell>
          <cell r="K739">
            <v>31.28</v>
          </cell>
        </row>
        <row r="740">
          <cell r="B740">
            <v>0</v>
          </cell>
          <cell r="J740">
            <v>0</v>
          </cell>
          <cell r="K740">
            <v>0</v>
          </cell>
        </row>
        <row r="741">
          <cell r="B741">
            <v>0</v>
          </cell>
          <cell r="J741">
            <v>0</v>
          </cell>
          <cell r="K741">
            <v>0</v>
          </cell>
        </row>
        <row r="742">
          <cell r="B742">
            <v>0</v>
          </cell>
          <cell r="J742">
            <v>0</v>
          </cell>
          <cell r="K742">
            <v>0</v>
          </cell>
        </row>
        <row r="743">
          <cell r="E743" t="str">
            <v>Adicional M.O. - Ferramentas :</v>
          </cell>
          <cell r="I743">
            <v>0.2051</v>
          </cell>
          <cell r="K743">
            <v>14.67</v>
          </cell>
        </row>
        <row r="744">
          <cell r="I744" t="str">
            <v xml:space="preserve"> (B) Total </v>
          </cell>
          <cell r="J744" t="str">
            <v xml:space="preserve"> R$</v>
          </cell>
          <cell r="K744">
            <v>86.22</v>
          </cell>
        </row>
        <row r="746">
          <cell r="A746" t="str">
            <v xml:space="preserve"> (C) Produção da Equipe</v>
          </cell>
          <cell r="C746">
            <v>35</v>
          </cell>
          <cell r="D746" t="str">
            <v>und / h</v>
          </cell>
          <cell r="G746" t="str">
            <v xml:space="preserve"> Custo Horário Total (A + B) </v>
          </cell>
          <cell r="J746" t="str">
            <v xml:space="preserve"> R$</v>
          </cell>
          <cell r="K746">
            <v>232.45</v>
          </cell>
        </row>
        <row r="748">
          <cell r="A748" t="str">
            <v xml:space="preserve"> (D) Custo Unitário de Execução </v>
          </cell>
          <cell r="H748" t="str">
            <v xml:space="preserve"> [(A) + (B)] / (C) = (D)   </v>
          </cell>
          <cell r="J748" t="str">
            <v xml:space="preserve"> R$</v>
          </cell>
          <cell r="K748">
            <v>6.64</v>
          </cell>
        </row>
        <row r="750">
          <cell r="A750" t="str">
            <v xml:space="preserve"> MATERIAL</v>
          </cell>
          <cell r="H750" t="str">
            <v xml:space="preserve"> Unid.</v>
          </cell>
          <cell r="I750" t="str">
            <v xml:space="preserve"> Custo</v>
          </cell>
          <cell r="J750" t="str">
            <v xml:space="preserve"> Consumo</v>
          </cell>
          <cell r="K750" t="str">
            <v xml:space="preserve"> C. Unitário</v>
          </cell>
        </row>
        <row r="751">
          <cell r="A751" t="str">
            <v>M619</v>
          </cell>
          <cell r="B751" t="str">
            <v>Cola poliester</v>
          </cell>
          <cell r="H751" t="str">
            <v>kg</v>
          </cell>
          <cell r="I751">
            <v>7</v>
          </cell>
          <cell r="J751">
            <v>0.2</v>
          </cell>
          <cell r="K751">
            <v>1.4</v>
          </cell>
        </row>
        <row r="752">
          <cell r="A752" t="str">
            <v>M975</v>
          </cell>
          <cell r="B752" t="str">
            <v>Tachão refletivo bidirecional</v>
          </cell>
          <cell r="H752" t="str">
            <v>un</v>
          </cell>
          <cell r="I752">
            <v>16</v>
          </cell>
          <cell r="J752">
            <v>1</v>
          </cell>
          <cell r="K752">
            <v>16</v>
          </cell>
        </row>
        <row r="753">
          <cell r="B753">
            <v>0</v>
          </cell>
          <cell r="H753">
            <v>0</v>
          </cell>
          <cell r="I753">
            <v>0</v>
          </cell>
          <cell r="K753">
            <v>0</v>
          </cell>
        </row>
        <row r="754">
          <cell r="B754">
            <v>0</v>
          </cell>
          <cell r="H754">
            <v>0</v>
          </cell>
          <cell r="I754">
            <v>0</v>
          </cell>
          <cell r="K754">
            <v>0</v>
          </cell>
        </row>
        <row r="755">
          <cell r="B755">
            <v>0</v>
          </cell>
          <cell r="H755">
            <v>0</v>
          </cell>
          <cell r="I755">
            <v>0</v>
          </cell>
          <cell r="K755">
            <v>0</v>
          </cell>
        </row>
        <row r="756">
          <cell r="B756">
            <v>0</v>
          </cell>
          <cell r="H756">
            <v>0</v>
          </cell>
          <cell r="I756">
            <v>0</v>
          </cell>
          <cell r="K756">
            <v>0</v>
          </cell>
        </row>
        <row r="757">
          <cell r="I757" t="str">
            <v xml:space="preserve"> (E)  Total </v>
          </cell>
          <cell r="J757" t="str">
            <v xml:space="preserve"> R$</v>
          </cell>
          <cell r="K757">
            <v>17.399999999999999</v>
          </cell>
        </row>
        <row r="759">
          <cell r="A759" t="str">
            <v>ATIVIDADE AUXILIAR</v>
          </cell>
          <cell r="H759" t="str">
            <v xml:space="preserve"> Unid.</v>
          </cell>
          <cell r="I759" t="str">
            <v xml:space="preserve"> Custo</v>
          </cell>
          <cell r="J759" t="str">
            <v xml:space="preserve"> Consumo</v>
          </cell>
          <cell r="K759" t="str">
            <v xml:space="preserve"> C. Unitário</v>
          </cell>
        </row>
        <row r="760">
          <cell r="B760">
            <v>0</v>
          </cell>
          <cell r="H760">
            <v>0</v>
          </cell>
          <cell r="I760">
            <v>0</v>
          </cell>
          <cell r="K760">
            <v>0</v>
          </cell>
        </row>
        <row r="761">
          <cell r="B761">
            <v>0</v>
          </cell>
          <cell r="H761">
            <v>0</v>
          </cell>
          <cell r="I761">
            <v>0</v>
          </cell>
          <cell r="K761">
            <v>0</v>
          </cell>
        </row>
        <row r="762">
          <cell r="B762">
            <v>0</v>
          </cell>
          <cell r="H762">
            <v>0</v>
          </cell>
          <cell r="I762">
            <v>0</v>
          </cell>
          <cell r="K762">
            <v>0</v>
          </cell>
        </row>
        <row r="763">
          <cell r="B763">
            <v>0</v>
          </cell>
          <cell r="H763">
            <v>0</v>
          </cell>
          <cell r="I763">
            <v>0</v>
          </cell>
          <cell r="K763">
            <v>0</v>
          </cell>
        </row>
        <row r="764">
          <cell r="B764">
            <v>0</v>
          </cell>
          <cell r="H764">
            <v>0</v>
          </cell>
          <cell r="I764">
            <v>0</v>
          </cell>
          <cell r="K764">
            <v>0</v>
          </cell>
        </row>
        <row r="765">
          <cell r="I765" t="str">
            <v xml:space="preserve"> (F)  Total </v>
          </cell>
          <cell r="J765" t="str">
            <v xml:space="preserve"> R$</v>
          </cell>
          <cell r="K765">
            <v>0</v>
          </cell>
        </row>
        <row r="767">
          <cell r="A767" t="str">
            <v xml:space="preserve"> TRANSPORTE</v>
          </cell>
          <cell r="H767" t="str">
            <v>DMT</v>
          </cell>
          <cell r="I767" t="str">
            <v xml:space="preserve"> Custo</v>
          </cell>
          <cell r="J767" t="str">
            <v xml:space="preserve"> Consumo</v>
          </cell>
          <cell r="K767" t="str">
            <v xml:space="preserve"> Custo</v>
          </cell>
        </row>
        <row r="768">
          <cell r="B768">
            <v>0</v>
          </cell>
          <cell r="I768">
            <v>0</v>
          </cell>
          <cell r="K768">
            <v>0</v>
          </cell>
        </row>
        <row r="769">
          <cell r="B769">
            <v>0</v>
          </cell>
          <cell r="I769">
            <v>0</v>
          </cell>
          <cell r="K769">
            <v>0</v>
          </cell>
        </row>
        <row r="770">
          <cell r="B770">
            <v>0</v>
          </cell>
          <cell r="I770">
            <v>0</v>
          </cell>
          <cell r="K770">
            <v>0</v>
          </cell>
        </row>
        <row r="771">
          <cell r="B771">
            <v>0</v>
          </cell>
          <cell r="I771">
            <v>0</v>
          </cell>
          <cell r="K771">
            <v>0</v>
          </cell>
        </row>
        <row r="772">
          <cell r="B772">
            <v>0</v>
          </cell>
          <cell r="I772">
            <v>0</v>
          </cell>
          <cell r="K772">
            <v>0</v>
          </cell>
        </row>
        <row r="773">
          <cell r="B773">
            <v>0</v>
          </cell>
          <cell r="I773">
            <v>0</v>
          </cell>
          <cell r="K773">
            <v>0</v>
          </cell>
        </row>
        <row r="774">
          <cell r="I774" t="str">
            <v xml:space="preserve"> (G)  Total </v>
          </cell>
          <cell r="J774" t="str">
            <v xml:space="preserve"> R$</v>
          </cell>
          <cell r="K774">
            <v>0</v>
          </cell>
        </row>
        <row r="776">
          <cell r="A776" t="str">
            <v xml:space="preserve"> Custo Direto Total  (D) + (E) + (F) + (G)</v>
          </cell>
          <cell r="J776" t="str">
            <v xml:space="preserve"> R$</v>
          </cell>
          <cell r="K776">
            <v>24.04</v>
          </cell>
        </row>
        <row r="777">
          <cell r="A777" t="str">
            <v xml:space="preserve"> Lucro e Despesas Indiretas </v>
          </cell>
          <cell r="C777">
            <v>0.19600000000000001</v>
          </cell>
          <cell r="J777" t="str">
            <v xml:space="preserve"> R$</v>
          </cell>
          <cell r="K777">
            <v>4.71</v>
          </cell>
        </row>
        <row r="778">
          <cell r="A778" t="str">
            <v xml:space="preserve"> Preço Unitário Total</v>
          </cell>
          <cell r="J778" t="str">
            <v xml:space="preserve"> R$</v>
          </cell>
          <cell r="K778">
            <v>28.75</v>
          </cell>
        </row>
        <row r="779">
          <cell r="A779" t="str">
            <v>Edital nº 035-2008-00</v>
          </cell>
        </row>
        <row r="780">
          <cell r="A780" t="str">
            <v>LOTE 01</v>
          </cell>
        </row>
        <row r="781">
          <cell r="A781" t="str">
            <v>ENCARGOS SOCIAIS CONSIDERADO DE 126,30%</v>
          </cell>
          <cell r="I781" t="str">
            <v>DATA BASE:</v>
          </cell>
        </row>
        <row r="782">
          <cell r="I782" t="str">
            <v>Novembro/07</v>
          </cell>
        </row>
        <row r="784">
          <cell r="A784" t="str">
            <v>QUADRO 8.6</v>
          </cell>
          <cell r="D784" t="str">
            <v>COMPOSIÇÃO  DE  PREÇO  UNITÁRIO</v>
          </cell>
          <cell r="J784" t="str">
            <v>MATO GROSSO</v>
          </cell>
        </row>
        <row r="785">
          <cell r="A785" t="str">
            <v>SERVIÇO:</v>
          </cell>
          <cell r="I785" t="str">
            <v>CÓDIGO:</v>
          </cell>
          <cell r="K785" t="str">
            <v>UNIDADE:</v>
          </cell>
        </row>
        <row r="786">
          <cell r="A786" t="str">
            <v>3.2.1 e 4.2.1</v>
          </cell>
          <cell r="B786" t="str">
            <v>FORN. E IMPLANTAÇÃO PLACA SINALIZ. TOT. REFLETIVA</v>
          </cell>
          <cell r="I786" t="str">
            <v>4 S 06 200 02</v>
          </cell>
          <cell r="K786" t="str">
            <v>m2</v>
          </cell>
          <cell r="L786">
            <v>312.22000000000003</v>
          </cell>
        </row>
        <row r="788">
          <cell r="A788" t="str">
            <v xml:space="preserve"> EQUIPAMENTO</v>
          </cell>
          <cell r="F788" t="str">
            <v xml:space="preserve"> Quant</v>
          </cell>
          <cell r="G788" t="str">
            <v xml:space="preserve"> Utilizado</v>
          </cell>
          <cell r="I788" t="str">
            <v xml:space="preserve"> C. Operacional</v>
          </cell>
          <cell r="K788" t="str">
            <v xml:space="preserve"> Custo</v>
          </cell>
        </row>
        <row r="789">
          <cell r="G789" t="str">
            <v>Oper.</v>
          </cell>
          <cell r="H789" t="str">
            <v xml:space="preserve"> Improd.</v>
          </cell>
          <cell r="I789" t="str">
            <v>Oper.</v>
          </cell>
          <cell r="J789" t="str">
            <v xml:space="preserve"> Improd.</v>
          </cell>
          <cell r="K789" t="str">
            <v xml:space="preserve"> Horário</v>
          </cell>
        </row>
        <row r="790">
          <cell r="A790" t="str">
            <v>E408</v>
          </cell>
          <cell r="B790" t="str">
            <v>Caminhão Carroceria : Mercedes Benz : 710 / 37 - 4 t</v>
          </cell>
          <cell r="F790">
            <v>1</v>
          </cell>
          <cell r="G790">
            <v>0.5</v>
          </cell>
          <cell r="H790">
            <v>0.5</v>
          </cell>
          <cell r="I790">
            <v>51.3</v>
          </cell>
          <cell r="J790">
            <v>12.51</v>
          </cell>
          <cell r="K790">
            <v>31.91</v>
          </cell>
        </row>
        <row r="791">
          <cell r="B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B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B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B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B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B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</row>
        <row r="798">
          <cell r="I798" t="str">
            <v xml:space="preserve"> (A)  Total </v>
          </cell>
          <cell r="J798" t="str">
            <v xml:space="preserve"> R$</v>
          </cell>
          <cell r="K798">
            <v>31.91</v>
          </cell>
        </row>
        <row r="800">
          <cell r="A800" t="str">
            <v xml:space="preserve"> MÃO DE OBRA</v>
          </cell>
          <cell r="I800" t="str">
            <v xml:space="preserve"> Quant</v>
          </cell>
          <cell r="J800" t="str">
            <v xml:space="preserve"> Salário</v>
          </cell>
          <cell r="K800" t="str">
            <v xml:space="preserve"> Custo </v>
          </cell>
        </row>
        <row r="801">
          <cell r="J801" t="str">
            <v xml:space="preserve"> Base</v>
          </cell>
          <cell r="K801" t="str">
            <v xml:space="preserve"> Horário</v>
          </cell>
        </row>
        <row r="802">
          <cell r="A802" t="str">
            <v>T501</v>
          </cell>
          <cell r="B802" t="str">
            <v xml:space="preserve"> Encarregado de turma </v>
          </cell>
          <cell r="I802">
            <v>0.5</v>
          </cell>
          <cell r="J802">
            <v>16.809999999999999</v>
          </cell>
          <cell r="K802">
            <v>8.41</v>
          </cell>
        </row>
        <row r="803">
          <cell r="A803" t="str">
            <v>T701</v>
          </cell>
          <cell r="B803" t="str">
            <v xml:space="preserve"> Servente </v>
          </cell>
          <cell r="I803">
            <v>3</v>
          </cell>
          <cell r="J803">
            <v>7.82</v>
          </cell>
          <cell r="K803">
            <v>23.46</v>
          </cell>
        </row>
        <row r="804">
          <cell r="B804">
            <v>0</v>
          </cell>
          <cell r="J804">
            <v>0</v>
          </cell>
          <cell r="K804">
            <v>0</v>
          </cell>
        </row>
        <row r="805">
          <cell r="B805">
            <v>0</v>
          </cell>
          <cell r="J805">
            <v>0</v>
          </cell>
          <cell r="K805">
            <v>0</v>
          </cell>
        </row>
        <row r="806">
          <cell r="B806">
            <v>0</v>
          </cell>
          <cell r="J806">
            <v>0</v>
          </cell>
          <cell r="K806">
            <v>0</v>
          </cell>
        </row>
        <row r="807">
          <cell r="B807">
            <v>0</v>
          </cell>
          <cell r="J807">
            <v>0</v>
          </cell>
          <cell r="K807">
            <v>0</v>
          </cell>
        </row>
        <row r="808">
          <cell r="E808" t="str">
            <v>Adicional M.O. - Ferramentas :</v>
          </cell>
          <cell r="I808">
            <v>0.2051</v>
          </cell>
          <cell r="K808">
            <v>6.54</v>
          </cell>
        </row>
        <row r="809">
          <cell r="I809" t="str">
            <v xml:space="preserve"> (B) Total </v>
          </cell>
          <cell r="J809" t="str">
            <v xml:space="preserve"> R$</v>
          </cell>
          <cell r="K809">
            <v>38.409999999999997</v>
          </cell>
        </row>
        <row r="811">
          <cell r="A811" t="str">
            <v xml:space="preserve"> (C) Produção da Equipe</v>
          </cell>
          <cell r="C811">
            <v>4</v>
          </cell>
          <cell r="D811" t="str">
            <v>m2 / h</v>
          </cell>
          <cell r="G811" t="str">
            <v xml:space="preserve"> Custo Horário Total (A + B) </v>
          </cell>
          <cell r="J811" t="str">
            <v xml:space="preserve"> R$</v>
          </cell>
          <cell r="K811">
            <v>70.319999999999993</v>
          </cell>
        </row>
        <row r="813">
          <cell r="A813" t="str">
            <v xml:space="preserve"> (D) Custo Unitário de Execução </v>
          </cell>
          <cell r="H813" t="str">
            <v xml:space="preserve"> [(A) + (B)] / (C) = (D)   </v>
          </cell>
          <cell r="J813" t="str">
            <v xml:space="preserve"> R$</v>
          </cell>
          <cell r="K813">
            <v>17.579999999999998</v>
          </cell>
        </row>
        <row r="815">
          <cell r="A815" t="str">
            <v xml:space="preserve"> MATERIAL</v>
          </cell>
          <cell r="H815" t="str">
            <v xml:space="preserve"> Unid.</v>
          </cell>
          <cell r="I815" t="str">
            <v xml:space="preserve"> Custo</v>
          </cell>
          <cell r="J815" t="str">
            <v xml:space="preserve"> Consumo</v>
          </cell>
          <cell r="K815" t="str">
            <v xml:space="preserve"> C. Unitário</v>
          </cell>
        </row>
        <row r="816">
          <cell r="A816" t="str">
            <v>M334</v>
          </cell>
          <cell r="B816" t="str">
            <v>Paraf. zinc. c/ fenda 1 1/2"x3/16"</v>
          </cell>
          <cell r="H816" t="str">
            <v>un</v>
          </cell>
          <cell r="I816">
            <v>0.13</v>
          </cell>
          <cell r="J816">
            <v>2</v>
          </cell>
          <cell r="K816">
            <v>0.26</v>
          </cell>
        </row>
        <row r="817">
          <cell r="A817" t="str">
            <v>M335</v>
          </cell>
          <cell r="B817" t="str">
            <v>Paraf. zincado francês 4" x 5/16"</v>
          </cell>
          <cell r="H817" t="str">
            <v>un</v>
          </cell>
          <cell r="I817">
            <v>0.6</v>
          </cell>
          <cell r="J817">
            <v>3</v>
          </cell>
          <cell r="K817">
            <v>1.8</v>
          </cell>
        </row>
        <row r="818">
          <cell r="B818">
            <v>0</v>
          </cell>
          <cell r="H818">
            <v>0</v>
          </cell>
          <cell r="I818">
            <v>0</v>
          </cell>
          <cell r="K818">
            <v>0</v>
          </cell>
        </row>
        <row r="819">
          <cell r="B819">
            <v>0</v>
          </cell>
          <cell r="H819">
            <v>0</v>
          </cell>
          <cell r="I819">
            <v>0</v>
          </cell>
          <cell r="K819">
            <v>0</v>
          </cell>
        </row>
        <row r="820">
          <cell r="B820">
            <v>0</v>
          </cell>
          <cell r="H820">
            <v>0</v>
          </cell>
          <cell r="I820">
            <v>0</v>
          </cell>
          <cell r="K820">
            <v>0</v>
          </cell>
        </row>
        <row r="821">
          <cell r="B821">
            <v>0</v>
          </cell>
          <cell r="H821">
            <v>0</v>
          </cell>
          <cell r="I821">
            <v>0</v>
          </cell>
          <cell r="K821">
            <v>0</v>
          </cell>
        </row>
        <row r="822">
          <cell r="I822" t="str">
            <v xml:space="preserve"> (E)  Total </v>
          </cell>
          <cell r="J822" t="str">
            <v xml:space="preserve"> R$</v>
          </cell>
          <cell r="K822">
            <v>2.06</v>
          </cell>
        </row>
        <row r="824">
          <cell r="A824" t="str">
            <v>ATIVIDADE AUXILIAR</v>
          </cell>
          <cell r="H824" t="str">
            <v xml:space="preserve"> Unid.</v>
          </cell>
          <cell r="I824" t="str">
            <v xml:space="preserve"> Custo</v>
          </cell>
          <cell r="J824" t="str">
            <v xml:space="preserve"> Consumo</v>
          </cell>
          <cell r="K824" t="str">
            <v xml:space="preserve"> C. Unitário</v>
          </cell>
        </row>
        <row r="825">
          <cell r="A825" t="str">
            <v>1 A 01 860 01</v>
          </cell>
          <cell r="B825" t="str">
            <v>Confecção de placa de sinalização tot. refletiva</v>
          </cell>
          <cell r="H825" t="str">
            <v>m2</v>
          </cell>
          <cell r="I825">
            <v>215.44</v>
          </cell>
          <cell r="J825">
            <v>1</v>
          </cell>
          <cell r="K825">
            <v>215.44</v>
          </cell>
        </row>
        <row r="826">
          <cell r="A826" t="str">
            <v>1 A 01 870 01</v>
          </cell>
          <cell r="B826" t="str">
            <v>Confecção de suporte e travessa p/ placa</v>
          </cell>
          <cell r="H826" t="str">
            <v>un</v>
          </cell>
          <cell r="I826">
            <v>25.97</v>
          </cell>
          <cell r="J826">
            <v>1</v>
          </cell>
          <cell r="K826">
            <v>25.97</v>
          </cell>
        </row>
        <row r="827">
          <cell r="B827">
            <v>0</v>
          </cell>
          <cell r="H827">
            <v>0</v>
          </cell>
          <cell r="I827">
            <v>0</v>
          </cell>
          <cell r="K827">
            <v>0</v>
          </cell>
        </row>
        <row r="828">
          <cell r="B828">
            <v>0</v>
          </cell>
          <cell r="H828">
            <v>0</v>
          </cell>
          <cell r="I828">
            <v>0</v>
          </cell>
          <cell r="K828">
            <v>0</v>
          </cell>
        </row>
        <row r="829">
          <cell r="B829">
            <v>0</v>
          </cell>
          <cell r="H829">
            <v>0</v>
          </cell>
          <cell r="I829">
            <v>0</v>
          </cell>
          <cell r="K829">
            <v>0</v>
          </cell>
        </row>
        <row r="830">
          <cell r="I830" t="str">
            <v xml:space="preserve"> (F)  Total </v>
          </cell>
          <cell r="J830" t="str">
            <v xml:space="preserve"> R$</v>
          </cell>
          <cell r="K830">
            <v>241.41</v>
          </cell>
        </row>
        <row r="832">
          <cell r="A832" t="str">
            <v xml:space="preserve"> TRANSPORTE</v>
          </cell>
          <cell r="H832" t="str">
            <v>DMT</v>
          </cell>
          <cell r="I832" t="str">
            <v xml:space="preserve"> Custo</v>
          </cell>
          <cell r="J832" t="str">
            <v xml:space="preserve"> Consumo</v>
          </cell>
          <cell r="K832" t="str">
            <v xml:space="preserve"> Custo</v>
          </cell>
        </row>
        <row r="833">
          <cell r="B833">
            <v>0</v>
          </cell>
          <cell r="I833">
            <v>0</v>
          </cell>
          <cell r="K833">
            <v>0</v>
          </cell>
        </row>
        <row r="834">
          <cell r="B834">
            <v>0</v>
          </cell>
          <cell r="I834">
            <v>0</v>
          </cell>
          <cell r="K834">
            <v>0</v>
          </cell>
        </row>
        <row r="835">
          <cell r="B835">
            <v>0</v>
          </cell>
          <cell r="I835">
            <v>0</v>
          </cell>
          <cell r="K835">
            <v>0</v>
          </cell>
        </row>
        <row r="836">
          <cell r="B836">
            <v>0</v>
          </cell>
          <cell r="I836">
            <v>0</v>
          </cell>
          <cell r="K836">
            <v>0</v>
          </cell>
        </row>
        <row r="837">
          <cell r="B837">
            <v>0</v>
          </cell>
          <cell r="I837">
            <v>0</v>
          </cell>
          <cell r="K837">
            <v>0</v>
          </cell>
        </row>
        <row r="838">
          <cell r="B838">
            <v>0</v>
          </cell>
          <cell r="I838">
            <v>0</v>
          </cell>
          <cell r="K838">
            <v>0</v>
          </cell>
        </row>
        <row r="839">
          <cell r="I839" t="str">
            <v xml:space="preserve"> (G)  Total </v>
          </cell>
          <cell r="J839" t="str">
            <v xml:space="preserve"> R$</v>
          </cell>
          <cell r="K839">
            <v>0</v>
          </cell>
        </row>
        <row r="841">
          <cell r="A841" t="str">
            <v xml:space="preserve"> Custo Direto Total  (D) + (E) + (F) + (G)</v>
          </cell>
          <cell r="J841" t="str">
            <v xml:space="preserve"> R$</v>
          </cell>
          <cell r="K841">
            <v>261.05</v>
          </cell>
        </row>
        <row r="842">
          <cell r="A842" t="str">
            <v xml:space="preserve"> Lucro e Despesas Indiretas </v>
          </cell>
          <cell r="C842">
            <v>0.19600000000000001</v>
          </cell>
          <cell r="J842" t="str">
            <v xml:space="preserve"> R$</v>
          </cell>
          <cell r="K842">
            <v>51.17</v>
          </cell>
        </row>
        <row r="843">
          <cell r="A843" t="str">
            <v xml:space="preserve"> Preço Unitário Total</v>
          </cell>
          <cell r="J843" t="str">
            <v xml:space="preserve"> R$</v>
          </cell>
          <cell r="K843">
            <v>312.22000000000003</v>
          </cell>
        </row>
        <row r="844">
          <cell r="A844" t="str">
            <v>Edital nº 035-2008-00</v>
          </cell>
        </row>
        <row r="845">
          <cell r="A845" t="str">
            <v>LOTE 01</v>
          </cell>
        </row>
        <row r="846">
          <cell r="A846" t="str">
            <v>ENCARGOS SOCIAIS CONSIDERADO DE 126,30%</v>
          </cell>
          <cell r="I846" t="str">
            <v>DATA BASE:</v>
          </cell>
        </row>
        <row r="847">
          <cell r="I847" t="str">
            <v>Novembro/07</v>
          </cell>
        </row>
        <row r="849">
          <cell r="A849" t="str">
            <v>QUADRO 8.6</v>
          </cell>
          <cell r="D849" t="str">
            <v>COMPOSIÇÃO  DE  PREÇO  UNITÁRIO</v>
          </cell>
          <cell r="J849" t="str">
            <v>MATO GROSSO</v>
          </cell>
        </row>
        <row r="850">
          <cell r="A850" t="str">
            <v>SERVIÇO:</v>
          </cell>
          <cell r="I850" t="str">
            <v>CÓDIGO:</v>
          </cell>
          <cell r="K850" t="str">
            <v>UNIDADE:</v>
          </cell>
        </row>
        <row r="851">
          <cell r="A851" t="str">
            <v>Auxiliar</v>
          </cell>
          <cell r="B851" t="str">
            <v>FORNECIMENTO DE AÇO CA - 25</v>
          </cell>
          <cell r="I851" t="str">
            <v>1 A 00 301 00</v>
          </cell>
          <cell r="K851" t="str">
            <v>kg</v>
          </cell>
          <cell r="L851">
            <v>3</v>
          </cell>
        </row>
        <row r="853">
          <cell r="A853" t="str">
            <v xml:space="preserve"> EQUIPAMENTO</v>
          </cell>
          <cell r="F853" t="str">
            <v xml:space="preserve"> Quant</v>
          </cell>
          <cell r="G853" t="str">
            <v xml:space="preserve"> Utilizado</v>
          </cell>
          <cell r="I853" t="str">
            <v xml:space="preserve"> C. Operacional</v>
          </cell>
          <cell r="K853" t="str">
            <v xml:space="preserve"> Custo</v>
          </cell>
        </row>
        <row r="854">
          <cell r="G854" t="str">
            <v>Oper.</v>
          </cell>
          <cell r="H854" t="str">
            <v xml:space="preserve"> Improd.</v>
          </cell>
          <cell r="I854" t="str">
            <v>Oper.</v>
          </cell>
          <cell r="J854" t="str">
            <v xml:space="preserve"> Improd.</v>
          </cell>
          <cell r="K854" t="str">
            <v xml:space="preserve"> Horário</v>
          </cell>
        </row>
        <row r="855">
          <cell r="B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B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B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B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B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B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B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</row>
        <row r="863">
          <cell r="I863" t="str">
            <v xml:space="preserve"> (A)  Total </v>
          </cell>
          <cell r="J863" t="str">
            <v xml:space="preserve"> R$</v>
          </cell>
          <cell r="K863">
            <v>0</v>
          </cell>
        </row>
        <row r="865">
          <cell r="A865" t="str">
            <v xml:space="preserve"> MÃO DE OBRA</v>
          </cell>
          <cell r="I865" t="str">
            <v xml:space="preserve"> Quant</v>
          </cell>
          <cell r="J865" t="str">
            <v xml:space="preserve"> Salário</v>
          </cell>
          <cell r="K865" t="str">
            <v xml:space="preserve"> Custo </v>
          </cell>
        </row>
        <row r="866">
          <cell r="J866" t="str">
            <v xml:space="preserve"> Base</v>
          </cell>
          <cell r="K866" t="str">
            <v xml:space="preserve"> Horário</v>
          </cell>
        </row>
        <row r="867">
          <cell r="B867">
            <v>0</v>
          </cell>
          <cell r="J867">
            <v>0</v>
          </cell>
          <cell r="K867">
            <v>0</v>
          </cell>
        </row>
        <row r="868">
          <cell r="B868">
            <v>0</v>
          </cell>
          <cell r="J868">
            <v>0</v>
          </cell>
          <cell r="K868">
            <v>0</v>
          </cell>
        </row>
        <row r="869">
          <cell r="B869">
            <v>0</v>
          </cell>
          <cell r="J869">
            <v>0</v>
          </cell>
          <cell r="K869">
            <v>0</v>
          </cell>
        </row>
        <row r="870">
          <cell r="B870">
            <v>0</v>
          </cell>
          <cell r="J870">
            <v>0</v>
          </cell>
          <cell r="K870">
            <v>0</v>
          </cell>
        </row>
        <row r="871">
          <cell r="B871">
            <v>0</v>
          </cell>
          <cell r="J871">
            <v>0</v>
          </cell>
          <cell r="K871">
            <v>0</v>
          </cell>
        </row>
        <row r="872">
          <cell r="B872">
            <v>0</v>
          </cell>
          <cell r="J872">
            <v>0</v>
          </cell>
          <cell r="K872">
            <v>0</v>
          </cell>
        </row>
        <row r="873">
          <cell r="E873" t="str">
            <v>Adicional M.O. - Ferramentas :</v>
          </cell>
          <cell r="I873">
            <v>0</v>
          </cell>
          <cell r="K873">
            <v>0</v>
          </cell>
        </row>
        <row r="874">
          <cell r="I874" t="str">
            <v xml:space="preserve"> (B) Total </v>
          </cell>
          <cell r="J874" t="str">
            <v xml:space="preserve"> R$</v>
          </cell>
          <cell r="K874">
            <v>0</v>
          </cell>
        </row>
        <row r="876">
          <cell r="A876" t="str">
            <v xml:space="preserve"> (C) Produção da Equipe</v>
          </cell>
          <cell r="C876">
            <v>1</v>
          </cell>
          <cell r="D876" t="str">
            <v>kg / h</v>
          </cell>
          <cell r="G876" t="str">
            <v xml:space="preserve"> Custo Horário Total (A + B) </v>
          </cell>
          <cell r="J876" t="str">
            <v xml:space="preserve"> R$</v>
          </cell>
          <cell r="K876">
            <v>0</v>
          </cell>
        </row>
        <row r="878">
          <cell r="A878" t="str">
            <v xml:space="preserve"> (D) Custo Unitário de Execução </v>
          </cell>
          <cell r="H878" t="str">
            <v xml:space="preserve"> [(A) + (B)] / (C) = (D)   </v>
          </cell>
          <cell r="J878" t="str">
            <v xml:space="preserve"> R$</v>
          </cell>
          <cell r="K878">
            <v>0</v>
          </cell>
        </row>
        <row r="880">
          <cell r="A880" t="str">
            <v xml:space="preserve"> MATERIAL</v>
          </cell>
          <cell r="H880" t="str">
            <v xml:space="preserve"> Unid.</v>
          </cell>
          <cell r="I880" t="str">
            <v xml:space="preserve"> Custo</v>
          </cell>
          <cell r="J880" t="str">
            <v xml:space="preserve"> Consumo</v>
          </cell>
          <cell r="K880" t="str">
            <v xml:space="preserve"> C. Unitário</v>
          </cell>
        </row>
        <row r="881">
          <cell r="B881">
            <v>0</v>
          </cell>
          <cell r="H881">
            <v>0</v>
          </cell>
          <cell r="I881">
            <v>0</v>
          </cell>
          <cell r="K881">
            <v>0</v>
          </cell>
        </row>
        <row r="882">
          <cell r="A882" t="str">
            <v>AM01</v>
          </cell>
          <cell r="B882" t="str">
            <v>Aço D=4,2 mm CA-25</v>
          </cell>
          <cell r="H882" t="str">
            <v>kg</v>
          </cell>
          <cell r="I882">
            <v>3.2</v>
          </cell>
          <cell r="J882">
            <v>0.33333333333333331</v>
          </cell>
          <cell r="K882">
            <v>1.07</v>
          </cell>
        </row>
        <row r="883">
          <cell r="A883" t="str">
            <v>AM02</v>
          </cell>
          <cell r="B883" t="str">
            <v>Aço D=6,3 mm CA-25</v>
          </cell>
          <cell r="H883" t="str">
            <v>kg</v>
          </cell>
          <cell r="I883">
            <v>3.17</v>
          </cell>
          <cell r="J883">
            <v>0.33333333333333331</v>
          </cell>
          <cell r="K883">
            <v>1.06</v>
          </cell>
        </row>
        <row r="884">
          <cell r="A884" t="str">
            <v>AM03</v>
          </cell>
          <cell r="B884" t="str">
            <v>Aço D=10 mm CA-25</v>
          </cell>
          <cell r="H884" t="str">
            <v>kg</v>
          </cell>
          <cell r="I884">
            <v>2.62</v>
          </cell>
          <cell r="J884">
            <v>0.33333333333333331</v>
          </cell>
          <cell r="K884">
            <v>0.87</v>
          </cell>
        </row>
        <row r="885">
          <cell r="B885">
            <v>0</v>
          </cell>
          <cell r="H885">
            <v>0</v>
          </cell>
          <cell r="I885">
            <v>0</v>
          </cell>
          <cell r="K885">
            <v>0</v>
          </cell>
        </row>
        <row r="886">
          <cell r="B886">
            <v>0</v>
          </cell>
          <cell r="H886">
            <v>0</v>
          </cell>
          <cell r="I886">
            <v>0</v>
          </cell>
          <cell r="K886">
            <v>0</v>
          </cell>
        </row>
        <row r="887">
          <cell r="I887" t="str">
            <v xml:space="preserve"> (E)  Total </v>
          </cell>
          <cell r="J887" t="str">
            <v xml:space="preserve"> R$</v>
          </cell>
          <cell r="K887">
            <v>3</v>
          </cell>
        </row>
        <row r="889">
          <cell r="A889" t="str">
            <v>ATIVIDADE AUXILIAR</v>
          </cell>
          <cell r="H889" t="str">
            <v xml:space="preserve"> Unid.</v>
          </cell>
          <cell r="I889" t="str">
            <v xml:space="preserve"> Custo</v>
          </cell>
          <cell r="J889" t="str">
            <v xml:space="preserve"> Consumo</v>
          </cell>
          <cell r="K889" t="str">
            <v xml:space="preserve"> C. Unitário</v>
          </cell>
        </row>
        <row r="890">
          <cell r="B890">
            <v>0</v>
          </cell>
          <cell r="H890">
            <v>0</v>
          </cell>
          <cell r="I890">
            <v>0</v>
          </cell>
          <cell r="K890">
            <v>0</v>
          </cell>
        </row>
        <row r="891">
          <cell r="B891">
            <v>0</v>
          </cell>
          <cell r="H891">
            <v>0</v>
          </cell>
          <cell r="I891">
            <v>0</v>
          </cell>
          <cell r="K891">
            <v>0</v>
          </cell>
        </row>
        <row r="892">
          <cell r="B892">
            <v>0</v>
          </cell>
          <cell r="H892">
            <v>0</v>
          </cell>
          <cell r="I892">
            <v>0</v>
          </cell>
          <cell r="K892">
            <v>0</v>
          </cell>
        </row>
        <row r="893">
          <cell r="B893">
            <v>0</v>
          </cell>
          <cell r="H893">
            <v>0</v>
          </cell>
          <cell r="I893">
            <v>0</v>
          </cell>
          <cell r="K893">
            <v>0</v>
          </cell>
        </row>
        <row r="894">
          <cell r="B894">
            <v>0</v>
          </cell>
          <cell r="H894">
            <v>0</v>
          </cell>
          <cell r="I894">
            <v>0</v>
          </cell>
          <cell r="K894">
            <v>0</v>
          </cell>
        </row>
        <row r="895">
          <cell r="I895" t="str">
            <v xml:space="preserve"> (F)  Total </v>
          </cell>
          <cell r="J895" t="str">
            <v xml:space="preserve"> R$</v>
          </cell>
          <cell r="K895">
            <v>0</v>
          </cell>
        </row>
        <row r="897">
          <cell r="A897" t="str">
            <v xml:space="preserve"> TRANSPORTE</v>
          </cell>
          <cell r="H897" t="str">
            <v>DMT</v>
          </cell>
          <cell r="I897" t="str">
            <v xml:space="preserve"> Custo</v>
          </cell>
          <cell r="J897" t="str">
            <v xml:space="preserve"> Consumo</v>
          </cell>
          <cell r="K897" t="str">
            <v xml:space="preserve"> Custo</v>
          </cell>
        </row>
        <row r="898">
          <cell r="B898">
            <v>0</v>
          </cell>
          <cell r="I898">
            <v>0</v>
          </cell>
          <cell r="K898">
            <v>0</v>
          </cell>
        </row>
        <row r="899">
          <cell r="B899">
            <v>0</v>
          </cell>
          <cell r="I899">
            <v>0</v>
          </cell>
          <cell r="K899">
            <v>0</v>
          </cell>
        </row>
        <row r="900">
          <cell r="B900">
            <v>0</v>
          </cell>
          <cell r="I900">
            <v>0</v>
          </cell>
          <cell r="K900">
            <v>0</v>
          </cell>
        </row>
        <row r="901">
          <cell r="B901">
            <v>0</v>
          </cell>
          <cell r="I901">
            <v>0</v>
          </cell>
          <cell r="K901">
            <v>0</v>
          </cell>
        </row>
        <row r="902">
          <cell r="B902">
            <v>0</v>
          </cell>
          <cell r="I902">
            <v>0</v>
          </cell>
          <cell r="K902">
            <v>0</v>
          </cell>
        </row>
        <row r="903">
          <cell r="B903">
            <v>0</v>
          </cell>
          <cell r="I903">
            <v>0</v>
          </cell>
          <cell r="K903">
            <v>0</v>
          </cell>
        </row>
        <row r="904">
          <cell r="I904" t="str">
            <v xml:space="preserve"> (G)  Total </v>
          </cell>
          <cell r="J904" t="str">
            <v xml:space="preserve"> R$</v>
          </cell>
          <cell r="K904">
            <v>0</v>
          </cell>
        </row>
        <row r="906">
          <cell r="A906" t="str">
            <v xml:space="preserve"> Custo Direto Total  (D) + (E) + (F) + (G)</v>
          </cell>
          <cell r="J906" t="str">
            <v xml:space="preserve"> R$</v>
          </cell>
          <cell r="K906">
            <v>3</v>
          </cell>
        </row>
        <row r="907">
          <cell r="A907" t="str">
            <v xml:space="preserve"> Lucro e Despesas Indiretas </v>
          </cell>
          <cell r="J907" t="str">
            <v xml:space="preserve"> R$</v>
          </cell>
          <cell r="K907">
            <v>0</v>
          </cell>
        </row>
        <row r="908">
          <cell r="A908" t="str">
            <v xml:space="preserve"> Preço Unitário Total</v>
          </cell>
          <cell r="J908" t="str">
            <v xml:space="preserve"> R$</v>
          </cell>
          <cell r="K908">
            <v>3</v>
          </cell>
        </row>
        <row r="909">
          <cell r="A909" t="str">
            <v>Edital nº 035-2008-00</v>
          </cell>
        </row>
        <row r="910">
          <cell r="A910" t="str">
            <v>LOTE 01</v>
          </cell>
        </row>
        <row r="911">
          <cell r="A911" t="str">
            <v>ENCARGOS SOCIAIS CONSIDERADO DE 126,30%</v>
          </cell>
          <cell r="I911" t="str">
            <v>DATA BASE:</v>
          </cell>
        </row>
        <row r="912">
          <cell r="I912" t="str">
            <v>Novembro/07</v>
          </cell>
        </row>
        <row r="914">
          <cell r="A914" t="str">
            <v>QUADRO 8.6</v>
          </cell>
          <cell r="D914" t="str">
            <v>COMPOSIÇÃO  DE  PREÇO  UNITÁRIO</v>
          </cell>
          <cell r="J914" t="str">
            <v>MATO GROSSO</v>
          </cell>
        </row>
        <row r="915">
          <cell r="A915" t="str">
            <v>SERVIÇO:</v>
          </cell>
          <cell r="I915" t="str">
            <v>CÓDIGO:</v>
          </cell>
          <cell r="K915" t="str">
            <v>UNIDADE:</v>
          </cell>
        </row>
        <row r="916">
          <cell r="A916" t="str">
            <v>Auxiliar</v>
          </cell>
          <cell r="B916" t="str">
            <v>FORNECIMENTO DE AÇO CA - 50</v>
          </cell>
          <cell r="I916" t="str">
            <v>1 A 00 302 00</v>
          </cell>
          <cell r="K916" t="str">
            <v>kg</v>
          </cell>
          <cell r="L916">
            <v>2.89</v>
          </cell>
        </row>
        <row r="918">
          <cell r="A918" t="str">
            <v xml:space="preserve"> EQUIPAMENTO</v>
          </cell>
          <cell r="F918" t="str">
            <v xml:space="preserve"> Quant</v>
          </cell>
          <cell r="G918" t="str">
            <v xml:space="preserve"> Utilizado</v>
          </cell>
          <cell r="I918" t="str">
            <v xml:space="preserve"> C. Operacional</v>
          </cell>
          <cell r="K918" t="str">
            <v xml:space="preserve"> Custo</v>
          </cell>
        </row>
        <row r="919">
          <cell r="G919" t="str">
            <v>Oper.</v>
          </cell>
          <cell r="H919" t="str">
            <v xml:space="preserve"> Improd.</v>
          </cell>
          <cell r="I919" t="str">
            <v>Oper.</v>
          </cell>
          <cell r="J919" t="str">
            <v xml:space="preserve"> Improd.</v>
          </cell>
          <cell r="K919" t="str">
            <v xml:space="preserve"> Horário</v>
          </cell>
        </row>
        <row r="920">
          <cell r="B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B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B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B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B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B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B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</row>
        <row r="928">
          <cell r="I928" t="str">
            <v xml:space="preserve"> (A)  Total </v>
          </cell>
          <cell r="J928" t="str">
            <v xml:space="preserve"> R$</v>
          </cell>
          <cell r="K928">
            <v>0</v>
          </cell>
        </row>
        <row r="930">
          <cell r="A930" t="str">
            <v xml:space="preserve"> MÃO DE OBRA</v>
          </cell>
          <cell r="I930" t="str">
            <v xml:space="preserve"> Quant</v>
          </cell>
          <cell r="J930" t="str">
            <v xml:space="preserve"> Salário</v>
          </cell>
          <cell r="K930" t="str">
            <v xml:space="preserve"> Custo </v>
          </cell>
        </row>
        <row r="931">
          <cell r="J931" t="str">
            <v xml:space="preserve"> Base</v>
          </cell>
          <cell r="K931" t="str">
            <v xml:space="preserve"> Horário</v>
          </cell>
        </row>
        <row r="932">
          <cell r="B932">
            <v>0</v>
          </cell>
          <cell r="J932">
            <v>0</v>
          </cell>
          <cell r="K932">
            <v>0</v>
          </cell>
        </row>
        <row r="933">
          <cell r="B933">
            <v>0</v>
          </cell>
          <cell r="J933">
            <v>0</v>
          </cell>
          <cell r="K933">
            <v>0</v>
          </cell>
        </row>
        <row r="934">
          <cell r="B934">
            <v>0</v>
          </cell>
          <cell r="J934">
            <v>0</v>
          </cell>
          <cell r="K934">
            <v>0</v>
          </cell>
        </row>
        <row r="935">
          <cell r="B935">
            <v>0</v>
          </cell>
          <cell r="J935">
            <v>0</v>
          </cell>
          <cell r="K935">
            <v>0</v>
          </cell>
        </row>
        <row r="936">
          <cell r="B936">
            <v>0</v>
          </cell>
          <cell r="J936">
            <v>0</v>
          </cell>
          <cell r="K936">
            <v>0</v>
          </cell>
        </row>
        <row r="937">
          <cell r="B937">
            <v>0</v>
          </cell>
          <cell r="J937">
            <v>0</v>
          </cell>
          <cell r="K937">
            <v>0</v>
          </cell>
        </row>
        <row r="938">
          <cell r="E938" t="str">
            <v>Adicional M.O. - Ferramentas :</v>
          </cell>
          <cell r="I938">
            <v>0</v>
          </cell>
          <cell r="K938">
            <v>0</v>
          </cell>
        </row>
        <row r="939">
          <cell r="I939" t="str">
            <v xml:space="preserve"> (B) Total </v>
          </cell>
          <cell r="J939" t="str">
            <v xml:space="preserve"> R$</v>
          </cell>
          <cell r="K939">
            <v>0</v>
          </cell>
        </row>
        <row r="941">
          <cell r="A941" t="str">
            <v xml:space="preserve"> (C) Produção da Equipe</v>
          </cell>
          <cell r="C941">
            <v>1</v>
          </cell>
          <cell r="D941" t="str">
            <v>kg / h</v>
          </cell>
          <cell r="G941" t="str">
            <v xml:space="preserve"> Custo Horário Total (A + B) </v>
          </cell>
          <cell r="J941" t="str">
            <v xml:space="preserve"> R$</v>
          </cell>
          <cell r="K941">
            <v>0</v>
          </cell>
        </row>
        <row r="943">
          <cell r="A943" t="str">
            <v xml:space="preserve"> (D) Custo Unitário de Execução </v>
          </cell>
          <cell r="H943" t="str">
            <v xml:space="preserve"> [(A) + (B)] / (C) = (D)   </v>
          </cell>
          <cell r="J943" t="str">
            <v xml:space="preserve"> R$</v>
          </cell>
          <cell r="K943">
            <v>0</v>
          </cell>
        </row>
        <row r="945">
          <cell r="A945" t="str">
            <v xml:space="preserve"> MATERIAL</v>
          </cell>
          <cell r="H945" t="str">
            <v xml:space="preserve"> Unid.</v>
          </cell>
          <cell r="I945" t="str">
            <v xml:space="preserve"> Custo</v>
          </cell>
          <cell r="J945" t="str">
            <v xml:space="preserve"> Consumo</v>
          </cell>
          <cell r="K945" t="str">
            <v xml:space="preserve"> C. Unitário</v>
          </cell>
        </row>
        <row r="946">
          <cell r="B946">
            <v>0</v>
          </cell>
          <cell r="H946">
            <v>0</v>
          </cell>
          <cell r="I946">
            <v>0</v>
          </cell>
          <cell r="K946">
            <v>0</v>
          </cell>
        </row>
        <row r="947">
          <cell r="A947" t="str">
            <v>AM04</v>
          </cell>
          <cell r="B947" t="str">
            <v>Aço D=6,3 mm CA-50</v>
          </cell>
          <cell r="H947" t="str">
            <v>kg</v>
          </cell>
          <cell r="I947">
            <v>3.16</v>
          </cell>
          <cell r="J947">
            <v>0.5</v>
          </cell>
          <cell r="K947">
            <v>1.58</v>
          </cell>
        </row>
        <row r="948">
          <cell r="A948" t="str">
            <v>AM05</v>
          </cell>
          <cell r="B948" t="str">
            <v>Aço D=10 mm CA-50</v>
          </cell>
          <cell r="H948" t="str">
            <v>kg</v>
          </cell>
          <cell r="I948">
            <v>2.61</v>
          </cell>
          <cell r="J948">
            <v>0.5</v>
          </cell>
          <cell r="K948">
            <v>1.31</v>
          </cell>
        </row>
        <row r="949">
          <cell r="B949">
            <v>0</v>
          </cell>
          <cell r="H949">
            <v>0</v>
          </cell>
          <cell r="I949">
            <v>0</v>
          </cell>
          <cell r="K949">
            <v>0</v>
          </cell>
        </row>
        <row r="950">
          <cell r="B950">
            <v>0</v>
          </cell>
          <cell r="H950">
            <v>0</v>
          </cell>
          <cell r="I950">
            <v>0</v>
          </cell>
          <cell r="K950">
            <v>0</v>
          </cell>
        </row>
        <row r="951">
          <cell r="B951">
            <v>0</v>
          </cell>
          <cell r="H951">
            <v>0</v>
          </cell>
          <cell r="I951">
            <v>0</v>
          </cell>
          <cell r="K951">
            <v>0</v>
          </cell>
        </row>
        <row r="952">
          <cell r="I952" t="str">
            <v xml:space="preserve"> (E)  Total </v>
          </cell>
          <cell r="J952" t="str">
            <v xml:space="preserve"> R$</v>
          </cell>
          <cell r="K952">
            <v>2.89</v>
          </cell>
        </row>
        <row r="954">
          <cell r="A954" t="str">
            <v>ATIVIDADE AUXILIAR</v>
          </cell>
          <cell r="H954" t="str">
            <v xml:space="preserve"> Unid.</v>
          </cell>
          <cell r="I954" t="str">
            <v xml:space="preserve"> Custo</v>
          </cell>
          <cell r="J954" t="str">
            <v xml:space="preserve"> Consumo</v>
          </cell>
          <cell r="K954" t="str">
            <v xml:space="preserve"> C. Unitário</v>
          </cell>
        </row>
        <row r="955">
          <cell r="B955">
            <v>0</v>
          </cell>
          <cell r="H955">
            <v>0</v>
          </cell>
          <cell r="I955">
            <v>0</v>
          </cell>
          <cell r="K955">
            <v>0</v>
          </cell>
        </row>
        <row r="956">
          <cell r="B956">
            <v>0</v>
          </cell>
          <cell r="H956">
            <v>0</v>
          </cell>
          <cell r="I956">
            <v>0</v>
          </cell>
          <cell r="K956">
            <v>0</v>
          </cell>
        </row>
        <row r="957">
          <cell r="B957">
            <v>0</v>
          </cell>
          <cell r="H957">
            <v>0</v>
          </cell>
          <cell r="I957">
            <v>0</v>
          </cell>
          <cell r="K957">
            <v>0</v>
          </cell>
        </row>
        <row r="958">
          <cell r="B958">
            <v>0</v>
          </cell>
          <cell r="H958">
            <v>0</v>
          </cell>
          <cell r="I958">
            <v>0</v>
          </cell>
          <cell r="K958">
            <v>0</v>
          </cell>
        </row>
        <row r="959">
          <cell r="B959">
            <v>0</v>
          </cell>
          <cell r="H959">
            <v>0</v>
          </cell>
          <cell r="I959">
            <v>0</v>
          </cell>
          <cell r="K959">
            <v>0</v>
          </cell>
        </row>
        <row r="960">
          <cell r="I960" t="str">
            <v xml:space="preserve"> (F)  Total </v>
          </cell>
          <cell r="J960" t="str">
            <v xml:space="preserve"> R$</v>
          </cell>
          <cell r="K960">
            <v>0</v>
          </cell>
        </row>
        <row r="962">
          <cell r="A962" t="str">
            <v xml:space="preserve"> TRANSPORTE</v>
          </cell>
          <cell r="H962" t="str">
            <v>DMT</v>
          </cell>
          <cell r="I962" t="str">
            <v xml:space="preserve"> Custo</v>
          </cell>
          <cell r="J962" t="str">
            <v xml:space="preserve"> Consumo</v>
          </cell>
          <cell r="K962" t="str">
            <v xml:space="preserve"> Custo</v>
          </cell>
        </row>
        <row r="963">
          <cell r="B963">
            <v>0</v>
          </cell>
          <cell r="I963">
            <v>0</v>
          </cell>
          <cell r="K963">
            <v>0</v>
          </cell>
        </row>
        <row r="964">
          <cell r="B964">
            <v>0</v>
          </cell>
          <cell r="I964">
            <v>0</v>
          </cell>
          <cell r="K964">
            <v>0</v>
          </cell>
        </row>
        <row r="965">
          <cell r="B965">
            <v>0</v>
          </cell>
          <cell r="I965">
            <v>0</v>
          </cell>
          <cell r="K965">
            <v>0</v>
          </cell>
        </row>
        <row r="966">
          <cell r="B966">
            <v>0</v>
          </cell>
          <cell r="I966">
            <v>0</v>
          </cell>
          <cell r="K966">
            <v>0</v>
          </cell>
        </row>
        <row r="967">
          <cell r="B967">
            <v>0</v>
          </cell>
          <cell r="I967">
            <v>0</v>
          </cell>
          <cell r="K967">
            <v>0</v>
          </cell>
        </row>
        <row r="968">
          <cell r="B968">
            <v>0</v>
          </cell>
          <cell r="I968">
            <v>0</v>
          </cell>
          <cell r="K968">
            <v>0</v>
          </cell>
        </row>
        <row r="969">
          <cell r="I969" t="str">
            <v xml:space="preserve"> (G)  Total </v>
          </cell>
          <cell r="J969" t="str">
            <v xml:space="preserve"> R$</v>
          </cell>
          <cell r="K969">
            <v>0</v>
          </cell>
        </row>
        <row r="971">
          <cell r="A971" t="str">
            <v xml:space="preserve"> Custo Direto Total  (D) + (E) + (F) + (G)</v>
          </cell>
          <cell r="J971" t="str">
            <v xml:space="preserve"> R$</v>
          </cell>
          <cell r="K971">
            <v>2.89</v>
          </cell>
        </row>
        <row r="972">
          <cell r="A972" t="str">
            <v xml:space="preserve"> Lucro e Despesas Indiretas </v>
          </cell>
          <cell r="J972" t="str">
            <v xml:space="preserve"> R$</v>
          </cell>
          <cell r="K972">
            <v>0</v>
          </cell>
        </row>
        <row r="973">
          <cell r="A973" t="str">
            <v xml:space="preserve"> Preço Unitário Total</v>
          </cell>
          <cell r="J973" t="str">
            <v xml:space="preserve"> R$</v>
          </cell>
          <cell r="K973">
            <v>2.89</v>
          </cell>
        </row>
        <row r="974">
          <cell r="A974" t="str">
            <v>Edital nº 035-2008-00</v>
          </cell>
        </row>
        <row r="975">
          <cell r="A975" t="str">
            <v>LOTE 01</v>
          </cell>
        </row>
        <row r="976">
          <cell r="A976" t="str">
            <v>ENCARGOS SOCIAIS CONSIDERADO DE 126,30%</v>
          </cell>
          <cell r="I976" t="str">
            <v>DATA BASE:</v>
          </cell>
        </row>
        <row r="977">
          <cell r="I977" t="str">
            <v>Novembro/07</v>
          </cell>
        </row>
        <row r="979">
          <cell r="A979" t="str">
            <v>QUADRO 8.6</v>
          </cell>
          <cell r="D979" t="str">
            <v>COMPOSIÇÃO  DE  PREÇO  UNITÁRIO</v>
          </cell>
          <cell r="J979" t="str">
            <v>MATO GROSSO</v>
          </cell>
        </row>
        <row r="980">
          <cell r="A980" t="str">
            <v>SERVIÇO:</v>
          </cell>
          <cell r="I980" t="str">
            <v>CÓDIGO:</v>
          </cell>
          <cell r="K980" t="str">
            <v>UNIDADE:</v>
          </cell>
        </row>
        <row r="981">
          <cell r="A981" t="str">
            <v>Auxiliar</v>
          </cell>
          <cell r="B981" t="str">
            <v>Brita Comercial</v>
          </cell>
          <cell r="I981" t="str">
            <v>1 A 01 717 00</v>
          </cell>
          <cell r="K981" t="str">
            <v>m3</v>
          </cell>
          <cell r="L981">
            <v>43</v>
          </cell>
        </row>
        <row r="983">
          <cell r="A983" t="str">
            <v xml:space="preserve"> EQUIPAMENTO</v>
          </cell>
          <cell r="F983" t="str">
            <v xml:space="preserve"> Quant</v>
          </cell>
          <cell r="G983" t="str">
            <v xml:space="preserve"> Utilizado</v>
          </cell>
          <cell r="I983" t="str">
            <v xml:space="preserve"> C. Operacional</v>
          </cell>
          <cell r="K983" t="str">
            <v xml:space="preserve"> Custo</v>
          </cell>
        </row>
        <row r="984">
          <cell r="G984" t="str">
            <v>Oper.</v>
          </cell>
          <cell r="H984" t="str">
            <v xml:space="preserve"> Improd.</v>
          </cell>
          <cell r="I984" t="str">
            <v>Oper.</v>
          </cell>
          <cell r="J984" t="str">
            <v xml:space="preserve"> Improd.</v>
          </cell>
          <cell r="K984" t="str">
            <v xml:space="preserve"> Horário</v>
          </cell>
        </row>
        <row r="985">
          <cell r="B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B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B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B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B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B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B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</row>
        <row r="993">
          <cell r="I993" t="str">
            <v xml:space="preserve"> (A)  Total </v>
          </cell>
          <cell r="J993" t="str">
            <v xml:space="preserve"> R$</v>
          </cell>
          <cell r="K993">
            <v>0</v>
          </cell>
        </row>
        <row r="995">
          <cell r="A995" t="str">
            <v xml:space="preserve"> MÃO DE OBRA</v>
          </cell>
          <cell r="I995" t="str">
            <v xml:space="preserve"> Quant</v>
          </cell>
          <cell r="J995" t="str">
            <v xml:space="preserve"> Salário</v>
          </cell>
          <cell r="K995" t="str">
            <v xml:space="preserve"> Custo </v>
          </cell>
        </row>
        <row r="996">
          <cell r="J996" t="str">
            <v xml:space="preserve"> Base</v>
          </cell>
          <cell r="K996" t="str">
            <v xml:space="preserve"> Horário</v>
          </cell>
        </row>
        <row r="997">
          <cell r="B997">
            <v>0</v>
          </cell>
          <cell r="J997">
            <v>0</v>
          </cell>
          <cell r="K997">
            <v>0</v>
          </cell>
        </row>
        <row r="998">
          <cell r="B998">
            <v>0</v>
          </cell>
          <cell r="J998">
            <v>0</v>
          </cell>
          <cell r="K998">
            <v>0</v>
          </cell>
        </row>
        <row r="999">
          <cell r="B999">
            <v>0</v>
          </cell>
          <cell r="J999">
            <v>0</v>
          </cell>
          <cell r="K999">
            <v>0</v>
          </cell>
        </row>
        <row r="1000">
          <cell r="B1000">
            <v>0</v>
          </cell>
          <cell r="J1000">
            <v>0</v>
          </cell>
          <cell r="K1000">
            <v>0</v>
          </cell>
        </row>
        <row r="1001">
          <cell r="B1001">
            <v>0</v>
          </cell>
          <cell r="J1001">
            <v>0</v>
          </cell>
          <cell r="K1001">
            <v>0</v>
          </cell>
        </row>
        <row r="1002">
          <cell r="B1002">
            <v>0</v>
          </cell>
          <cell r="J1002">
            <v>0</v>
          </cell>
          <cell r="K1002">
            <v>0</v>
          </cell>
        </row>
        <row r="1003">
          <cell r="E1003" t="str">
            <v>Adicional M.O. - Ferramentas :</v>
          </cell>
          <cell r="I1003">
            <v>0</v>
          </cell>
          <cell r="K1003">
            <v>0</v>
          </cell>
        </row>
        <row r="1004">
          <cell r="I1004" t="str">
            <v xml:space="preserve"> (B) Total </v>
          </cell>
          <cell r="J1004" t="str">
            <v xml:space="preserve"> R$</v>
          </cell>
          <cell r="K1004">
            <v>0</v>
          </cell>
        </row>
        <row r="1006">
          <cell r="A1006" t="str">
            <v xml:space="preserve"> (C) Produção da Equipe</v>
          </cell>
          <cell r="C1006">
            <v>1</v>
          </cell>
          <cell r="D1006" t="str">
            <v>m3 / h</v>
          </cell>
          <cell r="G1006" t="str">
            <v xml:space="preserve"> Custo Horário Total (A + B) </v>
          </cell>
          <cell r="J1006" t="str">
            <v xml:space="preserve"> R$</v>
          </cell>
          <cell r="K1006">
            <v>0</v>
          </cell>
        </row>
        <row r="1008">
          <cell r="A1008" t="str">
            <v xml:space="preserve"> (D) Custo Unitário de Execução </v>
          </cell>
          <cell r="H1008" t="str">
            <v xml:space="preserve"> [(A) + (B)] / (C) = (D)   </v>
          </cell>
          <cell r="J1008" t="str">
            <v xml:space="preserve"> R$</v>
          </cell>
          <cell r="K1008">
            <v>0</v>
          </cell>
        </row>
        <row r="1010">
          <cell r="A1010" t="str">
            <v xml:space="preserve"> MATERIAL</v>
          </cell>
          <cell r="H1010" t="str">
            <v xml:space="preserve"> Unid.</v>
          </cell>
          <cell r="I1010" t="str">
            <v xml:space="preserve"> Custo</v>
          </cell>
          <cell r="J1010" t="str">
            <v xml:space="preserve"> Consumo</v>
          </cell>
          <cell r="K1010" t="str">
            <v xml:space="preserve"> C. Unitário</v>
          </cell>
        </row>
        <row r="1011">
          <cell r="A1011" t="str">
            <v>AM35</v>
          </cell>
          <cell r="B1011" t="str">
            <v>Brita 1</v>
          </cell>
          <cell r="H1011" t="str">
            <v>m3</v>
          </cell>
          <cell r="I1011">
            <v>43</v>
          </cell>
          <cell r="J1011">
            <v>0.33329999999999999</v>
          </cell>
          <cell r="K1011">
            <v>14.33</v>
          </cell>
        </row>
        <row r="1012">
          <cell r="A1012" t="str">
            <v>AM36</v>
          </cell>
          <cell r="B1012" t="str">
            <v>Brita 2</v>
          </cell>
          <cell r="H1012" t="str">
            <v>m3</v>
          </cell>
          <cell r="I1012">
            <v>43</v>
          </cell>
          <cell r="J1012">
            <v>0.33329999999999999</v>
          </cell>
          <cell r="K1012">
            <v>14.33</v>
          </cell>
        </row>
        <row r="1013">
          <cell r="A1013" t="str">
            <v>AM37</v>
          </cell>
          <cell r="B1013" t="str">
            <v>Brita 3</v>
          </cell>
          <cell r="H1013" t="str">
            <v>m3</v>
          </cell>
          <cell r="I1013">
            <v>43</v>
          </cell>
          <cell r="J1013">
            <v>0.33339999999999997</v>
          </cell>
          <cell r="K1013">
            <v>14.34</v>
          </cell>
        </row>
        <row r="1014">
          <cell r="B1014">
            <v>0</v>
          </cell>
          <cell r="H1014">
            <v>0</v>
          </cell>
          <cell r="I1014">
            <v>0</v>
          </cell>
          <cell r="K1014">
            <v>0</v>
          </cell>
        </row>
        <row r="1015">
          <cell r="B1015">
            <v>0</v>
          </cell>
          <cell r="H1015">
            <v>0</v>
          </cell>
          <cell r="I1015">
            <v>0</v>
          </cell>
          <cell r="K1015">
            <v>0</v>
          </cell>
        </row>
        <row r="1016">
          <cell r="B1016">
            <v>0</v>
          </cell>
          <cell r="H1016">
            <v>0</v>
          </cell>
          <cell r="I1016">
            <v>0</v>
          </cell>
          <cell r="K1016">
            <v>0</v>
          </cell>
        </row>
        <row r="1017">
          <cell r="I1017" t="str">
            <v xml:space="preserve"> (E)  Total </v>
          </cell>
          <cell r="J1017" t="str">
            <v xml:space="preserve"> R$</v>
          </cell>
          <cell r="K1017">
            <v>43</v>
          </cell>
        </row>
        <row r="1019">
          <cell r="A1019" t="str">
            <v>ATIVIDADE AUXILIAR</v>
          </cell>
          <cell r="H1019" t="str">
            <v xml:space="preserve"> Unid.</v>
          </cell>
          <cell r="I1019" t="str">
            <v xml:space="preserve"> Custo</v>
          </cell>
          <cell r="J1019" t="str">
            <v xml:space="preserve"> Consumo</v>
          </cell>
          <cell r="K1019" t="str">
            <v xml:space="preserve"> C. Unitário</v>
          </cell>
        </row>
        <row r="1020">
          <cell r="B1020">
            <v>0</v>
          </cell>
          <cell r="H1020">
            <v>0</v>
          </cell>
          <cell r="I1020">
            <v>0</v>
          </cell>
          <cell r="K1020">
            <v>0</v>
          </cell>
        </row>
        <row r="1021">
          <cell r="B1021">
            <v>0</v>
          </cell>
          <cell r="H1021">
            <v>0</v>
          </cell>
          <cell r="I1021">
            <v>0</v>
          </cell>
          <cell r="K1021">
            <v>0</v>
          </cell>
        </row>
        <row r="1022">
          <cell r="B1022">
            <v>0</v>
          </cell>
          <cell r="H1022">
            <v>0</v>
          </cell>
          <cell r="I1022">
            <v>0</v>
          </cell>
          <cell r="K1022">
            <v>0</v>
          </cell>
        </row>
        <row r="1023">
          <cell r="B1023">
            <v>0</v>
          </cell>
          <cell r="H1023">
            <v>0</v>
          </cell>
          <cell r="I1023">
            <v>0</v>
          </cell>
          <cell r="K1023">
            <v>0</v>
          </cell>
        </row>
        <row r="1024">
          <cell r="B1024">
            <v>0</v>
          </cell>
          <cell r="H1024">
            <v>0</v>
          </cell>
          <cell r="I1024">
            <v>0</v>
          </cell>
          <cell r="K1024">
            <v>0</v>
          </cell>
        </row>
        <row r="1025">
          <cell r="I1025" t="str">
            <v xml:space="preserve"> (F)  Total </v>
          </cell>
          <cell r="J1025" t="str">
            <v xml:space="preserve"> R$</v>
          </cell>
          <cell r="K1025">
            <v>0</v>
          </cell>
        </row>
        <row r="1027">
          <cell r="A1027" t="str">
            <v xml:space="preserve"> TRANSPORTE</v>
          </cell>
          <cell r="H1027" t="str">
            <v>DMT</v>
          </cell>
          <cell r="I1027" t="str">
            <v xml:space="preserve"> Custo</v>
          </cell>
          <cell r="J1027" t="str">
            <v xml:space="preserve"> Consumo</v>
          </cell>
          <cell r="K1027" t="str">
            <v xml:space="preserve"> Custo</v>
          </cell>
        </row>
        <row r="1028">
          <cell r="B1028">
            <v>0</v>
          </cell>
          <cell r="K1028">
            <v>0</v>
          </cell>
        </row>
        <row r="1029">
          <cell r="B1029">
            <v>0</v>
          </cell>
          <cell r="K1029">
            <v>0</v>
          </cell>
        </row>
        <row r="1030">
          <cell r="B1030">
            <v>0</v>
          </cell>
          <cell r="K1030">
            <v>0</v>
          </cell>
        </row>
        <row r="1031">
          <cell r="B1031">
            <v>0</v>
          </cell>
          <cell r="K1031">
            <v>0</v>
          </cell>
        </row>
        <row r="1032">
          <cell r="B1032">
            <v>0</v>
          </cell>
          <cell r="K1032">
            <v>0</v>
          </cell>
        </row>
        <row r="1033">
          <cell r="B1033">
            <v>0</v>
          </cell>
          <cell r="K1033">
            <v>0</v>
          </cell>
        </row>
        <row r="1034">
          <cell r="I1034" t="str">
            <v xml:space="preserve"> (G)  Total </v>
          </cell>
          <cell r="J1034" t="str">
            <v xml:space="preserve"> R$</v>
          </cell>
          <cell r="K1034">
            <v>0</v>
          </cell>
        </row>
        <row r="1036">
          <cell r="A1036" t="str">
            <v xml:space="preserve"> Custo Direto Total  (D) + (E) + (F) + (G)</v>
          </cell>
          <cell r="J1036" t="str">
            <v xml:space="preserve"> R$</v>
          </cell>
          <cell r="K1036">
            <v>43</v>
          </cell>
        </row>
        <row r="1037">
          <cell r="A1037" t="str">
            <v xml:space="preserve"> Lucro e Despesas Indiretas </v>
          </cell>
          <cell r="J1037" t="str">
            <v xml:space="preserve"> R$</v>
          </cell>
        </row>
        <row r="1038">
          <cell r="A1038" t="str">
            <v xml:space="preserve"> Preço Unitário Total</v>
          </cell>
          <cell r="J1038" t="str">
            <v xml:space="preserve"> R$</v>
          </cell>
          <cell r="K1038">
            <v>43</v>
          </cell>
        </row>
        <row r="1039">
          <cell r="A1039" t="str">
            <v>Edital nº 035-2008-00</v>
          </cell>
        </row>
        <row r="1040">
          <cell r="A1040" t="str">
            <v>LOTE 01</v>
          </cell>
        </row>
        <row r="1041">
          <cell r="A1041" t="str">
            <v>ENCARGOS SOCIAIS CONSIDERADO DE 126,30%</v>
          </cell>
          <cell r="I1041" t="str">
            <v>DATA BASE:</v>
          </cell>
        </row>
        <row r="1042">
          <cell r="I1042" t="str">
            <v>Novembro/07</v>
          </cell>
        </row>
        <row r="1044">
          <cell r="A1044" t="str">
            <v>QUADRO 8.6</v>
          </cell>
          <cell r="D1044" t="str">
            <v>COMPOSIÇÃO  DE  PREÇO  UNITÁRIO</v>
          </cell>
          <cell r="J1044" t="str">
            <v>MATO GROSSO</v>
          </cell>
        </row>
        <row r="1045">
          <cell r="A1045" t="str">
            <v>SERVIÇO:</v>
          </cell>
          <cell r="I1045" t="str">
            <v>CÓDIGO:</v>
          </cell>
          <cell r="K1045" t="str">
            <v>UNIDADE:</v>
          </cell>
        </row>
        <row r="1046">
          <cell r="A1046" t="str">
            <v>Auxiliar</v>
          </cell>
          <cell r="B1046" t="str">
            <v>Areia Comercial</v>
          </cell>
          <cell r="I1046" t="str">
            <v>1 A 01 716 00</v>
          </cell>
          <cell r="K1046" t="str">
            <v>m3</v>
          </cell>
          <cell r="L1046">
            <v>35</v>
          </cell>
        </row>
        <row r="1048">
          <cell r="A1048" t="str">
            <v xml:space="preserve"> EQUIPAMENTO</v>
          </cell>
          <cell r="F1048" t="str">
            <v xml:space="preserve"> Quant</v>
          </cell>
          <cell r="G1048" t="str">
            <v xml:space="preserve"> Utilizado</v>
          </cell>
          <cell r="I1048" t="str">
            <v xml:space="preserve"> C. Operacional</v>
          </cell>
          <cell r="K1048" t="str">
            <v xml:space="preserve"> Custo</v>
          </cell>
        </row>
        <row r="1049">
          <cell r="G1049" t="str">
            <v>Oper.</v>
          </cell>
          <cell r="H1049" t="str">
            <v xml:space="preserve"> Improd.</v>
          </cell>
          <cell r="I1049" t="str">
            <v>Oper.</v>
          </cell>
          <cell r="J1049" t="str">
            <v xml:space="preserve"> Improd.</v>
          </cell>
          <cell r="K1049" t="str">
            <v xml:space="preserve"> Horário</v>
          </cell>
        </row>
        <row r="1050">
          <cell r="B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B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B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B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B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B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B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</row>
        <row r="1058">
          <cell r="I1058" t="str">
            <v xml:space="preserve"> (A)  Total </v>
          </cell>
          <cell r="J1058" t="str">
            <v xml:space="preserve"> R$</v>
          </cell>
          <cell r="K1058">
            <v>0</v>
          </cell>
        </row>
        <row r="1060">
          <cell r="A1060" t="str">
            <v xml:space="preserve"> MÃO DE OBRA</v>
          </cell>
          <cell r="I1060" t="str">
            <v xml:space="preserve"> Quant</v>
          </cell>
          <cell r="J1060" t="str">
            <v xml:space="preserve"> Salário</v>
          </cell>
          <cell r="K1060" t="str">
            <v xml:space="preserve"> Custo </v>
          </cell>
        </row>
        <row r="1061">
          <cell r="J1061" t="str">
            <v xml:space="preserve"> Base</v>
          </cell>
          <cell r="K1061" t="str">
            <v xml:space="preserve"> Horário</v>
          </cell>
        </row>
        <row r="1062">
          <cell r="B1062">
            <v>0</v>
          </cell>
          <cell r="J1062">
            <v>0</v>
          </cell>
          <cell r="K1062">
            <v>0</v>
          </cell>
        </row>
        <row r="1063">
          <cell r="B1063">
            <v>0</v>
          </cell>
          <cell r="J1063">
            <v>0</v>
          </cell>
          <cell r="K1063">
            <v>0</v>
          </cell>
        </row>
        <row r="1064">
          <cell r="B1064">
            <v>0</v>
          </cell>
          <cell r="J1064">
            <v>0</v>
          </cell>
          <cell r="K1064">
            <v>0</v>
          </cell>
        </row>
        <row r="1065">
          <cell r="B1065">
            <v>0</v>
          </cell>
          <cell r="J1065">
            <v>0</v>
          </cell>
          <cell r="K1065">
            <v>0</v>
          </cell>
        </row>
        <row r="1066">
          <cell r="B1066">
            <v>0</v>
          </cell>
          <cell r="J1066">
            <v>0</v>
          </cell>
          <cell r="K1066">
            <v>0</v>
          </cell>
        </row>
        <row r="1067">
          <cell r="B1067">
            <v>0</v>
          </cell>
          <cell r="J1067">
            <v>0</v>
          </cell>
          <cell r="K1067">
            <v>0</v>
          </cell>
        </row>
        <row r="1068">
          <cell r="E1068" t="str">
            <v>Adicional M.O. - Ferramentas :</v>
          </cell>
          <cell r="I1068">
            <v>0</v>
          </cell>
          <cell r="K1068">
            <v>0</v>
          </cell>
        </row>
        <row r="1069">
          <cell r="I1069" t="str">
            <v xml:space="preserve"> (B) Total </v>
          </cell>
          <cell r="J1069" t="str">
            <v xml:space="preserve"> R$</v>
          </cell>
          <cell r="K1069">
            <v>0</v>
          </cell>
        </row>
        <row r="1071">
          <cell r="A1071" t="str">
            <v xml:space="preserve"> (C) Produção da Equipe</v>
          </cell>
          <cell r="C1071">
            <v>1</v>
          </cell>
          <cell r="D1071" t="str">
            <v>m3 / h</v>
          </cell>
          <cell r="G1071" t="str">
            <v xml:space="preserve"> Custo Horário Total (A + B) </v>
          </cell>
          <cell r="J1071" t="str">
            <v xml:space="preserve"> R$</v>
          </cell>
          <cell r="K1071">
            <v>0</v>
          </cell>
        </row>
        <row r="1073">
          <cell r="A1073" t="str">
            <v xml:space="preserve"> (D) Custo Unitário de Execução </v>
          </cell>
          <cell r="H1073" t="str">
            <v xml:space="preserve"> [(A) + (B)] / (C) = (D)   </v>
          </cell>
          <cell r="J1073" t="str">
            <v xml:space="preserve"> R$</v>
          </cell>
          <cell r="K1073">
            <v>0</v>
          </cell>
        </row>
        <row r="1075">
          <cell r="A1075" t="str">
            <v xml:space="preserve"> MATERIAL</v>
          </cell>
          <cell r="H1075" t="str">
            <v xml:space="preserve"> Unid.</v>
          </cell>
          <cell r="I1075" t="str">
            <v xml:space="preserve"> Custo</v>
          </cell>
          <cell r="J1075" t="str">
            <v xml:space="preserve"> Consumo</v>
          </cell>
          <cell r="K1075" t="str">
            <v xml:space="preserve"> C. Unitário</v>
          </cell>
        </row>
        <row r="1076">
          <cell r="A1076" t="str">
            <v>M704</v>
          </cell>
          <cell r="B1076" t="str">
            <v>Areia lavada</v>
          </cell>
          <cell r="H1076" t="str">
            <v>m3</v>
          </cell>
          <cell r="I1076">
            <v>35</v>
          </cell>
          <cell r="J1076">
            <v>1</v>
          </cell>
          <cell r="K1076">
            <v>35</v>
          </cell>
        </row>
        <row r="1077">
          <cell r="B1077">
            <v>0</v>
          </cell>
          <cell r="H1077">
            <v>0</v>
          </cell>
          <cell r="I1077">
            <v>0</v>
          </cell>
          <cell r="K1077">
            <v>0</v>
          </cell>
        </row>
        <row r="1078">
          <cell r="B1078">
            <v>0</v>
          </cell>
          <cell r="H1078">
            <v>0</v>
          </cell>
          <cell r="I1078">
            <v>0</v>
          </cell>
          <cell r="K1078">
            <v>0</v>
          </cell>
        </row>
        <row r="1079">
          <cell r="B1079">
            <v>0</v>
          </cell>
          <cell r="H1079">
            <v>0</v>
          </cell>
          <cell r="I1079">
            <v>0</v>
          </cell>
          <cell r="K1079">
            <v>0</v>
          </cell>
        </row>
        <row r="1080">
          <cell r="B1080">
            <v>0</v>
          </cell>
          <cell r="H1080">
            <v>0</v>
          </cell>
          <cell r="I1080">
            <v>0</v>
          </cell>
          <cell r="K1080">
            <v>0</v>
          </cell>
        </row>
        <row r="1081">
          <cell r="B1081">
            <v>0</v>
          </cell>
          <cell r="H1081">
            <v>0</v>
          </cell>
          <cell r="I1081">
            <v>0</v>
          </cell>
          <cell r="K1081">
            <v>0</v>
          </cell>
        </row>
        <row r="1082">
          <cell r="I1082" t="str">
            <v xml:space="preserve"> (E)  Total </v>
          </cell>
          <cell r="J1082" t="str">
            <v xml:space="preserve"> R$</v>
          </cell>
          <cell r="K1082">
            <v>35</v>
          </cell>
        </row>
        <row r="1084">
          <cell r="A1084" t="str">
            <v>ATIVIDADE AUXILIAR</v>
          </cell>
          <cell r="H1084" t="str">
            <v xml:space="preserve"> Unid.</v>
          </cell>
          <cell r="I1084" t="str">
            <v xml:space="preserve"> Custo</v>
          </cell>
          <cell r="J1084" t="str">
            <v xml:space="preserve"> Consumo</v>
          </cell>
          <cell r="K1084" t="str">
            <v xml:space="preserve"> C. Unitário</v>
          </cell>
        </row>
        <row r="1085">
          <cell r="B1085">
            <v>0</v>
          </cell>
          <cell r="H1085">
            <v>0</v>
          </cell>
          <cell r="I1085">
            <v>0</v>
          </cell>
          <cell r="K1085">
            <v>0</v>
          </cell>
        </row>
        <row r="1086">
          <cell r="B1086">
            <v>0</v>
          </cell>
          <cell r="H1086">
            <v>0</v>
          </cell>
          <cell r="I1086">
            <v>0</v>
          </cell>
          <cell r="K1086">
            <v>0</v>
          </cell>
        </row>
        <row r="1087">
          <cell r="B1087">
            <v>0</v>
          </cell>
          <cell r="H1087">
            <v>0</v>
          </cell>
          <cell r="I1087">
            <v>0</v>
          </cell>
          <cell r="K1087">
            <v>0</v>
          </cell>
        </row>
        <row r="1088">
          <cell r="B1088">
            <v>0</v>
          </cell>
          <cell r="H1088">
            <v>0</v>
          </cell>
          <cell r="I1088">
            <v>0</v>
          </cell>
          <cell r="K1088">
            <v>0</v>
          </cell>
        </row>
        <row r="1089">
          <cell r="B1089">
            <v>0</v>
          </cell>
          <cell r="H1089">
            <v>0</v>
          </cell>
          <cell r="I1089">
            <v>0</v>
          </cell>
          <cell r="K1089">
            <v>0</v>
          </cell>
        </row>
        <row r="1090">
          <cell r="I1090" t="str">
            <v xml:space="preserve"> (F)  Total </v>
          </cell>
          <cell r="J1090" t="str">
            <v xml:space="preserve"> R$</v>
          </cell>
          <cell r="K1090">
            <v>0</v>
          </cell>
        </row>
        <row r="1092">
          <cell r="A1092" t="str">
            <v xml:space="preserve"> TRANSPORTE</v>
          </cell>
          <cell r="H1092" t="str">
            <v>DMT</v>
          </cell>
          <cell r="I1092" t="str">
            <v xml:space="preserve"> Custo</v>
          </cell>
          <cell r="J1092" t="str">
            <v xml:space="preserve"> Consumo</v>
          </cell>
          <cell r="K1092" t="str">
            <v xml:space="preserve"> Custo</v>
          </cell>
        </row>
        <row r="1093">
          <cell r="B1093">
            <v>0</v>
          </cell>
          <cell r="K1093">
            <v>0</v>
          </cell>
        </row>
        <row r="1094">
          <cell r="B1094">
            <v>0</v>
          </cell>
          <cell r="K1094">
            <v>0</v>
          </cell>
        </row>
        <row r="1095">
          <cell r="B1095">
            <v>0</v>
          </cell>
          <cell r="K1095">
            <v>0</v>
          </cell>
        </row>
        <row r="1096">
          <cell r="B1096">
            <v>0</v>
          </cell>
          <cell r="K1096">
            <v>0</v>
          </cell>
        </row>
        <row r="1097">
          <cell r="B1097">
            <v>0</v>
          </cell>
          <cell r="K1097">
            <v>0</v>
          </cell>
        </row>
        <row r="1098">
          <cell r="B1098">
            <v>0</v>
          </cell>
          <cell r="K1098">
            <v>0</v>
          </cell>
        </row>
        <row r="1099">
          <cell r="I1099" t="str">
            <v xml:space="preserve"> (G)  Total </v>
          </cell>
          <cell r="J1099" t="str">
            <v xml:space="preserve"> R$</v>
          </cell>
          <cell r="K1099">
            <v>0</v>
          </cell>
        </row>
        <row r="1101">
          <cell r="A1101" t="str">
            <v xml:space="preserve"> Custo Direto Total  (D) + (E) + (F) + (G)</v>
          </cell>
          <cell r="J1101" t="str">
            <v xml:space="preserve"> R$</v>
          </cell>
          <cell r="K1101">
            <v>35</v>
          </cell>
        </row>
        <row r="1102">
          <cell r="A1102" t="str">
            <v xml:space="preserve"> Lucro e Despesas Indiretas </v>
          </cell>
          <cell r="J1102" t="str">
            <v xml:space="preserve"> R$</v>
          </cell>
        </row>
        <row r="1103">
          <cell r="A1103" t="str">
            <v xml:space="preserve"> Preço Unitário Total</v>
          </cell>
          <cell r="J1103" t="str">
            <v xml:space="preserve"> R$</v>
          </cell>
          <cell r="K1103">
            <v>35</v>
          </cell>
        </row>
        <row r="1104">
          <cell r="A1104" t="str">
            <v>Edital nº 035-2008-00</v>
          </cell>
        </row>
        <row r="1105">
          <cell r="A1105" t="str">
            <v>LOTE 01</v>
          </cell>
        </row>
        <row r="1106">
          <cell r="A1106" t="str">
            <v>ENCARGOS SOCIAIS CONSIDERADO DE 126,30%</v>
          </cell>
          <cell r="I1106" t="str">
            <v>DATA BASE:</v>
          </cell>
        </row>
        <row r="1107">
          <cell r="I1107" t="str">
            <v>Novembro/07</v>
          </cell>
        </row>
        <row r="1109">
          <cell r="A1109" t="str">
            <v>QUADRO 8.6</v>
          </cell>
          <cell r="D1109" t="str">
            <v>COMPOSIÇÃO  DE  PREÇO  UNITÁRIO</v>
          </cell>
          <cell r="J1109" t="str">
            <v>MATO GROSSO</v>
          </cell>
        </row>
        <row r="1110">
          <cell r="A1110" t="str">
            <v>SERVIÇO:</v>
          </cell>
          <cell r="I1110" t="str">
            <v>CÓDIGO:</v>
          </cell>
          <cell r="K1110" t="str">
            <v>UNIDADE:</v>
          </cell>
        </row>
        <row r="1111">
          <cell r="A1111" t="str">
            <v>Auxiliar</v>
          </cell>
          <cell r="B1111" t="str">
            <v>Transporte local c/ basc. 5m3 rodov. pav.</v>
          </cell>
          <cell r="I1111" t="str">
            <v>1 A 00 002 00</v>
          </cell>
          <cell r="K1111" t="str">
            <v>ton x km</v>
          </cell>
          <cell r="L1111">
            <v>0.49</v>
          </cell>
        </row>
        <row r="1113">
          <cell r="A1113" t="str">
            <v xml:space="preserve"> EQUIPAMENTO</v>
          </cell>
          <cell r="F1113" t="str">
            <v xml:space="preserve"> Quant</v>
          </cell>
          <cell r="G1113" t="str">
            <v xml:space="preserve"> Utilizado</v>
          </cell>
          <cell r="I1113" t="str">
            <v xml:space="preserve"> C. Operacional</v>
          </cell>
          <cell r="K1113" t="str">
            <v xml:space="preserve"> Custo</v>
          </cell>
        </row>
        <row r="1114">
          <cell r="G1114" t="str">
            <v>Oper.</v>
          </cell>
          <cell r="H1114" t="str">
            <v xml:space="preserve"> Improd.</v>
          </cell>
          <cell r="I1114" t="str">
            <v>Oper.</v>
          </cell>
          <cell r="J1114" t="str">
            <v xml:space="preserve"> Improd.</v>
          </cell>
          <cell r="K1114" t="str">
            <v xml:space="preserve"> Horário</v>
          </cell>
        </row>
        <row r="1115">
          <cell r="A1115" t="str">
            <v>E400</v>
          </cell>
          <cell r="B1115" t="str">
            <v>Caminhão Basculante : Mercedes Benz : 1418R - 5 m3 - 8,8 ton</v>
          </cell>
          <cell r="F1115">
            <v>1</v>
          </cell>
          <cell r="G1115">
            <v>1</v>
          </cell>
          <cell r="H1115">
            <v>0</v>
          </cell>
          <cell r="I1115">
            <v>82.72</v>
          </cell>
          <cell r="J1115">
            <v>12.51</v>
          </cell>
          <cell r="K1115">
            <v>82.72</v>
          </cell>
        </row>
        <row r="1116">
          <cell r="B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B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B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B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B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B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</row>
        <row r="1123">
          <cell r="I1123" t="str">
            <v xml:space="preserve"> (A)  Total </v>
          </cell>
          <cell r="J1123" t="str">
            <v xml:space="preserve"> R$</v>
          </cell>
          <cell r="K1123">
            <v>82.72</v>
          </cell>
        </row>
        <row r="1125">
          <cell r="A1125" t="str">
            <v xml:space="preserve"> MÃO DE OBRA</v>
          </cell>
          <cell r="I1125" t="str">
            <v xml:space="preserve"> Quant</v>
          </cell>
          <cell r="J1125" t="str">
            <v xml:space="preserve"> Salário</v>
          </cell>
          <cell r="K1125" t="str">
            <v xml:space="preserve"> Custo </v>
          </cell>
        </row>
        <row r="1126">
          <cell r="J1126" t="str">
            <v xml:space="preserve"> Base</v>
          </cell>
          <cell r="K1126" t="str">
            <v xml:space="preserve"> Horário</v>
          </cell>
        </row>
        <row r="1127">
          <cell r="B1127">
            <v>0</v>
          </cell>
          <cell r="J1127">
            <v>0</v>
          </cell>
          <cell r="K1127">
            <v>0</v>
          </cell>
        </row>
        <row r="1128">
          <cell r="B1128">
            <v>0</v>
          </cell>
          <cell r="J1128">
            <v>0</v>
          </cell>
          <cell r="K1128">
            <v>0</v>
          </cell>
        </row>
        <row r="1129">
          <cell r="B1129">
            <v>0</v>
          </cell>
          <cell r="J1129">
            <v>0</v>
          </cell>
          <cell r="K1129">
            <v>0</v>
          </cell>
        </row>
        <row r="1130">
          <cell r="B1130">
            <v>0</v>
          </cell>
          <cell r="J1130">
            <v>0</v>
          </cell>
          <cell r="K1130">
            <v>0</v>
          </cell>
        </row>
        <row r="1131">
          <cell r="B1131">
            <v>0</v>
          </cell>
          <cell r="J1131">
            <v>0</v>
          </cell>
          <cell r="K1131">
            <v>0</v>
          </cell>
        </row>
        <row r="1132">
          <cell r="B1132">
            <v>0</v>
          </cell>
          <cell r="J1132">
            <v>0</v>
          </cell>
          <cell r="K1132">
            <v>0</v>
          </cell>
        </row>
        <row r="1133">
          <cell r="E1133" t="str">
            <v>Adicional M.O. - Ferramentas :</v>
          </cell>
          <cell r="I1133">
            <v>0</v>
          </cell>
          <cell r="K1133">
            <v>0</v>
          </cell>
        </row>
        <row r="1134">
          <cell r="I1134" t="str">
            <v xml:space="preserve"> (B) Total </v>
          </cell>
          <cell r="J1134" t="str">
            <v xml:space="preserve"> R$</v>
          </cell>
          <cell r="K1134">
            <v>0</v>
          </cell>
        </row>
        <row r="1136">
          <cell r="A1136" t="str">
            <v xml:space="preserve"> (C) Produção da Equipe</v>
          </cell>
          <cell r="C1136">
            <v>169</v>
          </cell>
          <cell r="D1136" t="str">
            <v>ton x km / h</v>
          </cell>
          <cell r="G1136" t="str">
            <v xml:space="preserve"> Custo Horário Total (A + B) </v>
          </cell>
          <cell r="J1136" t="str">
            <v xml:space="preserve"> R$</v>
          </cell>
          <cell r="K1136">
            <v>82.72</v>
          </cell>
        </row>
        <row r="1138">
          <cell r="A1138" t="str">
            <v xml:space="preserve"> (D) Custo Unitário de Execução </v>
          </cell>
          <cell r="H1138" t="str">
            <v xml:space="preserve"> [(A) + (B)] / (C) = (D)   </v>
          </cell>
          <cell r="J1138" t="str">
            <v xml:space="preserve"> R$</v>
          </cell>
          <cell r="K1138">
            <v>0.49</v>
          </cell>
        </row>
        <row r="1140">
          <cell r="A1140" t="str">
            <v xml:space="preserve"> MATERIAL</v>
          </cell>
          <cell r="H1140" t="str">
            <v xml:space="preserve"> Unid.</v>
          </cell>
          <cell r="I1140" t="str">
            <v xml:space="preserve"> Custo</v>
          </cell>
          <cell r="J1140" t="str">
            <v xml:space="preserve"> Consumo</v>
          </cell>
          <cell r="K1140" t="str">
            <v xml:space="preserve"> C. Unitário</v>
          </cell>
        </row>
        <row r="1141">
          <cell r="B1141">
            <v>0</v>
          </cell>
          <cell r="H1141">
            <v>0</v>
          </cell>
          <cell r="I1141">
            <v>0</v>
          </cell>
          <cell r="K1141">
            <v>0</v>
          </cell>
        </row>
        <row r="1142">
          <cell r="B1142">
            <v>0</v>
          </cell>
          <cell r="H1142">
            <v>0</v>
          </cell>
          <cell r="I1142">
            <v>0</v>
          </cell>
          <cell r="K1142">
            <v>0</v>
          </cell>
        </row>
        <row r="1143">
          <cell r="B1143">
            <v>0</v>
          </cell>
          <cell r="H1143">
            <v>0</v>
          </cell>
          <cell r="I1143">
            <v>0</v>
          </cell>
          <cell r="K1143">
            <v>0</v>
          </cell>
        </row>
        <row r="1144">
          <cell r="B1144">
            <v>0</v>
          </cell>
          <cell r="H1144">
            <v>0</v>
          </cell>
          <cell r="I1144">
            <v>0</v>
          </cell>
          <cell r="K1144">
            <v>0</v>
          </cell>
        </row>
        <row r="1145">
          <cell r="B1145">
            <v>0</v>
          </cell>
          <cell r="H1145">
            <v>0</v>
          </cell>
          <cell r="I1145">
            <v>0</v>
          </cell>
          <cell r="K1145">
            <v>0</v>
          </cell>
        </row>
        <row r="1146">
          <cell r="B1146">
            <v>0</v>
          </cell>
          <cell r="H1146">
            <v>0</v>
          </cell>
          <cell r="I1146">
            <v>0</v>
          </cell>
          <cell r="K1146">
            <v>0</v>
          </cell>
        </row>
        <row r="1147">
          <cell r="I1147" t="str">
            <v xml:space="preserve"> (E)  Total </v>
          </cell>
          <cell r="J1147" t="str">
            <v xml:space="preserve"> R$</v>
          </cell>
          <cell r="K1147">
            <v>0</v>
          </cell>
        </row>
        <row r="1149">
          <cell r="A1149" t="str">
            <v>ATIVIDADE AUXILIAR</v>
          </cell>
          <cell r="H1149" t="str">
            <v xml:space="preserve"> Unid.</v>
          </cell>
          <cell r="I1149" t="str">
            <v xml:space="preserve"> Custo</v>
          </cell>
          <cell r="J1149" t="str">
            <v xml:space="preserve"> Consumo</v>
          </cell>
          <cell r="K1149" t="str">
            <v xml:space="preserve"> C. Unitário</v>
          </cell>
        </row>
        <row r="1150">
          <cell r="B1150">
            <v>0</v>
          </cell>
          <cell r="H1150">
            <v>0</v>
          </cell>
          <cell r="I1150">
            <v>0</v>
          </cell>
          <cell r="K1150">
            <v>0</v>
          </cell>
        </row>
        <row r="1151">
          <cell r="B1151">
            <v>0</v>
          </cell>
          <cell r="H1151">
            <v>0</v>
          </cell>
          <cell r="I1151">
            <v>0</v>
          </cell>
          <cell r="K1151">
            <v>0</v>
          </cell>
        </row>
        <row r="1152">
          <cell r="B1152">
            <v>0</v>
          </cell>
          <cell r="H1152">
            <v>0</v>
          </cell>
          <cell r="I1152">
            <v>0</v>
          </cell>
          <cell r="K1152">
            <v>0</v>
          </cell>
        </row>
        <row r="1153">
          <cell r="B1153">
            <v>0</v>
          </cell>
          <cell r="H1153">
            <v>0</v>
          </cell>
          <cell r="I1153">
            <v>0</v>
          </cell>
          <cell r="K1153">
            <v>0</v>
          </cell>
        </row>
        <row r="1154">
          <cell r="B1154">
            <v>0</v>
          </cell>
          <cell r="H1154">
            <v>0</v>
          </cell>
          <cell r="I1154">
            <v>0</v>
          </cell>
          <cell r="K1154">
            <v>0</v>
          </cell>
        </row>
        <row r="1155">
          <cell r="I1155" t="str">
            <v xml:space="preserve"> (F)  Total </v>
          </cell>
          <cell r="J1155" t="str">
            <v xml:space="preserve"> R$</v>
          </cell>
          <cell r="K1155">
            <v>0</v>
          </cell>
        </row>
        <row r="1157">
          <cell r="A1157" t="str">
            <v xml:space="preserve"> TRANSPORTE</v>
          </cell>
          <cell r="H1157" t="str">
            <v>DMT</v>
          </cell>
          <cell r="I1157" t="str">
            <v xml:space="preserve"> Custo</v>
          </cell>
          <cell r="J1157" t="str">
            <v xml:space="preserve"> Consumo</v>
          </cell>
          <cell r="K1157" t="str">
            <v xml:space="preserve"> Custo</v>
          </cell>
        </row>
        <row r="1158">
          <cell r="B1158">
            <v>0</v>
          </cell>
          <cell r="K1158">
            <v>0</v>
          </cell>
        </row>
        <row r="1159">
          <cell r="B1159">
            <v>0</v>
          </cell>
          <cell r="K1159">
            <v>0</v>
          </cell>
        </row>
        <row r="1160">
          <cell r="B1160">
            <v>0</v>
          </cell>
          <cell r="K1160">
            <v>0</v>
          </cell>
        </row>
        <row r="1161">
          <cell r="B1161">
            <v>0</v>
          </cell>
          <cell r="K1161">
            <v>0</v>
          </cell>
        </row>
        <row r="1162">
          <cell r="B1162">
            <v>0</v>
          </cell>
          <cell r="K1162">
            <v>0</v>
          </cell>
        </row>
        <row r="1163">
          <cell r="B1163">
            <v>0</v>
          </cell>
          <cell r="K1163">
            <v>0</v>
          </cell>
        </row>
        <row r="1164">
          <cell r="I1164" t="str">
            <v xml:space="preserve"> (G)  Total </v>
          </cell>
          <cell r="J1164" t="str">
            <v xml:space="preserve"> R$</v>
          </cell>
          <cell r="K1164">
            <v>0</v>
          </cell>
        </row>
        <row r="1166">
          <cell r="A1166" t="str">
            <v xml:space="preserve"> Custo Direto Total  (D) + (E) + (F) + (G)</v>
          </cell>
          <cell r="J1166" t="str">
            <v xml:space="preserve"> R$</v>
          </cell>
          <cell r="K1166">
            <v>0.49</v>
          </cell>
        </row>
        <row r="1167">
          <cell r="A1167" t="str">
            <v xml:space="preserve"> Lucro e Despesas Indiretas </v>
          </cell>
          <cell r="J1167" t="str">
            <v xml:space="preserve"> R$</v>
          </cell>
        </row>
        <row r="1168">
          <cell r="A1168" t="str">
            <v xml:space="preserve"> Preço Unitário Total</v>
          </cell>
          <cell r="J1168" t="str">
            <v xml:space="preserve"> R$</v>
          </cell>
          <cell r="K1168">
            <v>0.49</v>
          </cell>
        </row>
        <row r="1169">
          <cell r="A1169" t="str">
            <v>Edital nº 035-2008-00</v>
          </cell>
        </row>
        <row r="1170">
          <cell r="A1170" t="str">
            <v>LOTE 01</v>
          </cell>
        </row>
        <row r="1171">
          <cell r="A1171" t="str">
            <v>ENCARGOS SOCIAIS CONSIDERADO DE 126,30%</v>
          </cell>
          <cell r="I1171" t="str">
            <v>DATA BASE:</v>
          </cell>
        </row>
        <row r="1172">
          <cell r="I1172" t="str">
            <v>Novembro/07</v>
          </cell>
        </row>
        <row r="1174">
          <cell r="A1174" t="str">
            <v>QUADRO 8.6</v>
          </cell>
          <cell r="D1174" t="str">
            <v>COMPOSIÇÃO  DE  PREÇO  UNITÁRIO</v>
          </cell>
          <cell r="J1174" t="str">
            <v>MATO GROSSO</v>
          </cell>
        </row>
        <row r="1175">
          <cell r="A1175" t="str">
            <v>SERVIÇO:</v>
          </cell>
          <cell r="I1175" t="str">
            <v>CÓDIGO:</v>
          </cell>
          <cell r="K1175" t="str">
            <v>UNIDADE:</v>
          </cell>
        </row>
        <row r="1176">
          <cell r="A1176" t="str">
            <v>Auxiliar</v>
          </cell>
          <cell r="B1176" t="str">
            <v>Confecção de placa de sinalização tot. refletiva</v>
          </cell>
          <cell r="I1176" t="str">
            <v>1 A 01 860 01</v>
          </cell>
          <cell r="K1176" t="str">
            <v>m2</v>
          </cell>
          <cell r="L1176">
            <v>215.44</v>
          </cell>
        </row>
        <row r="1178">
          <cell r="A1178" t="str">
            <v xml:space="preserve"> EQUIPAMENTO</v>
          </cell>
          <cell r="F1178" t="str">
            <v xml:space="preserve"> Quant</v>
          </cell>
          <cell r="G1178" t="str">
            <v xml:space="preserve"> Utilizado</v>
          </cell>
          <cell r="I1178" t="str">
            <v xml:space="preserve"> C. Operacional</v>
          </cell>
          <cell r="K1178" t="str">
            <v xml:space="preserve"> Custo</v>
          </cell>
        </row>
        <row r="1179">
          <cell r="G1179" t="str">
            <v>Oper.</v>
          </cell>
          <cell r="H1179" t="str">
            <v xml:space="preserve"> Improd.</v>
          </cell>
          <cell r="I1179" t="str">
            <v>Oper.</v>
          </cell>
          <cell r="J1179" t="str">
            <v xml:space="preserve"> Improd.</v>
          </cell>
          <cell r="K1179" t="str">
            <v xml:space="preserve"> Horário</v>
          </cell>
        </row>
        <row r="1180">
          <cell r="A1180" t="str">
            <v>E211</v>
          </cell>
          <cell r="B1180" t="str">
            <v>Máquina para Pintura : Shulz : MSV-15 NAP - compres. de ar p/ pintura c/ filtro</v>
          </cell>
          <cell r="F1180">
            <v>1</v>
          </cell>
          <cell r="G1180">
            <v>0.3</v>
          </cell>
          <cell r="H1180">
            <v>0.7</v>
          </cell>
          <cell r="I1180">
            <v>0.72</v>
          </cell>
          <cell r="J1180">
            <v>0</v>
          </cell>
          <cell r="K1180">
            <v>0.22</v>
          </cell>
        </row>
        <row r="1181">
          <cell r="A1181" t="str">
            <v>E917</v>
          </cell>
          <cell r="B1181" t="str">
            <v>Máquina de Bancada : Franho : - C-6A universal de corte p/ chapa</v>
          </cell>
          <cell r="F1181">
            <v>1</v>
          </cell>
          <cell r="G1181">
            <v>0.5</v>
          </cell>
          <cell r="H1181">
            <v>0.5</v>
          </cell>
          <cell r="I1181">
            <v>14.07</v>
          </cell>
          <cell r="J1181">
            <v>9.3800000000000008</v>
          </cell>
          <cell r="K1181">
            <v>11.73</v>
          </cell>
        </row>
        <row r="1182">
          <cell r="A1182" t="str">
            <v>E918</v>
          </cell>
          <cell r="B1182" t="str">
            <v>Máquina de Bancada : Walviwas : EB-08 - prensa excêntrica</v>
          </cell>
          <cell r="F1182">
            <v>1</v>
          </cell>
          <cell r="G1182">
            <v>0.3</v>
          </cell>
          <cell r="H1182">
            <v>0.7</v>
          </cell>
          <cell r="I1182">
            <v>2.2799999999999998</v>
          </cell>
          <cell r="J1182">
            <v>0</v>
          </cell>
          <cell r="K1182">
            <v>0.68</v>
          </cell>
        </row>
        <row r="1183">
          <cell r="A1183" t="str">
            <v>E919</v>
          </cell>
          <cell r="B1183" t="str">
            <v>Máquina de Bancada : Newton : GMN 1202 - guilhotina 8 t</v>
          </cell>
          <cell r="F1183">
            <v>1</v>
          </cell>
          <cell r="G1183">
            <v>0.2</v>
          </cell>
          <cell r="H1183">
            <v>0.8</v>
          </cell>
          <cell r="I1183">
            <v>3.83</v>
          </cell>
          <cell r="J1183">
            <v>0</v>
          </cell>
          <cell r="K1183">
            <v>0.77</v>
          </cell>
        </row>
        <row r="1184">
          <cell r="B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B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B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I1188" t="str">
            <v xml:space="preserve"> (A)  Total </v>
          </cell>
          <cell r="J1188" t="str">
            <v xml:space="preserve"> R$</v>
          </cell>
          <cell r="K1188">
            <v>13.4</v>
          </cell>
        </row>
        <row r="1190">
          <cell r="A1190" t="str">
            <v xml:space="preserve"> MÃO DE OBRA</v>
          </cell>
          <cell r="I1190" t="str">
            <v xml:space="preserve"> Quant</v>
          </cell>
          <cell r="J1190" t="str">
            <v xml:space="preserve"> Salário</v>
          </cell>
          <cell r="K1190" t="str">
            <v xml:space="preserve"> Custo </v>
          </cell>
        </row>
        <row r="1191">
          <cell r="J1191" t="str">
            <v xml:space="preserve"> Base</v>
          </cell>
          <cell r="K1191" t="str">
            <v xml:space="preserve"> Horário</v>
          </cell>
        </row>
        <row r="1192">
          <cell r="A1192" t="str">
            <v>T501</v>
          </cell>
          <cell r="B1192" t="str">
            <v xml:space="preserve"> Encarregado de turma </v>
          </cell>
          <cell r="I1192">
            <v>0.5</v>
          </cell>
          <cell r="J1192">
            <v>16.809999999999999</v>
          </cell>
          <cell r="K1192">
            <v>8.41</v>
          </cell>
        </row>
        <row r="1193">
          <cell r="A1193" t="str">
            <v>T602</v>
          </cell>
          <cell r="B1193" t="str">
            <v xml:space="preserve"> Montador </v>
          </cell>
          <cell r="I1193">
            <v>2</v>
          </cell>
          <cell r="J1193">
            <v>11.73</v>
          </cell>
          <cell r="K1193">
            <v>23.46</v>
          </cell>
        </row>
        <row r="1194">
          <cell r="A1194" t="str">
            <v>T607</v>
          </cell>
          <cell r="B1194" t="str">
            <v xml:space="preserve"> Pintor </v>
          </cell>
          <cell r="I1194">
            <v>0.3</v>
          </cell>
          <cell r="J1194">
            <v>11.73</v>
          </cell>
          <cell r="K1194">
            <v>3.52</v>
          </cell>
        </row>
        <row r="1195">
          <cell r="A1195" t="str">
            <v>T610</v>
          </cell>
          <cell r="B1195" t="str">
            <v xml:space="preserve"> Serralheiro </v>
          </cell>
          <cell r="I1195">
            <v>1</v>
          </cell>
          <cell r="J1195">
            <v>11.73</v>
          </cell>
          <cell r="K1195">
            <v>11.73</v>
          </cell>
        </row>
        <row r="1196">
          <cell r="A1196" t="str">
            <v>T702</v>
          </cell>
          <cell r="B1196" t="str">
            <v xml:space="preserve"> Ajudante </v>
          </cell>
          <cell r="I1196">
            <v>4</v>
          </cell>
          <cell r="J1196">
            <v>8.2100000000000009</v>
          </cell>
          <cell r="K1196">
            <v>32.840000000000003</v>
          </cell>
        </row>
        <row r="1197">
          <cell r="B1197">
            <v>0</v>
          </cell>
          <cell r="J1197">
            <v>0</v>
          </cell>
          <cell r="K1197">
            <v>0</v>
          </cell>
        </row>
        <row r="1198">
          <cell r="E1198" t="str">
            <v>Adicional M.O. - Ferramentas :</v>
          </cell>
          <cell r="I1198">
            <v>0.2051</v>
          </cell>
          <cell r="K1198">
            <v>16.399999999999999</v>
          </cell>
        </row>
        <row r="1199">
          <cell r="I1199" t="str">
            <v xml:space="preserve"> (B) Total </v>
          </cell>
          <cell r="J1199" t="str">
            <v xml:space="preserve"> R$</v>
          </cell>
          <cell r="K1199">
            <v>96.36</v>
          </cell>
        </row>
        <row r="1201">
          <cell r="A1201" t="str">
            <v xml:space="preserve"> (C) Produção da Equipe</v>
          </cell>
          <cell r="C1201">
            <v>6</v>
          </cell>
          <cell r="D1201" t="str">
            <v>m2 / h</v>
          </cell>
          <cell r="G1201" t="str">
            <v xml:space="preserve"> Custo Horário Total (A + B) </v>
          </cell>
          <cell r="J1201" t="str">
            <v xml:space="preserve"> R$</v>
          </cell>
          <cell r="K1201">
            <v>109.76</v>
          </cell>
        </row>
        <row r="1203">
          <cell r="A1203" t="str">
            <v xml:space="preserve"> (D) Custo Unitário de Execução </v>
          </cell>
          <cell r="H1203" t="str">
            <v xml:space="preserve"> [(A) + (B)] / (C) = (D)   </v>
          </cell>
          <cell r="J1203" t="str">
            <v xml:space="preserve"> R$</v>
          </cell>
          <cell r="K1203">
            <v>18.29</v>
          </cell>
        </row>
        <row r="1205">
          <cell r="A1205" t="str">
            <v xml:space="preserve"> MATERIAL</v>
          </cell>
          <cell r="H1205" t="str">
            <v xml:space="preserve"> Unid.</v>
          </cell>
          <cell r="I1205" t="str">
            <v xml:space="preserve"> Custo</v>
          </cell>
          <cell r="J1205" t="str">
            <v xml:space="preserve"> Consumo</v>
          </cell>
          <cell r="K1205" t="str">
            <v xml:space="preserve"> C. Unitário</v>
          </cell>
        </row>
        <row r="1206">
          <cell r="A1206" t="str">
            <v>M346</v>
          </cell>
          <cell r="B1206" t="str">
            <v>Chapa de aço n. 16 (tratada)</v>
          </cell>
          <cell r="H1206" t="str">
            <v>m2</v>
          </cell>
          <cell r="I1206">
            <v>95</v>
          </cell>
          <cell r="J1206">
            <v>1</v>
          </cell>
          <cell r="K1206">
            <v>95</v>
          </cell>
        </row>
        <row r="1207">
          <cell r="A1207" t="str">
            <v>M609</v>
          </cell>
          <cell r="B1207" t="str">
            <v>Tinta esmalte sintético fosco</v>
          </cell>
          <cell r="H1207" t="str">
            <v>l</v>
          </cell>
          <cell r="I1207">
            <v>11.13</v>
          </cell>
          <cell r="J1207">
            <v>0.53</v>
          </cell>
          <cell r="K1207">
            <v>5.9</v>
          </cell>
        </row>
        <row r="1208">
          <cell r="A1208" t="str">
            <v>M970</v>
          </cell>
          <cell r="B1208" t="str">
            <v>Película refletiva lentes inclusas</v>
          </cell>
          <cell r="H1208" t="str">
            <v>m2</v>
          </cell>
          <cell r="I1208">
            <v>68.75</v>
          </cell>
          <cell r="J1208">
            <v>1.4</v>
          </cell>
          <cell r="K1208">
            <v>96.25</v>
          </cell>
        </row>
        <row r="1209">
          <cell r="B1209">
            <v>0</v>
          </cell>
          <cell r="H1209">
            <v>0</v>
          </cell>
          <cell r="I1209">
            <v>0</v>
          </cell>
          <cell r="K1209">
            <v>0</v>
          </cell>
        </row>
        <row r="1210">
          <cell r="B1210">
            <v>0</v>
          </cell>
          <cell r="H1210">
            <v>0</v>
          </cell>
          <cell r="I1210">
            <v>0</v>
          </cell>
          <cell r="K1210">
            <v>0</v>
          </cell>
        </row>
        <row r="1211">
          <cell r="B1211">
            <v>0</v>
          </cell>
          <cell r="H1211">
            <v>0</v>
          </cell>
          <cell r="I1211">
            <v>0</v>
          </cell>
          <cell r="K1211">
            <v>0</v>
          </cell>
        </row>
        <row r="1212">
          <cell r="I1212" t="str">
            <v xml:space="preserve"> (E)  Total </v>
          </cell>
          <cell r="J1212" t="str">
            <v xml:space="preserve"> R$</v>
          </cell>
          <cell r="K1212">
            <v>197.15</v>
          </cell>
        </row>
        <row r="1214">
          <cell r="A1214" t="str">
            <v>ATIVIDADE AUXILIAR</v>
          </cell>
          <cell r="H1214" t="str">
            <v xml:space="preserve"> Unid.</v>
          </cell>
          <cell r="I1214" t="str">
            <v xml:space="preserve"> Custo</v>
          </cell>
          <cell r="J1214" t="str">
            <v xml:space="preserve"> Consumo</v>
          </cell>
          <cell r="K1214" t="str">
            <v xml:space="preserve"> C. Unitário</v>
          </cell>
        </row>
        <row r="1215">
          <cell r="B1215">
            <v>0</v>
          </cell>
          <cell r="H1215">
            <v>0</v>
          </cell>
          <cell r="I1215">
            <v>0</v>
          </cell>
          <cell r="K1215">
            <v>0</v>
          </cell>
        </row>
        <row r="1216">
          <cell r="B1216">
            <v>0</v>
          </cell>
          <cell r="H1216">
            <v>0</v>
          </cell>
          <cell r="I1216">
            <v>0</v>
          </cell>
          <cell r="K1216">
            <v>0</v>
          </cell>
        </row>
        <row r="1217">
          <cell r="B1217">
            <v>0</v>
          </cell>
          <cell r="H1217">
            <v>0</v>
          </cell>
          <cell r="I1217">
            <v>0</v>
          </cell>
          <cell r="K1217">
            <v>0</v>
          </cell>
        </row>
        <row r="1218">
          <cell r="B1218">
            <v>0</v>
          </cell>
          <cell r="H1218">
            <v>0</v>
          </cell>
          <cell r="I1218">
            <v>0</v>
          </cell>
          <cell r="K1218">
            <v>0</v>
          </cell>
        </row>
        <row r="1219">
          <cell r="B1219">
            <v>0</v>
          </cell>
          <cell r="H1219">
            <v>0</v>
          </cell>
          <cell r="I1219">
            <v>0</v>
          </cell>
          <cell r="K1219">
            <v>0</v>
          </cell>
        </row>
        <row r="1220">
          <cell r="I1220" t="str">
            <v xml:space="preserve"> (F)  Total </v>
          </cell>
          <cell r="J1220" t="str">
            <v xml:space="preserve"> R$</v>
          </cell>
          <cell r="K1220">
            <v>0</v>
          </cell>
        </row>
        <row r="1222">
          <cell r="A1222" t="str">
            <v xml:space="preserve"> TRANSPORTE</v>
          </cell>
          <cell r="H1222" t="str">
            <v>DMT</v>
          </cell>
          <cell r="I1222" t="str">
            <v xml:space="preserve"> Custo</v>
          </cell>
          <cell r="J1222" t="str">
            <v xml:space="preserve"> Consumo</v>
          </cell>
          <cell r="K1222" t="str">
            <v xml:space="preserve"> Custo</v>
          </cell>
        </row>
        <row r="1223">
          <cell r="B1223">
            <v>0</v>
          </cell>
          <cell r="K1223">
            <v>0</v>
          </cell>
        </row>
        <row r="1224">
          <cell r="B1224">
            <v>0</v>
          </cell>
          <cell r="K1224">
            <v>0</v>
          </cell>
        </row>
        <row r="1225">
          <cell r="B1225">
            <v>0</v>
          </cell>
          <cell r="K1225">
            <v>0</v>
          </cell>
        </row>
        <row r="1226">
          <cell r="B1226">
            <v>0</v>
          </cell>
          <cell r="K1226">
            <v>0</v>
          </cell>
        </row>
        <row r="1227">
          <cell r="B1227">
            <v>0</v>
          </cell>
          <cell r="K1227">
            <v>0</v>
          </cell>
        </row>
        <row r="1228">
          <cell r="B1228">
            <v>0</v>
          </cell>
          <cell r="K1228">
            <v>0</v>
          </cell>
        </row>
        <row r="1229">
          <cell r="I1229" t="str">
            <v xml:space="preserve"> (G)  Total </v>
          </cell>
          <cell r="J1229" t="str">
            <v xml:space="preserve"> R$</v>
          </cell>
          <cell r="K1229">
            <v>0</v>
          </cell>
        </row>
        <row r="1231">
          <cell r="A1231" t="str">
            <v xml:space="preserve"> Custo Direto Total  (D) + (E) + (F) + (G)</v>
          </cell>
          <cell r="J1231" t="str">
            <v xml:space="preserve"> R$</v>
          </cell>
          <cell r="K1231">
            <v>215.44</v>
          </cell>
        </row>
        <row r="1232">
          <cell r="A1232" t="str">
            <v xml:space="preserve"> Lucro e Despesas Indiretas </v>
          </cell>
          <cell r="J1232" t="str">
            <v xml:space="preserve"> R$</v>
          </cell>
        </row>
        <row r="1233">
          <cell r="A1233" t="str">
            <v xml:space="preserve"> Preço Unitário Total</v>
          </cell>
          <cell r="J1233" t="str">
            <v xml:space="preserve"> R$</v>
          </cell>
          <cell r="K1233">
            <v>215.44</v>
          </cell>
        </row>
        <row r="1234">
          <cell r="A1234" t="str">
            <v>Edital nº 035-2008-00</v>
          </cell>
        </row>
        <row r="1235">
          <cell r="A1235" t="str">
            <v>LOTE 01</v>
          </cell>
        </row>
        <row r="1236">
          <cell r="A1236" t="str">
            <v>ENCARGOS SOCIAIS CONSIDERADO DE 126,30%</v>
          </cell>
          <cell r="I1236" t="str">
            <v>DATA BASE:</v>
          </cell>
        </row>
        <row r="1237">
          <cell r="I1237" t="str">
            <v>Novembro/07</v>
          </cell>
        </row>
        <row r="1239">
          <cell r="A1239" t="str">
            <v>QUADRO 8.6</v>
          </cell>
          <cell r="D1239" t="str">
            <v>COMPOSIÇÃO  DE  PREÇO  UNITÁRIO</v>
          </cell>
          <cell r="J1239" t="str">
            <v>MATO GROSSO</v>
          </cell>
        </row>
        <row r="1240">
          <cell r="A1240" t="str">
            <v>SERVIÇO:</v>
          </cell>
          <cell r="I1240" t="str">
            <v>CÓDIGO:</v>
          </cell>
          <cell r="K1240" t="str">
            <v>UNIDADE:</v>
          </cell>
        </row>
        <row r="1241">
          <cell r="A1241" t="str">
            <v>Auxiliar</v>
          </cell>
          <cell r="B1241" t="str">
            <v>Confecção de suporte e travessa p/ placa</v>
          </cell>
          <cell r="I1241" t="str">
            <v>1 A 01 870 01</v>
          </cell>
          <cell r="K1241" t="str">
            <v xml:space="preserve">un </v>
          </cell>
          <cell r="L1241">
            <v>25.97</v>
          </cell>
        </row>
        <row r="1243">
          <cell r="A1243" t="str">
            <v xml:space="preserve"> EQUIPAMENTO</v>
          </cell>
          <cell r="F1243" t="str">
            <v xml:space="preserve"> Quant</v>
          </cell>
          <cell r="G1243" t="str">
            <v xml:space="preserve"> Utilizado</v>
          </cell>
          <cell r="I1243" t="str">
            <v xml:space="preserve"> C. Operacional</v>
          </cell>
          <cell r="K1243" t="str">
            <v xml:space="preserve"> Custo</v>
          </cell>
        </row>
        <row r="1244">
          <cell r="G1244" t="str">
            <v>Oper.</v>
          </cell>
          <cell r="H1244" t="str">
            <v xml:space="preserve"> Improd.</v>
          </cell>
          <cell r="I1244" t="str">
            <v>Oper.</v>
          </cell>
          <cell r="J1244" t="str">
            <v xml:space="preserve"> Improd.</v>
          </cell>
          <cell r="K1244" t="str">
            <v xml:space="preserve"> Horário</v>
          </cell>
        </row>
        <row r="1245">
          <cell r="B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</row>
        <row r="1253">
          <cell r="I1253" t="str">
            <v xml:space="preserve"> (A)  Total </v>
          </cell>
          <cell r="J1253" t="str">
            <v xml:space="preserve"> R$</v>
          </cell>
          <cell r="K1253">
            <v>0</v>
          </cell>
        </row>
        <row r="1255">
          <cell r="A1255" t="str">
            <v xml:space="preserve"> MÃO DE OBRA</v>
          </cell>
          <cell r="I1255" t="str">
            <v xml:space="preserve"> Quant</v>
          </cell>
          <cell r="J1255" t="str">
            <v xml:space="preserve"> Salário</v>
          </cell>
          <cell r="K1255" t="str">
            <v xml:space="preserve"> Custo </v>
          </cell>
        </row>
        <row r="1256">
          <cell r="J1256" t="str">
            <v xml:space="preserve"> Base</v>
          </cell>
          <cell r="K1256" t="str">
            <v xml:space="preserve"> Horário</v>
          </cell>
        </row>
        <row r="1257">
          <cell r="A1257" t="str">
            <v>T501</v>
          </cell>
          <cell r="B1257" t="str">
            <v xml:space="preserve"> Encarregado de turma </v>
          </cell>
          <cell r="I1257">
            <v>0.5</v>
          </cell>
          <cell r="J1257">
            <v>16.809999999999999</v>
          </cell>
          <cell r="K1257">
            <v>8.41</v>
          </cell>
        </row>
        <row r="1258">
          <cell r="A1258" t="str">
            <v>T603</v>
          </cell>
          <cell r="B1258" t="str">
            <v xml:space="preserve"> Carpinteiro </v>
          </cell>
          <cell r="I1258">
            <v>1</v>
          </cell>
          <cell r="J1258">
            <v>11.73</v>
          </cell>
          <cell r="K1258">
            <v>11.73</v>
          </cell>
        </row>
        <row r="1259">
          <cell r="A1259" t="str">
            <v>T607</v>
          </cell>
          <cell r="B1259" t="str">
            <v xml:space="preserve"> Pintor </v>
          </cell>
          <cell r="I1259">
            <v>0.5</v>
          </cell>
          <cell r="J1259">
            <v>11.73</v>
          </cell>
          <cell r="K1259">
            <v>5.87</v>
          </cell>
        </row>
        <row r="1260">
          <cell r="A1260" t="str">
            <v>T701</v>
          </cell>
          <cell r="B1260" t="str">
            <v xml:space="preserve"> Servente </v>
          </cell>
          <cell r="I1260">
            <v>2</v>
          </cell>
          <cell r="J1260">
            <v>7.82</v>
          </cell>
          <cell r="K1260">
            <v>15.64</v>
          </cell>
        </row>
        <row r="1261">
          <cell r="B1261">
            <v>0</v>
          </cell>
          <cell r="J1261">
            <v>0</v>
          </cell>
          <cell r="K1261">
            <v>0</v>
          </cell>
        </row>
        <row r="1262">
          <cell r="B1262">
            <v>0</v>
          </cell>
          <cell r="J1262">
            <v>0</v>
          </cell>
          <cell r="K1262">
            <v>0</v>
          </cell>
        </row>
        <row r="1263">
          <cell r="E1263" t="str">
            <v>Adicional M.O. - Ferramentas :</v>
          </cell>
          <cell r="I1263">
            <v>0.2051</v>
          </cell>
          <cell r="K1263">
            <v>8.5399999999999991</v>
          </cell>
        </row>
        <row r="1264">
          <cell r="I1264" t="str">
            <v xml:space="preserve"> (B) Total </v>
          </cell>
          <cell r="J1264" t="str">
            <v xml:space="preserve"> R$</v>
          </cell>
          <cell r="K1264">
            <v>50.19</v>
          </cell>
        </row>
        <row r="1266">
          <cell r="A1266" t="str">
            <v xml:space="preserve"> (C) Produção da Equipe</v>
          </cell>
          <cell r="C1266">
            <v>4</v>
          </cell>
          <cell r="D1266" t="str">
            <v>un  / h</v>
          </cell>
          <cell r="G1266" t="str">
            <v xml:space="preserve"> Custo Horário Total (A + B) </v>
          </cell>
          <cell r="J1266" t="str">
            <v xml:space="preserve"> R$</v>
          </cell>
          <cell r="K1266">
            <v>50.19</v>
          </cell>
        </row>
        <row r="1268">
          <cell r="A1268" t="str">
            <v xml:space="preserve"> (D) Custo Unitário de Execução </v>
          </cell>
          <cell r="H1268" t="str">
            <v xml:space="preserve"> [(A) + (B)] / (C) = (D)   </v>
          </cell>
          <cell r="J1268" t="str">
            <v xml:space="preserve"> R$</v>
          </cell>
          <cell r="K1268">
            <v>12.55</v>
          </cell>
        </row>
        <row r="1270">
          <cell r="A1270" t="str">
            <v xml:space="preserve"> MATERIAL</v>
          </cell>
          <cell r="H1270" t="str">
            <v xml:space="preserve"> Unid.</v>
          </cell>
          <cell r="I1270" t="str">
            <v xml:space="preserve"> Custo</v>
          </cell>
          <cell r="J1270" t="str">
            <v xml:space="preserve"> Consumo</v>
          </cell>
          <cell r="K1270" t="str">
            <v xml:space="preserve"> C. Unitário</v>
          </cell>
        </row>
        <row r="1271">
          <cell r="A1271" t="str">
            <v>M406</v>
          </cell>
          <cell r="B1271" t="str">
            <v>Caibros de 7,5 cm x 7,5 cm</v>
          </cell>
          <cell r="H1271" t="str">
            <v>m</v>
          </cell>
          <cell r="I1271">
            <v>2.5499999999999998</v>
          </cell>
          <cell r="J1271">
            <v>3</v>
          </cell>
          <cell r="K1271">
            <v>7.65</v>
          </cell>
        </row>
        <row r="1272">
          <cell r="A1272" t="str">
            <v>M412</v>
          </cell>
          <cell r="B1272" t="str">
            <v>Gastalho 10 x 2,0 cm</v>
          </cell>
          <cell r="H1272" t="str">
            <v>m</v>
          </cell>
          <cell r="I1272">
            <v>1.5</v>
          </cell>
          <cell r="J1272">
            <v>1.4</v>
          </cell>
          <cell r="K1272">
            <v>2.1</v>
          </cell>
        </row>
        <row r="1273">
          <cell r="A1273" t="str">
            <v>M609</v>
          </cell>
          <cell r="B1273" t="str">
            <v>Tinta esmalte sintético fosco</v>
          </cell>
          <cell r="H1273" t="str">
            <v>l</v>
          </cell>
          <cell r="I1273">
            <v>11.13</v>
          </cell>
          <cell r="J1273">
            <v>0.33</v>
          </cell>
          <cell r="K1273">
            <v>3.67</v>
          </cell>
        </row>
        <row r="1274">
          <cell r="B1274">
            <v>0</v>
          </cell>
          <cell r="H1274">
            <v>0</v>
          </cell>
          <cell r="I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I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I1276">
            <v>0</v>
          </cell>
          <cell r="K1276">
            <v>0</v>
          </cell>
        </row>
        <row r="1277">
          <cell r="I1277" t="str">
            <v xml:space="preserve"> (E)  Total </v>
          </cell>
          <cell r="J1277" t="str">
            <v xml:space="preserve"> R$</v>
          </cell>
          <cell r="K1277">
            <v>13.42</v>
          </cell>
        </row>
        <row r="1279">
          <cell r="A1279" t="str">
            <v>ATIVIDADE AUXILIAR</v>
          </cell>
          <cell r="H1279" t="str">
            <v xml:space="preserve"> Unid.</v>
          </cell>
          <cell r="I1279" t="str">
            <v xml:space="preserve"> Custo</v>
          </cell>
          <cell r="J1279" t="str">
            <v xml:space="preserve"> Consumo</v>
          </cell>
          <cell r="K1279" t="str">
            <v xml:space="preserve"> C. Unitário</v>
          </cell>
        </row>
        <row r="1280">
          <cell r="B1280">
            <v>0</v>
          </cell>
          <cell r="H1280">
            <v>0</v>
          </cell>
          <cell r="I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I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I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I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I1284">
            <v>0</v>
          </cell>
          <cell r="K1284">
            <v>0</v>
          </cell>
        </row>
        <row r="1285">
          <cell r="I1285" t="str">
            <v xml:space="preserve"> (F)  Total </v>
          </cell>
          <cell r="J1285" t="str">
            <v xml:space="preserve"> R$</v>
          </cell>
          <cell r="K1285">
            <v>0</v>
          </cell>
        </row>
        <row r="1287">
          <cell r="A1287" t="str">
            <v xml:space="preserve"> TRANSPORTE</v>
          </cell>
          <cell r="H1287" t="str">
            <v>DMT</v>
          </cell>
          <cell r="I1287" t="str">
            <v xml:space="preserve"> Custo</v>
          </cell>
          <cell r="J1287" t="str">
            <v xml:space="preserve"> Consumo</v>
          </cell>
          <cell r="K1287" t="str">
            <v xml:space="preserve"> Custo</v>
          </cell>
        </row>
        <row r="1288">
          <cell r="B1288">
            <v>0</v>
          </cell>
          <cell r="K1288">
            <v>0</v>
          </cell>
        </row>
        <row r="1289">
          <cell r="B1289">
            <v>0</v>
          </cell>
          <cell r="K1289">
            <v>0</v>
          </cell>
        </row>
        <row r="1290">
          <cell r="B1290">
            <v>0</v>
          </cell>
          <cell r="K1290">
            <v>0</v>
          </cell>
        </row>
        <row r="1291">
          <cell r="B1291">
            <v>0</v>
          </cell>
          <cell r="K1291">
            <v>0</v>
          </cell>
        </row>
        <row r="1292">
          <cell r="B1292">
            <v>0</v>
          </cell>
          <cell r="K1292">
            <v>0</v>
          </cell>
        </row>
        <row r="1293">
          <cell r="B1293">
            <v>0</v>
          </cell>
          <cell r="K1293">
            <v>0</v>
          </cell>
        </row>
        <row r="1294">
          <cell r="I1294" t="str">
            <v xml:space="preserve"> (G)  Total </v>
          </cell>
          <cell r="J1294" t="str">
            <v xml:space="preserve"> R$</v>
          </cell>
          <cell r="K1294">
            <v>0</v>
          </cell>
        </row>
        <row r="1296">
          <cell r="A1296" t="str">
            <v xml:space="preserve"> Custo Direto Total  (D) + (E) + (F) + (G)</v>
          </cell>
          <cell r="J1296" t="str">
            <v xml:space="preserve"> R$</v>
          </cell>
          <cell r="K1296">
            <v>25.97</v>
          </cell>
        </row>
        <row r="1297">
          <cell r="A1297" t="str">
            <v xml:space="preserve"> Lucro e Despesas Indiretas </v>
          </cell>
          <cell r="J1297" t="str">
            <v xml:space="preserve"> R$</v>
          </cell>
        </row>
        <row r="1298">
          <cell r="A1298" t="str">
            <v xml:space="preserve"> Preço Unitário Total</v>
          </cell>
          <cell r="J1298" t="str">
            <v xml:space="preserve"> R$</v>
          </cell>
          <cell r="K1298">
            <v>25.97</v>
          </cell>
        </row>
        <row r="1299">
          <cell r="A1299" t="str">
            <v>Edital nº 035-2008-00</v>
          </cell>
        </row>
        <row r="1300">
          <cell r="A1300" t="str">
            <v>LOTE 01</v>
          </cell>
        </row>
        <row r="1301">
          <cell r="A1301" t="str">
            <v>ENCARGOS SOCIAIS CONSIDERADO DE 126,30%</v>
          </cell>
          <cell r="I1301" t="str">
            <v>DATA BASE:</v>
          </cell>
        </row>
        <row r="1302">
          <cell r="I1302" t="str">
            <v>Novembro/07</v>
          </cell>
        </row>
      </sheetData>
      <sheetData sheetId="22"/>
      <sheetData sheetId="23"/>
      <sheetData sheetId="24"/>
      <sheetData sheetId="25"/>
      <sheetData sheetId="26"/>
      <sheetData sheetId="27">
        <row r="15">
          <cell r="E15">
            <v>0.19600000000000001</v>
          </cell>
        </row>
      </sheetData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,13"/>
      <sheetName val="1,14"/>
      <sheetName val="1.15"/>
      <sheetName val="1,16"/>
      <sheetName val="1,17"/>
      <sheetName val="aux1"/>
      <sheetName val="1,19"/>
      <sheetName val="1,20"/>
      <sheetName val="1,21"/>
      <sheetName val="1,22"/>
      <sheetName val="1,23"/>
      <sheetName val="1.24"/>
      <sheetName val="1.25"/>
      <sheetName val="1.26"/>
      <sheetName val="1.28"/>
      <sheetName val="1.29"/>
      <sheetName val="3.4"/>
      <sheetName val="D"/>
      <sheetName val="2.1"/>
      <sheetName val="H"/>
      <sheetName val="I"/>
      <sheetName val="J"/>
      <sheetName val="K"/>
      <sheetName val="L"/>
      <sheetName val="M"/>
      <sheetName val="N"/>
      <sheetName val="O"/>
      <sheetName val="aux. 2"/>
      <sheetName val="Q"/>
      <sheetName val="R"/>
      <sheetName val="S"/>
      <sheetName val="T"/>
      <sheetName val="U"/>
      <sheetName val="B"/>
      <sheetName val="G"/>
      <sheetName val="P"/>
      <sheetName val="DMT modelo"/>
      <sheetName val="RESUMO"/>
      <sheetName val="REAJU"/>
      <sheetName val="Quadro Resumo"/>
      <sheetName val="TSD-FOG"/>
      <sheetName val="Sub e base"/>
      <sheetName val="AGREGADOS"/>
      <sheetName val="RELATÓRIO"/>
      <sheetName val="Página 16"/>
      <sheetName val="Recuperação da Pista"/>
      <sheetName val="Anual"/>
      <sheetName val="estgg"/>
      <sheetName val="Produto 09"/>
      <sheetName val="Produto 10"/>
      <sheetName val="Produto 01"/>
      <sheetName val="Prod. 03A CREMA-CIB"/>
      <sheetName val="aux"/>
      <sheetName val="planilha"/>
      <sheetName val="1. Cadastro da LM"/>
      <sheetName val="4. Orçamento FD"/>
      <sheetName val="compos1"/>
      <sheetName val="orcID nº1"/>
      <sheetName val="orc ID nº 15"/>
      <sheetName val="orc ID nº17"/>
      <sheetName val="orc ID nº 18"/>
      <sheetName val="orc ID nº19"/>
      <sheetName val="orc ID nº2 "/>
      <sheetName val="orc ID nº3"/>
      <sheetName val="orcID nº4"/>
      <sheetName val="orcID nº5"/>
      <sheetName val="orcID nº6"/>
      <sheetName val="orcID nº7"/>
      <sheetName val="orc ID nº8"/>
      <sheetName val="orc ID nº9"/>
      <sheetName val="orc ID nº12"/>
      <sheetName val="orc ID nº13"/>
      <sheetName val="orc ID nº 14"/>
      <sheetName val="orc ID nº16"/>
      <sheetName val="Rel-15ª med."/>
      <sheetName val="PMF"/>
      <sheetName val="Regula"/>
      <sheetName val="serviços"/>
      <sheetName val="tlmb"/>
      <sheetName val="Orçamento"/>
      <sheetName val="Dados"/>
      <sheetName val="eq"/>
      <sheetName val="mo"/>
    </sheetNames>
    <sheetDataSet>
      <sheetData sheetId="0"/>
      <sheetData sheetId="1"/>
      <sheetData sheetId="2"/>
      <sheetData sheetId="3"/>
      <sheetData sheetId="4"/>
      <sheetData sheetId="5" refreshError="1">
        <row r="11">
          <cell r="A11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roduto 01"/>
      <sheetName val="Produto 02"/>
      <sheetName val="Prod. 03A CREMA-CIB"/>
      <sheetName val="Prod. 03B CREMA-SIB"/>
      <sheetName val="Produto 04-Rest."/>
      <sheetName val="Produto 05A"/>
      <sheetName val="Produto 05B"/>
      <sheetName val="Produto 05C"/>
      <sheetName val="Produto 06"/>
      <sheetName val="Produto 07"/>
      <sheetName val="Produto 08"/>
      <sheetName val="8A-Lev. Estrutural"/>
      <sheetName val="8B-Aval. Objetiva Pav."/>
      <sheetName val="8C-Cont. Tráfego"/>
      <sheetName val="8D-Lev. Visual Contínuo"/>
      <sheetName val="08E-Sondagem e Col. Amostas"/>
      <sheetName val="Produto 09"/>
      <sheetName val="Produto 10"/>
      <sheetName val="Produto 12A"/>
      <sheetName val="Produto 12B a 12H"/>
      <sheetName val="Produto 13"/>
      <sheetName val="Produto BR-LEGAL"/>
      <sheetName val="Produto 14"/>
      <sheetName val="Produto 15A"/>
      <sheetName val="Produto 15B"/>
      <sheetName val="Produto 15C"/>
      <sheetName val="Produto 16A"/>
      <sheetName val="Produto 16B"/>
      <sheetName val="Produto 16C"/>
      <sheetName val="Produto 16D"/>
      <sheetName val="Produto 16E"/>
      <sheetName val="Produto 16F"/>
      <sheetName val="C. Fís-Financeiro "/>
      <sheetName val="À Direita-Auxiliares"/>
      <sheetName val="Tab. Consultoria"/>
      <sheetName val="Equip-DAER-RS"/>
      <sheetName val="Cotações - Internet"/>
      <sheetName val="Viagens e Diárias"/>
      <sheetName val="Diárias"/>
      <sheetName val="Sv Gráficos"/>
      <sheetName val="Produto 11"/>
      <sheetName val="RETROREFLETÔMETROS"/>
      <sheetName val="RETRO. DINÂMICA"/>
      <sheetName val="Sinalização e Seguraça"/>
    </sheetNames>
    <sheetDataSet>
      <sheetData sheetId="0"/>
      <sheetData sheetId="1">
        <row r="8">
          <cell r="H8">
            <v>36</v>
          </cell>
        </row>
      </sheetData>
      <sheetData sheetId="2"/>
      <sheetData sheetId="3">
        <row r="8">
          <cell r="H8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roduto 01"/>
      <sheetName val="Produto 02"/>
      <sheetName val="Prod. 03A CREMA-CIB"/>
      <sheetName val="Prod. 03B CREMA-SIB"/>
      <sheetName val="Produto 04-Rest."/>
      <sheetName val="Produto 05A"/>
      <sheetName val="Produto 05B"/>
      <sheetName val="Produto 05C"/>
      <sheetName val="Produto 06"/>
      <sheetName val="Produto 07"/>
      <sheetName val="Produto 08"/>
      <sheetName val="8A-Lev. Estrutural"/>
      <sheetName val="8B-Aval. Objetiva Pav."/>
      <sheetName val="8C-Cont. Tráfego"/>
      <sheetName val="8D-Lev. Visual Contínuo"/>
      <sheetName val="08E-Sondagem e Col. Amostas"/>
      <sheetName val="Produto 09"/>
      <sheetName val="Produto 10"/>
      <sheetName val="Produto 12A"/>
      <sheetName val="Produto 12B a 12H"/>
      <sheetName val="Produto 13"/>
      <sheetName val="Produto BR-LEGAL"/>
      <sheetName val="Produto 14"/>
      <sheetName val="Produto 15A"/>
      <sheetName val="Produto 15B"/>
      <sheetName val="Produto 15C"/>
      <sheetName val="Produto 16A"/>
      <sheetName val="Produto 16B"/>
      <sheetName val="Produto 16C"/>
      <sheetName val="Produto 16D"/>
      <sheetName val="Produto 16E"/>
      <sheetName val="Produto 16F"/>
      <sheetName val="C. Fís-Financeiro "/>
      <sheetName val="À Direita-Auxiliares"/>
      <sheetName val="Tab. Consultoria"/>
      <sheetName val="Equip-DAER-RS"/>
      <sheetName val="Cotações - Internet"/>
      <sheetName val="Viagens e Diárias"/>
      <sheetName val="Diárias"/>
      <sheetName val="Sv Gráficos"/>
      <sheetName val="Produto 11"/>
      <sheetName val="RETROREFLETÔMETROS"/>
      <sheetName val="RETRO. DINÂMICA"/>
      <sheetName val="Sinalização e Seguraça"/>
      <sheetName val="a"/>
    </sheetNames>
    <sheetDataSet>
      <sheetData sheetId="0">
        <row r="3">
          <cell r="B3" t="str">
            <v>EXECUÇÃO DE SERVIÇOS TÉCNICOS ESPECIALIZADOS DE SUPERVISÃO E APOIO À FISCALIZAÇÃO NA EXECUÇÃO DAS AÇÕES DE MANUTENÇÃO E RESTAURAÇÃO, SOB A JURISDIÇÃO DA SUPERINTENDÊNCIA REGIONAL DO DNIT NO ESTADO ___________, CONSTANTES NO PPA 2016/2019, INCLUSIVE AS PREVISTAS NO PROGRAMA DE ACELERAÇÃO DO CRESCIMENTO – PAC.</v>
          </cell>
        </row>
      </sheetData>
      <sheetData sheetId="1">
        <row r="5">
          <cell r="B5" t="str">
            <v>LOTE:</v>
          </cell>
        </row>
        <row r="8">
          <cell r="H8">
            <v>36</v>
          </cell>
        </row>
      </sheetData>
      <sheetData sheetId="2"/>
      <sheetData sheetId="3">
        <row r="8">
          <cell r="H8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H8">
            <v>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9">
          <cell r="F9" t="str">
            <v>CM</v>
          </cell>
        </row>
      </sheetData>
      <sheetData sheetId="36">
        <row r="9">
          <cell r="G9">
            <v>225.47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  <sheetName val="Quadro Resumo 01"/>
      <sheetName val="Qd.02-Cron. Fís-Fin"/>
      <sheetName val="Qd.AA"/>
      <sheetName val="Qd.AB"/>
      <sheetName val="Qd.AB (2)"/>
      <sheetName val="Qd.AC"/>
      <sheetName val="Qd.AD"/>
      <sheetName val="Qd.AE"/>
      <sheetName val="Qd.AF"/>
      <sheetName val="Qd AG"/>
      <sheetName val="Qd.AH"/>
      <sheetName val="Qd.13-Sv Gráficos"/>
      <sheetName val="Passagens e Estadias"/>
      <sheetName val="Informatica"/>
      <sheetName val="Mem Conferencia"/>
      <sheetName val="Resumo SAGI"/>
      <sheetName val="Atendimento"/>
      <sheetName val="Tab. Consultoria-Jul-16"/>
      <sheetName val="Cotação"/>
      <sheetName val="Vigilância"/>
      <sheetName val="PCI ACCE"/>
      <sheetName val="PCI"/>
      <sheetName val="PDG ACCE"/>
      <sheetName val="PDG"/>
      <sheetName val="PAP ACCE"/>
      <sheetName val="PAP"/>
      <sheetName val="aux"/>
      <sheetName val="a"/>
    </sheetNames>
    <sheetDataSet>
      <sheetData sheetId="0"/>
      <sheetData sheetId="1"/>
      <sheetData sheetId="2"/>
      <sheetData sheetId="3">
        <row r="4">
          <cell r="B4">
            <v>1.6500000000000001E-2</v>
          </cell>
        </row>
        <row r="6">
          <cell r="B6">
            <v>0.05</v>
          </cell>
          <cell r="C6">
            <v>0.14250000000000002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D1" t="str">
            <v>MÊS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. Consultoria-Set-12"/>
      <sheetName val="Resumo "/>
      <sheetName val="Orçam. AET"/>
      <sheetName val="Orçam. Equipe FÍsico"/>
      <sheetName val="Orçam. Equipe BAL"/>
      <sheetName val="Qd. Cron. Fís-Fin"/>
      <sheetName val="Aux Mão de obra"/>
      <sheetName val="CRONOGRAMA POR ATIV"/>
      <sheetName val="Grafico"/>
      <sheetName val="Plan2"/>
      <sheetName val="Plan4"/>
      <sheetName val="Planilha de Cotação"/>
      <sheetName val="Tabela 01 - Qtde AET"/>
      <sheetName val="Tabela 01 - Qtde AET&gt;74"/>
      <sheetName val="Tabela 01 - Qtde AET&gt;100"/>
      <sheetName val="TABELA 2"/>
      <sheetName val="TABELA 3"/>
      <sheetName val="Viabilidade"/>
      <sheetName val="Serv Grafico Apoio Proc"/>
      <sheetName val="CUSTO UTILIT"/>
      <sheetName val="Serv Grafico Eq Lev Fisico"/>
      <sheetName val="Serv Grafico Eq ver peso"/>
      <sheetName val="Resumo  Edital"/>
      <sheetName val="Orçam. AET Edital"/>
      <sheetName val="Orçam. Equipe FÍsico Edital"/>
      <sheetName val="Orçam. Equipe BAL Edital"/>
      <sheetName val="Qd. Cron. Fís-Fin Edital"/>
    </sheetNames>
    <sheetDataSet>
      <sheetData sheetId="0" refreshError="1">
        <row r="5">
          <cell r="D5" t="str">
            <v>CM</v>
          </cell>
          <cell r="E5">
            <v>16910.23</v>
          </cell>
        </row>
        <row r="6">
          <cell r="D6" t="str">
            <v>P0</v>
          </cell>
          <cell r="E6">
            <v>14695.33</v>
          </cell>
        </row>
        <row r="7">
          <cell r="D7" t="str">
            <v>P1</v>
          </cell>
          <cell r="E7">
            <v>11579.36</v>
          </cell>
        </row>
        <row r="8">
          <cell r="D8" t="str">
            <v>P2</v>
          </cell>
          <cell r="E8">
            <v>9058.82</v>
          </cell>
        </row>
        <row r="9">
          <cell r="D9" t="str">
            <v>P3</v>
          </cell>
          <cell r="E9">
            <v>7452.76</v>
          </cell>
        </row>
        <row r="10">
          <cell r="D10" t="str">
            <v>P4</v>
          </cell>
          <cell r="E10">
            <v>6516</v>
          </cell>
        </row>
        <row r="11">
          <cell r="D11" t="str">
            <v>T0</v>
          </cell>
          <cell r="E11">
            <v>5249.65</v>
          </cell>
        </row>
        <row r="12">
          <cell r="D12" t="str">
            <v>T1</v>
          </cell>
          <cell r="E12">
            <v>4004.02</v>
          </cell>
        </row>
        <row r="13">
          <cell r="D13" t="str">
            <v>T2</v>
          </cell>
          <cell r="E13">
            <v>3028.05</v>
          </cell>
        </row>
        <row r="14">
          <cell r="D14" t="str">
            <v>T3</v>
          </cell>
          <cell r="E14">
            <v>2430.42</v>
          </cell>
        </row>
        <row r="15">
          <cell r="D15" t="str">
            <v>T4</v>
          </cell>
          <cell r="E15">
            <v>1815.67</v>
          </cell>
        </row>
        <row r="16">
          <cell r="D16" t="str">
            <v>A0</v>
          </cell>
          <cell r="E16">
            <v>4206.12</v>
          </cell>
        </row>
        <row r="17">
          <cell r="D17" t="str">
            <v>A1</v>
          </cell>
          <cell r="E17">
            <v>2525.83</v>
          </cell>
        </row>
        <row r="18">
          <cell r="D18" t="str">
            <v>A2</v>
          </cell>
          <cell r="E18">
            <v>1631.9</v>
          </cell>
        </row>
        <row r="19">
          <cell r="D19" t="str">
            <v>A3</v>
          </cell>
          <cell r="E19">
            <v>1422.64</v>
          </cell>
        </row>
        <row r="20">
          <cell r="D20" t="str">
            <v>A4</v>
          </cell>
          <cell r="E20">
            <v>1449.93</v>
          </cell>
        </row>
        <row r="21">
          <cell r="D21" t="str">
            <v>SED</v>
          </cell>
          <cell r="E21">
            <v>2687.27</v>
          </cell>
        </row>
        <row r="22">
          <cell r="D22" t="str">
            <v>CAM</v>
          </cell>
          <cell r="E22">
            <v>2843.45</v>
          </cell>
        </row>
        <row r="23">
          <cell r="D23" t="str">
            <v>CAM1</v>
          </cell>
          <cell r="E23">
            <v>4017.46</v>
          </cell>
        </row>
        <row r="24">
          <cell r="D24" t="str">
            <v>VAN</v>
          </cell>
          <cell r="E24">
            <v>5269.17</v>
          </cell>
        </row>
        <row r="25">
          <cell r="D25" t="str">
            <v>CAMIN</v>
          </cell>
          <cell r="E25">
            <v>9029.59</v>
          </cell>
        </row>
        <row r="26">
          <cell r="D26" t="str">
            <v>INST</v>
          </cell>
          <cell r="E26">
            <v>1484.88</v>
          </cell>
        </row>
        <row r="27">
          <cell r="D27" t="str">
            <v>GPS</v>
          </cell>
          <cell r="E27">
            <v>260.91000000000003</v>
          </cell>
        </row>
        <row r="28">
          <cell r="D28" t="str">
            <v>VIG</v>
          </cell>
          <cell r="E28">
            <v>1361.72</v>
          </cell>
        </row>
        <row r="29">
          <cell r="D29" t="str">
            <v>FALL</v>
          </cell>
          <cell r="E29">
            <v>10827.94</v>
          </cell>
        </row>
        <row r="30">
          <cell r="D30" t="str">
            <v>INT</v>
          </cell>
          <cell r="E30">
            <v>6807.72</v>
          </cell>
        </row>
        <row r="31">
          <cell r="D31" t="str">
            <v>LABS</v>
          </cell>
          <cell r="E31">
            <v>2106.44</v>
          </cell>
        </row>
        <row r="32">
          <cell r="D32" t="str">
            <v>LABB</v>
          </cell>
          <cell r="E32">
            <v>3255.4</v>
          </cell>
        </row>
        <row r="33">
          <cell r="D33" t="str">
            <v>LABC</v>
          </cell>
          <cell r="E33">
            <v>2585.17</v>
          </cell>
        </row>
        <row r="34">
          <cell r="D34" t="str">
            <v>ESC</v>
          </cell>
          <cell r="E34">
            <v>1508.56</v>
          </cell>
        </row>
        <row r="35">
          <cell r="D35" t="str">
            <v>CENG</v>
          </cell>
          <cell r="E35">
            <v>1730.22</v>
          </cell>
        </row>
        <row r="36">
          <cell r="D36" t="str">
            <v>ALOJ</v>
          </cell>
          <cell r="E36">
            <v>1513.93</v>
          </cell>
        </row>
        <row r="37">
          <cell r="D37" t="str">
            <v>IME</v>
          </cell>
          <cell r="E37">
            <v>648.79999999999995</v>
          </cell>
        </row>
        <row r="38">
          <cell r="D38" t="str">
            <v>IALO</v>
          </cell>
          <cell r="E38">
            <v>540.67999999999995</v>
          </cell>
        </row>
      </sheetData>
      <sheetData sheetId="1" refreshError="1"/>
      <sheetData sheetId="2" refreshError="1">
        <row r="10">
          <cell r="B10">
            <v>0.05</v>
          </cell>
          <cell r="C10">
            <v>0.14250000000000002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81"/>
  <sheetViews>
    <sheetView zoomScaleNormal="100" workbookViewId="0">
      <selection activeCell="C22" sqref="C22"/>
    </sheetView>
  </sheetViews>
  <sheetFormatPr defaultColWidth="9.33203125" defaultRowHeight="13.8"/>
  <cols>
    <col min="1" max="1" width="9.6640625" style="43" bestFit="1" customWidth="1"/>
    <col min="2" max="2" width="83.6640625" style="47" bestFit="1" customWidth="1"/>
    <col min="3" max="3" width="15.33203125" style="59" customWidth="1"/>
    <col min="4" max="5" width="12.33203125" style="69" customWidth="1"/>
    <col min="6" max="6" width="11.6640625" style="43" customWidth="1"/>
    <col min="7" max="7" width="13.6640625" style="46" customWidth="1"/>
    <col min="8" max="8" width="11.5546875" style="43" customWidth="1"/>
    <col min="9" max="9" width="12.33203125" style="43" bestFit="1" customWidth="1"/>
    <col min="10" max="10" width="12.33203125" style="41" bestFit="1" customWidth="1"/>
    <col min="11" max="11" width="10.33203125" style="41" bestFit="1" customWidth="1"/>
    <col min="12" max="12" width="11.44140625" style="41" bestFit="1" customWidth="1"/>
    <col min="13" max="14" width="10.33203125" style="41" bestFit="1" customWidth="1"/>
    <col min="15" max="16384" width="9.33203125" style="41"/>
  </cols>
  <sheetData>
    <row r="1" spans="1:15" ht="13.2">
      <c r="A1" s="39"/>
      <c r="B1" s="40"/>
      <c r="C1" s="41"/>
      <c r="D1" s="43"/>
      <c r="E1" s="43"/>
      <c r="G1" s="42"/>
    </row>
    <row r="2" spans="1:15" ht="13.2">
      <c r="A2" s="44"/>
      <c r="B2" s="44"/>
      <c r="C2" s="41"/>
      <c r="D2" s="43"/>
      <c r="E2" s="43"/>
      <c r="G2" s="45"/>
    </row>
    <row r="3" spans="1:15" ht="13.2">
      <c r="B3" s="40"/>
      <c r="C3" s="41"/>
      <c r="D3" s="43"/>
      <c r="E3" s="43"/>
    </row>
    <row r="4" spans="1:15" ht="13.2">
      <c r="C4" s="115" t="e">
        <f>'Orç. Sint FZR'!#REF!</f>
        <v>#REF!</v>
      </c>
      <c r="D4" s="57" t="e">
        <f>'Orç. Sint FZR'!#REF!</f>
        <v>#REF!</v>
      </c>
      <c r="E4" s="43"/>
      <c r="G4" s="85" t="s">
        <v>104</v>
      </c>
      <c r="H4" s="286" t="s">
        <v>159</v>
      </c>
      <c r="I4" s="286"/>
      <c r="J4" s="286"/>
      <c r="K4" s="287" t="s">
        <v>160</v>
      </c>
      <c r="L4" s="288"/>
      <c r="M4" s="288"/>
    </row>
    <row r="5" spans="1:15" ht="13.2">
      <c r="A5" s="61"/>
      <c r="B5" s="49"/>
      <c r="C5" s="74" t="s">
        <v>103</v>
      </c>
      <c r="D5" s="74" t="s">
        <v>105</v>
      </c>
      <c r="E5" s="74" t="s">
        <v>106</v>
      </c>
      <c r="F5" s="43">
        <v>50</v>
      </c>
      <c r="G5" s="85" t="s">
        <v>158</v>
      </c>
      <c r="H5" s="74" t="s">
        <v>105</v>
      </c>
      <c r="I5" s="74" t="s">
        <v>106</v>
      </c>
      <c r="J5" s="83" t="s">
        <v>158</v>
      </c>
      <c r="K5" s="93" t="s">
        <v>105</v>
      </c>
      <c r="L5" s="93" t="s">
        <v>106</v>
      </c>
      <c r="M5" s="94" t="s">
        <v>158</v>
      </c>
    </row>
    <row r="6" spans="1:15">
      <c r="A6" s="65" t="s">
        <v>125</v>
      </c>
      <c r="B6" s="66" t="s">
        <v>126</v>
      </c>
      <c r="C6" s="50">
        <f>M6</f>
        <v>30124.1</v>
      </c>
      <c r="D6" s="50">
        <v>17167.400000000001</v>
      </c>
      <c r="E6" s="51">
        <f>I6</f>
        <v>0.85580000000000001</v>
      </c>
      <c r="F6" s="58">
        <f>TRUNC($F$5/D6+70.83%,4)</f>
        <v>0.71120000000000005</v>
      </c>
      <c r="G6" s="86">
        <v>31756.38</v>
      </c>
      <c r="H6" s="84">
        <v>16871.009999999998</v>
      </c>
      <c r="I6" s="51">
        <v>0.85580000000000001</v>
      </c>
      <c r="J6" s="91">
        <f>H6*I6+H6</f>
        <v>31309.220357999999</v>
      </c>
      <c r="K6" s="95">
        <v>16319.68</v>
      </c>
      <c r="L6" s="96">
        <v>0.85580000000000001</v>
      </c>
      <c r="M6" s="97">
        <f>ROUND(G6-(G6*5.14%),2)</f>
        <v>30124.1</v>
      </c>
      <c r="N6" s="92">
        <f>M6-(L6*K6+K6)</f>
        <v>-161.96214400000463</v>
      </c>
      <c r="O6" s="58">
        <f t="shared" ref="O6:O22" si="0">1-M6/G6</f>
        <v>5.1400065120772664E-2</v>
      </c>
    </row>
    <row r="7" spans="1:15">
      <c r="A7" s="65" t="s">
        <v>127</v>
      </c>
      <c r="B7" s="66" t="s">
        <v>128</v>
      </c>
      <c r="C7" s="50">
        <f t="shared" ref="C7:C21" si="1">M7</f>
        <v>5844.28</v>
      </c>
      <c r="D7" s="50">
        <f t="shared" ref="D7:D22" si="2">H7</f>
        <v>2930.24</v>
      </c>
      <c r="E7" s="51">
        <f t="shared" ref="E7:E22" si="3">I7</f>
        <v>1.1349</v>
      </c>
      <c r="F7" s="58">
        <f t="shared" ref="F7:F20" si="4">TRUNC($F$5/D7+70.83%,4)</f>
        <v>0.72529999999999994</v>
      </c>
      <c r="G7" s="87">
        <v>6160.95</v>
      </c>
      <c r="H7" s="50">
        <v>2930.24</v>
      </c>
      <c r="I7" s="51">
        <v>1.1349</v>
      </c>
      <c r="J7" s="91">
        <f t="shared" ref="J7:J22" si="5">H7*I7+H7</f>
        <v>6255.7693760000002</v>
      </c>
      <c r="K7" s="95">
        <v>2930.23</v>
      </c>
      <c r="L7" s="96">
        <v>1.0052000000000001</v>
      </c>
      <c r="M7" s="97">
        <f t="shared" ref="M7:M22" si="6">ROUND(G7-(G7*5.14%),2)</f>
        <v>5844.28</v>
      </c>
      <c r="N7" s="92">
        <f t="shared" ref="N7:N22" si="7">M7-(L7*K7+K7)</f>
        <v>-31.41719600000124</v>
      </c>
      <c r="O7" s="58">
        <f t="shared" si="0"/>
        <v>5.1399540655256093E-2</v>
      </c>
    </row>
    <row r="8" spans="1:15">
      <c r="A8" s="65" t="s">
        <v>129</v>
      </c>
      <c r="B8" s="66" t="s">
        <v>130</v>
      </c>
      <c r="C8" s="50">
        <f t="shared" si="1"/>
        <v>3595.13</v>
      </c>
      <c r="D8" s="50">
        <f t="shared" si="2"/>
        <v>1574.42</v>
      </c>
      <c r="E8" s="51">
        <f t="shared" si="3"/>
        <v>1.4482999999999999</v>
      </c>
      <c r="F8" s="58">
        <f t="shared" si="4"/>
        <v>0.74</v>
      </c>
      <c r="G8" s="87">
        <v>3789.93</v>
      </c>
      <c r="H8" s="50">
        <v>1574.42</v>
      </c>
      <c r="I8" s="51">
        <v>1.4482999999999999</v>
      </c>
      <c r="J8" s="91">
        <f t="shared" si="5"/>
        <v>3854.652486</v>
      </c>
      <c r="K8" s="95">
        <v>1574.38</v>
      </c>
      <c r="L8" s="96">
        <v>1.2958000000000001</v>
      </c>
      <c r="M8" s="97">
        <f t="shared" si="6"/>
        <v>3595.13</v>
      </c>
      <c r="N8" s="92">
        <f t="shared" si="7"/>
        <v>-19.33160399999997</v>
      </c>
      <c r="O8" s="58">
        <f t="shared" si="0"/>
        <v>5.1399366215207021E-2</v>
      </c>
    </row>
    <row r="9" spans="1:15">
      <c r="A9" s="65" t="s">
        <v>131</v>
      </c>
      <c r="B9" s="66" t="s">
        <v>132</v>
      </c>
      <c r="C9" s="50">
        <f t="shared" si="1"/>
        <v>3944.92</v>
      </c>
      <c r="D9" s="50">
        <f t="shared" si="2"/>
        <v>1770.99</v>
      </c>
      <c r="E9" s="51">
        <f t="shared" si="3"/>
        <v>1.3632</v>
      </c>
      <c r="F9" s="58">
        <f t="shared" si="4"/>
        <v>0.73650000000000004</v>
      </c>
      <c r="G9" s="88">
        <v>4158.68</v>
      </c>
      <c r="H9" s="50">
        <v>1770.99</v>
      </c>
      <c r="I9" s="51">
        <v>1.3632</v>
      </c>
      <c r="J9" s="91">
        <f t="shared" si="5"/>
        <v>4185.2035679999999</v>
      </c>
      <c r="K9" s="95">
        <v>1770.99</v>
      </c>
      <c r="L9" s="96">
        <v>1.2395</v>
      </c>
      <c r="M9" s="97">
        <f t="shared" si="6"/>
        <v>3944.92</v>
      </c>
      <c r="N9" s="92">
        <f t="shared" si="7"/>
        <v>-21.21210499999961</v>
      </c>
      <c r="O9" s="58">
        <f t="shared" si="0"/>
        <v>5.140092529360285E-2</v>
      </c>
    </row>
    <row r="10" spans="1:15">
      <c r="A10" s="65" t="s">
        <v>133</v>
      </c>
      <c r="B10" s="66" t="s">
        <v>134</v>
      </c>
      <c r="C10" s="50">
        <f t="shared" si="1"/>
        <v>4655.8900000000003</v>
      </c>
      <c r="D10" s="50">
        <f t="shared" si="2"/>
        <v>2195.31</v>
      </c>
      <c r="E10" s="51">
        <f t="shared" si="3"/>
        <v>1.2676000000000001</v>
      </c>
      <c r="F10" s="58">
        <f t="shared" si="4"/>
        <v>0.73099999999999998</v>
      </c>
      <c r="G10" s="88">
        <v>4908.17</v>
      </c>
      <c r="H10" s="50">
        <v>2195.31</v>
      </c>
      <c r="I10" s="51">
        <v>1.2676000000000001</v>
      </c>
      <c r="J10" s="91">
        <f t="shared" si="5"/>
        <v>4978.0849560000006</v>
      </c>
      <c r="K10" s="95">
        <v>2195.2399999999998</v>
      </c>
      <c r="L10" s="96">
        <v>1.1323000000000001</v>
      </c>
      <c r="M10" s="97">
        <f t="shared" si="6"/>
        <v>4655.8900000000003</v>
      </c>
      <c r="N10" s="92">
        <f t="shared" si="7"/>
        <v>-25.020251999999346</v>
      </c>
      <c r="O10" s="58">
        <f t="shared" si="0"/>
        <v>5.1400012631999226E-2</v>
      </c>
    </row>
    <row r="11" spans="1:15">
      <c r="A11" s="65" t="s">
        <v>135</v>
      </c>
      <c r="B11" s="66" t="s">
        <v>136</v>
      </c>
      <c r="C11" s="50">
        <f t="shared" si="1"/>
        <v>3157.67</v>
      </c>
      <c r="D11" s="50">
        <f t="shared" si="2"/>
        <v>1302.44</v>
      </c>
      <c r="E11" s="51">
        <f t="shared" si="3"/>
        <v>1.6274</v>
      </c>
      <c r="F11" s="58">
        <f t="shared" si="4"/>
        <v>0.74660000000000004</v>
      </c>
      <c r="G11" s="87">
        <v>3328.77</v>
      </c>
      <c r="H11" s="50">
        <v>1302.44</v>
      </c>
      <c r="I11" s="51">
        <v>1.6274</v>
      </c>
      <c r="J11" s="91">
        <f t="shared" si="5"/>
        <v>3422.0308560000003</v>
      </c>
      <c r="K11" s="95">
        <v>1302.42</v>
      </c>
      <c r="L11" s="96">
        <v>1.4375</v>
      </c>
      <c r="M11" s="97">
        <f t="shared" si="6"/>
        <v>3157.67</v>
      </c>
      <c r="N11" s="92">
        <f t="shared" si="7"/>
        <v>-16.978750000000218</v>
      </c>
      <c r="O11" s="58">
        <f t="shared" si="0"/>
        <v>5.1400367102563349E-2</v>
      </c>
    </row>
    <row r="12" spans="1:15">
      <c r="A12" s="65" t="s">
        <v>139</v>
      </c>
      <c r="B12" s="66" t="s">
        <v>140</v>
      </c>
      <c r="C12" s="50">
        <v>23481.599999999999</v>
      </c>
      <c r="D12" s="50">
        <f t="shared" si="2"/>
        <v>13319.64</v>
      </c>
      <c r="E12" s="51">
        <f t="shared" si="3"/>
        <v>0.85819999999999996</v>
      </c>
      <c r="F12" s="58">
        <f t="shared" si="4"/>
        <v>0.71199999999999997</v>
      </c>
      <c r="G12" s="87">
        <v>24751.73</v>
      </c>
      <c r="H12" s="84">
        <v>13319.64</v>
      </c>
      <c r="I12" s="51">
        <v>0.85819999999999996</v>
      </c>
      <c r="J12" s="91">
        <f t="shared" si="5"/>
        <v>24750.555047999998</v>
      </c>
      <c r="K12" s="95">
        <v>12703.54</v>
      </c>
      <c r="L12" s="96">
        <v>0.85819999999999996</v>
      </c>
      <c r="M12" s="97">
        <f t="shared" si="6"/>
        <v>23479.49</v>
      </c>
      <c r="N12" s="92">
        <f t="shared" si="7"/>
        <v>-126.22802800000136</v>
      </c>
      <c r="O12" s="58">
        <f t="shared" si="0"/>
        <v>5.1400043552511154E-2</v>
      </c>
    </row>
    <row r="13" spans="1:15">
      <c r="A13" s="65" t="s">
        <v>141</v>
      </c>
      <c r="B13" s="66" t="s">
        <v>142</v>
      </c>
      <c r="C13" s="50">
        <v>18513.849999999999</v>
      </c>
      <c r="D13" s="50">
        <f t="shared" si="2"/>
        <v>10932.26</v>
      </c>
      <c r="E13" s="51">
        <f t="shared" si="3"/>
        <v>0.89059999999999995</v>
      </c>
      <c r="F13" s="58">
        <f t="shared" si="4"/>
        <v>0.71279999999999999</v>
      </c>
      <c r="G13" s="87">
        <v>19515.3</v>
      </c>
      <c r="H13" s="84">
        <v>10932.26</v>
      </c>
      <c r="I13" s="51">
        <v>0.89059999999999995</v>
      </c>
      <c r="J13" s="91">
        <f t="shared" si="5"/>
        <v>20668.530756</v>
      </c>
      <c r="K13" s="95">
        <v>10302.08</v>
      </c>
      <c r="L13" s="96">
        <v>0.80659999999999998</v>
      </c>
      <c r="M13" s="97">
        <f t="shared" si="6"/>
        <v>18512.21</v>
      </c>
      <c r="N13" s="92">
        <f t="shared" si="7"/>
        <v>-99.527728000000934</v>
      </c>
      <c r="O13" s="58">
        <f t="shared" si="0"/>
        <v>5.1400183445809211E-2</v>
      </c>
    </row>
    <row r="14" spans="1:15">
      <c r="A14" s="65" t="s">
        <v>143</v>
      </c>
      <c r="B14" s="66" t="s">
        <v>144</v>
      </c>
      <c r="C14" s="50">
        <v>10492.5</v>
      </c>
      <c r="D14" s="50">
        <f t="shared" si="2"/>
        <v>5640.71</v>
      </c>
      <c r="E14" s="51">
        <f t="shared" si="3"/>
        <v>0.96930000000000005</v>
      </c>
      <c r="F14" s="58">
        <f t="shared" si="4"/>
        <v>0.71709999999999996</v>
      </c>
      <c r="G14" s="87">
        <v>11060.36</v>
      </c>
      <c r="H14" s="50">
        <v>5640.71</v>
      </c>
      <c r="I14" s="51">
        <v>0.96930000000000005</v>
      </c>
      <c r="J14" s="91">
        <f t="shared" si="5"/>
        <v>11108.250203</v>
      </c>
      <c r="K14" s="95">
        <v>5356.36</v>
      </c>
      <c r="L14" s="96">
        <v>0.96930000000000005</v>
      </c>
      <c r="M14" s="97">
        <f t="shared" si="6"/>
        <v>10491.86</v>
      </c>
      <c r="N14" s="92">
        <f t="shared" si="7"/>
        <v>-56.419748000000254</v>
      </c>
      <c r="O14" s="58">
        <f t="shared" si="0"/>
        <v>5.1399773605922405E-2</v>
      </c>
    </row>
    <row r="15" spans="1:15">
      <c r="A15" s="65" t="s">
        <v>145</v>
      </c>
      <c r="B15" s="66" t="s">
        <v>146</v>
      </c>
      <c r="C15" s="50">
        <v>17599.8</v>
      </c>
      <c r="D15" s="50">
        <f t="shared" si="2"/>
        <v>10917.08</v>
      </c>
      <c r="E15" s="51">
        <f t="shared" si="3"/>
        <v>0.88970000000000005</v>
      </c>
      <c r="F15" s="58">
        <f t="shared" si="4"/>
        <v>0.71279999999999999</v>
      </c>
      <c r="G15" s="87">
        <v>18551.79</v>
      </c>
      <c r="H15" s="84">
        <v>10917.08</v>
      </c>
      <c r="I15" s="51">
        <v>0.88970000000000005</v>
      </c>
      <c r="J15" s="91">
        <f t="shared" si="5"/>
        <v>20630.006075999998</v>
      </c>
      <c r="K15" s="98">
        <v>10302</v>
      </c>
      <c r="L15" s="99">
        <v>0.70830000000000004</v>
      </c>
      <c r="M15" s="97">
        <f t="shared" si="6"/>
        <v>17598.23</v>
      </c>
      <c r="N15" s="100">
        <f t="shared" si="7"/>
        <v>-0.67660000000250875</v>
      </c>
      <c r="O15" s="101">
        <f>1-M15/G15</f>
        <v>5.1399891870272385E-2</v>
      </c>
    </row>
    <row r="16" spans="1:15">
      <c r="A16" s="65" t="s">
        <v>147</v>
      </c>
      <c r="B16" s="66" t="s">
        <v>148</v>
      </c>
      <c r="C16" s="50">
        <v>6572</v>
      </c>
      <c r="D16" s="50">
        <f t="shared" si="2"/>
        <v>2638.09</v>
      </c>
      <c r="E16" s="51">
        <f t="shared" si="3"/>
        <v>1.5674000000000001</v>
      </c>
      <c r="F16" s="58">
        <f t="shared" si="4"/>
        <v>0.72719999999999996</v>
      </c>
      <c r="G16" s="87">
        <v>6927.54</v>
      </c>
      <c r="H16" s="50">
        <v>2638.09</v>
      </c>
      <c r="I16" s="51">
        <v>1.5674000000000001</v>
      </c>
      <c r="J16" s="91">
        <f t="shared" si="5"/>
        <v>6773.0322660000011</v>
      </c>
      <c r="K16" s="95">
        <v>2638.07</v>
      </c>
      <c r="L16" s="96">
        <v>1.5044</v>
      </c>
      <c r="M16" s="97">
        <f t="shared" si="6"/>
        <v>6571.46</v>
      </c>
      <c r="N16" s="92">
        <f t="shared" si="7"/>
        <v>-35.322508000000198</v>
      </c>
      <c r="O16" s="58">
        <f t="shared" si="0"/>
        <v>5.1400641497558963E-2</v>
      </c>
    </row>
    <row r="17" spans="1:15">
      <c r="A17" s="65" t="s">
        <v>149</v>
      </c>
      <c r="B17" s="66" t="s">
        <v>150</v>
      </c>
      <c r="C17" s="50">
        <v>18280.16</v>
      </c>
      <c r="D17" s="50">
        <f t="shared" si="2"/>
        <v>11633.26</v>
      </c>
      <c r="E17" s="51">
        <f t="shared" si="3"/>
        <v>0.88019999999999998</v>
      </c>
      <c r="F17" s="58">
        <f t="shared" si="4"/>
        <v>0.71250000000000002</v>
      </c>
      <c r="G17" s="87">
        <v>19269.689999999999</v>
      </c>
      <c r="H17" s="50">
        <v>11633.26</v>
      </c>
      <c r="I17" s="51">
        <v>0.88019999999999998</v>
      </c>
      <c r="J17" s="91">
        <f t="shared" si="5"/>
        <v>21872.855452</v>
      </c>
      <c r="K17" s="95">
        <v>10303.02</v>
      </c>
      <c r="L17" s="96">
        <v>0.78369999999999995</v>
      </c>
      <c r="M17" s="97">
        <f t="shared" si="6"/>
        <v>18279.23</v>
      </c>
      <c r="N17" s="92">
        <f t="shared" si="7"/>
        <v>-98.266773999999714</v>
      </c>
      <c r="O17" s="58">
        <f t="shared" si="0"/>
        <v>5.1399892784990242E-2</v>
      </c>
    </row>
    <row r="18" spans="1:15">
      <c r="A18" s="65" t="s">
        <v>151</v>
      </c>
      <c r="B18" s="66" t="s">
        <v>152</v>
      </c>
      <c r="C18" s="50">
        <f t="shared" si="1"/>
        <v>19299.75</v>
      </c>
      <c r="D18" s="50">
        <f t="shared" si="2"/>
        <v>11120.05</v>
      </c>
      <c r="E18" s="51">
        <f t="shared" si="3"/>
        <v>0.88419999999999999</v>
      </c>
      <c r="F18" s="58">
        <f t="shared" si="4"/>
        <v>0.7127</v>
      </c>
      <c r="G18" s="87">
        <v>20345.509999999998</v>
      </c>
      <c r="H18" s="50">
        <v>11120.05</v>
      </c>
      <c r="I18" s="51">
        <v>0.88419999999999999</v>
      </c>
      <c r="J18" s="91">
        <f t="shared" si="5"/>
        <v>20952.398209999999</v>
      </c>
      <c r="K18" s="95">
        <v>10740.34</v>
      </c>
      <c r="L18" s="96">
        <v>0.80659999999999998</v>
      </c>
      <c r="M18" s="97">
        <f t="shared" si="6"/>
        <v>19299.75</v>
      </c>
      <c r="N18" s="92">
        <f t="shared" si="7"/>
        <v>-103.74824400000216</v>
      </c>
      <c r="O18" s="58">
        <f t="shared" si="0"/>
        <v>5.1400038632602452E-2</v>
      </c>
    </row>
    <row r="19" spans="1:15">
      <c r="A19" s="65" t="s">
        <v>121</v>
      </c>
      <c r="B19" s="67" t="s">
        <v>120</v>
      </c>
      <c r="C19" s="50">
        <f t="shared" si="1"/>
        <v>6226.81</v>
      </c>
      <c r="D19" s="50">
        <f t="shared" si="2"/>
        <v>3150.42</v>
      </c>
      <c r="E19" s="51">
        <f t="shared" si="3"/>
        <v>1.1069</v>
      </c>
      <c r="F19" s="58">
        <f t="shared" si="4"/>
        <v>0.72409999999999997</v>
      </c>
      <c r="G19" s="89">
        <v>6564.21</v>
      </c>
      <c r="H19" s="50">
        <v>3150.42</v>
      </c>
      <c r="I19" s="51">
        <v>1.1069</v>
      </c>
      <c r="J19" s="91">
        <f t="shared" si="5"/>
        <v>6637.6198979999999</v>
      </c>
      <c r="K19" s="95">
        <v>3150.3</v>
      </c>
      <c r="L19" s="96">
        <v>0.98719999999999997</v>
      </c>
      <c r="M19" s="97">
        <f t="shared" si="6"/>
        <v>6226.81</v>
      </c>
      <c r="N19" s="92">
        <f t="shared" si="7"/>
        <v>-33.466159999999945</v>
      </c>
      <c r="O19" s="58">
        <f t="shared" si="0"/>
        <v>5.1399939977544884E-2</v>
      </c>
    </row>
    <row r="20" spans="1:15">
      <c r="A20" s="65" t="s">
        <v>115</v>
      </c>
      <c r="B20" s="67" t="s">
        <v>117</v>
      </c>
      <c r="C20" s="50">
        <f t="shared" si="1"/>
        <v>19055.939999999999</v>
      </c>
      <c r="D20" s="50">
        <f t="shared" si="2"/>
        <v>10767.48</v>
      </c>
      <c r="E20" s="51">
        <f t="shared" si="3"/>
        <v>0.88690000000000002</v>
      </c>
      <c r="F20" s="58">
        <f t="shared" si="4"/>
        <v>0.71289999999999998</v>
      </c>
      <c r="G20" s="89">
        <v>20088.490000000002</v>
      </c>
      <c r="H20" s="84">
        <v>10767.48</v>
      </c>
      <c r="I20" s="51">
        <v>0.88690000000000002</v>
      </c>
      <c r="J20" s="91">
        <f t="shared" si="5"/>
        <v>20317.158012</v>
      </c>
      <c r="K20" s="95">
        <v>10604.67</v>
      </c>
      <c r="L20" s="96">
        <v>0.80659999999999998</v>
      </c>
      <c r="M20" s="97">
        <f t="shared" si="6"/>
        <v>19055.939999999999</v>
      </c>
      <c r="N20" s="92">
        <f t="shared" si="7"/>
        <v>-102.45682200000374</v>
      </c>
      <c r="O20" s="58">
        <f t="shared" si="0"/>
        <v>5.1400080344515819E-2</v>
      </c>
    </row>
    <row r="21" spans="1:15">
      <c r="A21" s="70" t="s">
        <v>74</v>
      </c>
      <c r="B21" s="71" t="s">
        <v>75</v>
      </c>
      <c r="C21" s="50">
        <f t="shared" si="1"/>
        <v>27.66</v>
      </c>
      <c r="D21" s="50"/>
      <c r="E21" s="51"/>
      <c r="F21" s="58"/>
      <c r="G21" s="89">
        <v>29.16</v>
      </c>
      <c r="H21" s="50"/>
      <c r="I21" s="51"/>
      <c r="J21" s="50"/>
      <c r="K21" s="95"/>
      <c r="L21" s="96"/>
      <c r="M21" s="97">
        <f t="shared" si="6"/>
        <v>27.66</v>
      </c>
      <c r="N21" s="92">
        <f t="shared" si="7"/>
        <v>27.66</v>
      </c>
      <c r="O21" s="58">
        <f t="shared" si="0"/>
        <v>5.1440329218107039E-2</v>
      </c>
    </row>
    <row r="22" spans="1:15">
      <c r="A22" s="70" t="s">
        <v>76</v>
      </c>
      <c r="B22" s="71" t="s">
        <v>77</v>
      </c>
      <c r="C22" s="50">
        <v>35987.980000000003</v>
      </c>
      <c r="D22" s="50">
        <f t="shared" si="2"/>
        <v>20245.21</v>
      </c>
      <c r="E22" s="51">
        <f t="shared" si="3"/>
        <v>0.8468</v>
      </c>
      <c r="F22" s="58"/>
      <c r="G22" s="90">
        <v>37936.79</v>
      </c>
      <c r="H22" s="50">
        <v>20245.21</v>
      </c>
      <c r="I22" s="51">
        <v>0.8468</v>
      </c>
      <c r="J22" s="91">
        <f t="shared" si="5"/>
        <v>37388.853827999999</v>
      </c>
      <c r="K22" s="95">
        <v>19590.82</v>
      </c>
      <c r="L22" s="96">
        <v>0.8468</v>
      </c>
      <c r="M22" s="97">
        <f t="shared" si="6"/>
        <v>35986.839999999997</v>
      </c>
      <c r="N22" s="92">
        <f t="shared" si="7"/>
        <v>-193.48637600000075</v>
      </c>
      <c r="O22" s="58">
        <f t="shared" si="0"/>
        <v>5.1399973482205596E-2</v>
      </c>
    </row>
    <row r="23" spans="1:15" ht="13.2">
      <c r="A23" s="61"/>
      <c r="B23" s="53"/>
      <c r="C23" s="54">
        <f>O15</f>
        <v>5.1399891870272385E-2</v>
      </c>
      <c r="D23" s="121">
        <f>C22*COMPOSIÇÕES!E58</f>
        <v>204.48010356200001</v>
      </c>
      <c r="E23" s="43"/>
      <c r="G23" s="52"/>
    </row>
    <row r="24" spans="1:15">
      <c r="A24" s="65" t="s">
        <v>137</v>
      </c>
      <c r="B24" s="66" t="s">
        <v>138</v>
      </c>
      <c r="C24" s="50">
        <f>TRUNC(G24-(G24*$C$23),2)</f>
        <v>2770.19</v>
      </c>
      <c r="D24" s="43"/>
      <c r="E24" s="43"/>
      <c r="G24" s="68">
        <v>2920.3</v>
      </c>
    </row>
    <row r="25" spans="1:15" ht="13.2">
      <c r="A25" s="48"/>
      <c r="B25" s="49"/>
      <c r="C25" s="54">
        <f>C23</f>
        <v>5.1399891870272385E-2</v>
      </c>
      <c r="D25" s="43"/>
      <c r="E25" s="43"/>
    </row>
    <row r="26" spans="1:15" s="63" customFormat="1" ht="13.2">
      <c r="A26" s="61" t="s">
        <v>46</v>
      </c>
      <c r="B26" s="62" t="s">
        <v>49</v>
      </c>
      <c r="C26" s="111">
        <v>39.930999999999997</v>
      </c>
      <c r="D26" s="64"/>
      <c r="E26" s="64"/>
      <c r="F26" s="64"/>
      <c r="G26" s="52">
        <v>42.1</v>
      </c>
      <c r="H26" s="64"/>
      <c r="I26" s="64"/>
    </row>
    <row r="27" spans="1:15" s="63" customFormat="1" ht="13.2">
      <c r="A27" s="61" t="s">
        <v>47</v>
      </c>
      <c r="B27" s="62" t="s">
        <v>51</v>
      </c>
      <c r="C27" s="111">
        <v>496.89</v>
      </c>
      <c r="D27" s="110">
        <f>COMPOSIÇÕES!G35</f>
        <v>0</v>
      </c>
      <c r="E27" s="110">
        <f>COMPOSIÇÕES!G25</f>
        <v>0</v>
      </c>
      <c r="F27" s="64"/>
      <c r="G27" s="52">
        <v>523.83000000000004</v>
      </c>
      <c r="H27" s="64"/>
      <c r="I27" s="283" t="s">
        <v>156</v>
      </c>
      <c r="J27" s="284"/>
      <c r="K27" s="284"/>
      <c r="L27" s="284"/>
      <c r="M27" s="285"/>
    </row>
    <row r="28" spans="1:15" s="63" customFormat="1" ht="13.2">
      <c r="A28" s="61" t="s">
        <v>48</v>
      </c>
      <c r="B28" s="62" t="s">
        <v>52</v>
      </c>
      <c r="C28" s="111">
        <v>123.23</v>
      </c>
      <c r="D28" s="110">
        <f>COMPOSIÇÕES!G5</f>
        <v>0</v>
      </c>
      <c r="E28" s="110">
        <f>COMPOSIÇÕES!G15</f>
        <v>0</v>
      </c>
      <c r="G28" s="52">
        <v>129.84</v>
      </c>
      <c r="I28" s="78" t="s">
        <v>157</v>
      </c>
      <c r="M28" s="79">
        <v>2555</v>
      </c>
    </row>
    <row r="29" spans="1:15" s="63" customFormat="1" ht="13.2">
      <c r="A29" s="61" t="s">
        <v>54</v>
      </c>
      <c r="B29" s="62" t="s">
        <v>55</v>
      </c>
      <c r="C29" s="52">
        <v>26.11</v>
      </c>
      <c r="D29" s="110">
        <f>COMPOSIÇÕES!G8</f>
        <v>0</v>
      </c>
      <c r="E29" s="110">
        <f>COMPOSIÇÕES!G18</f>
        <v>0</v>
      </c>
      <c r="F29" s="64"/>
      <c r="G29" s="52">
        <v>27.53</v>
      </c>
      <c r="H29" s="64"/>
      <c r="I29" s="78" t="s">
        <v>153</v>
      </c>
      <c r="M29" s="79">
        <v>1730</v>
      </c>
    </row>
    <row r="30" spans="1:15" s="63" customFormat="1" ht="13.2">
      <c r="A30" s="61" t="s">
        <v>58</v>
      </c>
      <c r="B30" s="62" t="s">
        <v>60</v>
      </c>
      <c r="C30" s="52">
        <v>36.51</v>
      </c>
      <c r="D30" s="110">
        <f>COMPOSIÇÕES!G28</f>
        <v>0</v>
      </c>
      <c r="E30" s="110">
        <f>COMPOSIÇÕES!G38</f>
        <v>0</v>
      </c>
      <c r="F30" s="64"/>
      <c r="G30" s="52">
        <v>38.42</v>
      </c>
      <c r="H30" s="64"/>
      <c r="I30" s="78" t="s">
        <v>154</v>
      </c>
      <c r="M30" s="79">
        <v>1230</v>
      </c>
    </row>
    <row r="31" spans="1:15" s="63" customFormat="1" ht="13.2">
      <c r="A31" s="61" t="s">
        <v>59</v>
      </c>
      <c r="B31" s="62" t="s">
        <v>61</v>
      </c>
      <c r="C31" s="52">
        <f t="shared" ref="C31" si="8">TRUNC(G31-(G31*$C$25),2)</f>
        <v>186.8</v>
      </c>
      <c r="D31" s="64"/>
      <c r="E31" s="64"/>
      <c r="F31" s="64"/>
      <c r="G31" s="52">
        <v>196.93</v>
      </c>
      <c r="H31" s="64"/>
      <c r="I31" s="80" t="s">
        <v>155</v>
      </c>
      <c r="J31" s="81"/>
      <c r="K31" s="81"/>
      <c r="L31" s="81"/>
      <c r="M31" s="82">
        <v>1150</v>
      </c>
    </row>
    <row r="32" spans="1:15" ht="13.2">
      <c r="A32" s="48"/>
      <c r="B32" s="49"/>
      <c r="C32" s="54">
        <f>C25</f>
        <v>5.1399891870272385E-2</v>
      </c>
      <c r="D32" s="43"/>
      <c r="E32" s="43"/>
      <c r="M32" s="77"/>
    </row>
    <row r="33" spans="1:13" s="63" customFormat="1" ht="13.2">
      <c r="A33" s="61" t="s">
        <v>64</v>
      </c>
      <c r="B33" s="62" t="s">
        <v>66</v>
      </c>
      <c r="C33" s="108">
        <v>34.720999999999997</v>
      </c>
      <c r="D33" s="64"/>
      <c r="E33" s="64"/>
      <c r="F33" s="64"/>
      <c r="G33" s="52">
        <v>36.6</v>
      </c>
      <c r="H33" s="64"/>
      <c r="I33" s="64"/>
      <c r="M33" s="76"/>
    </row>
    <row r="34" spans="1:13" s="63" customFormat="1" ht="13.2">
      <c r="A34" s="61" t="s">
        <v>65</v>
      </c>
      <c r="B34" s="62" t="s">
        <v>66</v>
      </c>
      <c r="C34" s="52">
        <f t="shared" ref="C34:C36" si="9">TRUNC(G34-(G34*$C$32),2)</f>
        <v>5.31</v>
      </c>
      <c r="D34" s="64"/>
      <c r="E34" s="64"/>
      <c r="F34" s="64"/>
      <c r="G34" s="52">
        <v>5.6</v>
      </c>
      <c r="H34" s="64"/>
      <c r="I34" s="64"/>
      <c r="M34" s="76"/>
    </row>
    <row r="35" spans="1:13" s="63" customFormat="1" ht="13.2">
      <c r="A35" s="61" t="s">
        <v>67</v>
      </c>
      <c r="B35" s="62" t="s">
        <v>69</v>
      </c>
      <c r="C35" s="52">
        <f t="shared" si="9"/>
        <v>69.81</v>
      </c>
      <c r="D35" s="64"/>
      <c r="E35" s="64"/>
      <c r="F35" s="64"/>
      <c r="G35" s="52">
        <v>73.599999999999994</v>
      </c>
      <c r="H35" s="64"/>
      <c r="I35" s="64"/>
    </row>
    <row r="36" spans="1:13" s="63" customFormat="1" ht="13.2">
      <c r="A36" s="61" t="s">
        <v>68</v>
      </c>
      <c r="B36" s="62" t="s">
        <v>69</v>
      </c>
      <c r="C36" s="52">
        <f t="shared" si="9"/>
        <v>21.6</v>
      </c>
      <c r="D36" s="64"/>
      <c r="E36" s="64"/>
      <c r="F36" s="64"/>
      <c r="G36" s="52">
        <v>22.78</v>
      </c>
      <c r="H36" s="64"/>
      <c r="I36" s="64"/>
    </row>
    <row r="37" spans="1:13" ht="13.2">
      <c r="B37" s="55"/>
      <c r="C37" s="54">
        <f>C32</f>
        <v>5.1399891870272385E-2</v>
      </c>
      <c r="D37" s="43"/>
      <c r="E37" s="43"/>
    </row>
    <row r="38" spans="1:13" ht="13.2">
      <c r="A38" s="48"/>
      <c r="B38" s="75" t="s">
        <v>110</v>
      </c>
      <c r="C38" s="52">
        <v>170.76</v>
      </c>
      <c r="D38" s="114" t="e">
        <f>'Orç. Sint FZR'!#REF!</f>
        <v>#REF!</v>
      </c>
      <c r="E38" s="43"/>
      <c r="G38" s="46">
        <v>180</v>
      </c>
    </row>
    <row r="39" spans="1:13" ht="13.2">
      <c r="B39" s="55"/>
      <c r="C39" s="54">
        <f>C37</f>
        <v>5.1399891870272385E-2</v>
      </c>
      <c r="D39" s="43"/>
      <c r="E39" s="43"/>
    </row>
    <row r="40" spans="1:13">
      <c r="A40" s="6" t="s">
        <v>70</v>
      </c>
      <c r="B40" s="1" t="s">
        <v>72</v>
      </c>
      <c r="C40" s="52">
        <f>TRUNC(G40-(G40*$C$39),2)</f>
        <v>184.91</v>
      </c>
      <c r="D40" s="43"/>
      <c r="E40" s="43"/>
      <c r="G40" s="46">
        <v>194.93</v>
      </c>
    </row>
    <row r="41" spans="1:13">
      <c r="A41" s="6" t="s">
        <v>71</v>
      </c>
      <c r="B41" s="1" t="s">
        <v>72</v>
      </c>
      <c r="C41" s="52">
        <f t="shared" ref="C41:C43" si="10">TRUNC(G41-(G41*$C$39),2)</f>
        <v>120.33</v>
      </c>
      <c r="D41" s="43"/>
      <c r="E41" s="43"/>
      <c r="G41" s="46">
        <v>126.86</v>
      </c>
    </row>
    <row r="42" spans="1:13">
      <c r="A42" s="6" t="s">
        <v>111</v>
      </c>
      <c r="B42" s="1" t="s">
        <v>113</v>
      </c>
      <c r="C42" s="52">
        <f t="shared" si="10"/>
        <v>333.93</v>
      </c>
      <c r="D42" s="43"/>
      <c r="E42" s="43"/>
      <c r="G42" s="46">
        <v>352.03</v>
      </c>
    </row>
    <row r="43" spans="1:13">
      <c r="A43" s="6" t="s">
        <v>112</v>
      </c>
      <c r="B43" s="1" t="s">
        <v>113</v>
      </c>
      <c r="C43" s="52">
        <f t="shared" si="10"/>
        <v>38.42</v>
      </c>
      <c r="D43" s="43"/>
      <c r="E43" s="43"/>
      <c r="G43" s="46">
        <v>40.51</v>
      </c>
    </row>
    <row r="44" spans="1:13" ht="13.2">
      <c r="B44" s="55"/>
      <c r="C44" s="46"/>
      <c r="D44" s="43"/>
      <c r="E44" s="43"/>
    </row>
    <row r="45" spans="1:13" ht="13.2">
      <c r="B45" s="55" t="s">
        <v>107</v>
      </c>
      <c r="C45" s="56">
        <v>10021468.48</v>
      </c>
      <c r="D45" s="43"/>
      <c r="E45" s="43"/>
    </row>
    <row r="46" spans="1:13" ht="13.2">
      <c r="B46" s="55" t="s">
        <v>108</v>
      </c>
      <c r="C46" s="57">
        <f>'Orç. Sint FZR'!K4</f>
        <v>3809465.71</v>
      </c>
      <c r="D46" s="43"/>
      <c r="E46" s="43"/>
    </row>
    <row r="47" spans="1:13" ht="13.2">
      <c r="B47" s="55" t="s">
        <v>109</v>
      </c>
      <c r="C47" s="58">
        <f>1-C46/C45</f>
        <v>0.61986951137923452</v>
      </c>
      <c r="D47" s="43"/>
      <c r="E47" s="43"/>
    </row>
    <row r="48" spans="1:13" ht="13.2">
      <c r="C48" s="72">
        <f>C45-C46</f>
        <v>6212002.7700000005</v>
      </c>
      <c r="D48" s="43"/>
      <c r="E48" s="43"/>
    </row>
    <row r="49" spans="3:5" ht="13.2">
      <c r="C49" s="41"/>
      <c r="D49" s="43"/>
      <c r="E49" s="43"/>
    </row>
    <row r="50" spans="3:5" ht="13.2">
      <c r="C50" s="41"/>
      <c r="D50" s="43"/>
      <c r="E50" s="43"/>
    </row>
    <row r="51" spans="3:5" ht="13.2">
      <c r="C51" s="41"/>
      <c r="D51" s="43"/>
      <c r="E51" s="43"/>
    </row>
    <row r="52" spans="3:5" ht="13.2">
      <c r="C52" s="41"/>
      <c r="D52" s="43"/>
      <c r="E52" s="43"/>
    </row>
    <row r="53" spans="3:5" ht="13.2">
      <c r="C53" s="41"/>
      <c r="D53" s="43"/>
      <c r="E53" s="43"/>
    </row>
    <row r="54" spans="3:5" ht="13.2">
      <c r="C54" s="41"/>
      <c r="D54" s="43"/>
      <c r="E54" s="43"/>
    </row>
    <row r="55" spans="3:5" ht="13.2">
      <c r="C55" s="41"/>
      <c r="D55" s="43"/>
      <c r="E55" s="43"/>
    </row>
    <row r="56" spans="3:5" ht="13.2">
      <c r="C56" s="41"/>
      <c r="D56" s="43"/>
      <c r="E56" s="43"/>
    </row>
    <row r="57" spans="3:5" ht="13.2">
      <c r="C57" s="41"/>
      <c r="D57" s="43"/>
      <c r="E57" s="43"/>
    </row>
    <row r="58" spans="3:5" ht="13.2">
      <c r="C58" s="41"/>
      <c r="D58" s="43"/>
      <c r="E58" s="43"/>
    </row>
    <row r="59" spans="3:5" ht="13.2">
      <c r="C59" s="41"/>
      <c r="D59" s="43"/>
      <c r="E59" s="43"/>
    </row>
    <row r="60" spans="3:5" ht="13.2">
      <c r="C60" s="41"/>
      <c r="D60" s="43"/>
      <c r="E60" s="43"/>
    </row>
    <row r="61" spans="3:5" ht="13.2">
      <c r="C61" s="41"/>
      <c r="D61" s="43"/>
      <c r="E61" s="43"/>
    </row>
    <row r="62" spans="3:5" ht="13.2">
      <c r="C62" s="41"/>
      <c r="D62" s="43"/>
      <c r="E62" s="43"/>
    </row>
    <row r="63" spans="3:5" ht="13.2">
      <c r="C63" s="41"/>
      <c r="D63" s="43"/>
      <c r="E63" s="43"/>
    </row>
    <row r="64" spans="3:5" ht="13.2">
      <c r="C64" s="41"/>
      <c r="D64" s="43"/>
      <c r="E64" s="43"/>
    </row>
    <row r="65" spans="3:5" ht="13.2">
      <c r="C65" s="41"/>
      <c r="D65" s="43"/>
      <c r="E65" s="43"/>
    </row>
    <row r="66" spans="3:5" ht="13.2">
      <c r="C66" s="41"/>
      <c r="D66" s="43"/>
      <c r="E66" s="43"/>
    </row>
    <row r="67" spans="3:5" ht="13.2">
      <c r="C67" s="41"/>
      <c r="D67" s="43"/>
      <c r="E67" s="43"/>
    </row>
    <row r="68" spans="3:5" ht="13.2">
      <c r="C68" s="41"/>
      <c r="D68" s="43"/>
      <c r="E68" s="43"/>
    </row>
    <row r="69" spans="3:5" ht="13.2">
      <c r="C69" s="41"/>
      <c r="D69" s="43"/>
      <c r="E69" s="43"/>
    </row>
    <row r="70" spans="3:5" ht="13.2">
      <c r="C70" s="41"/>
      <c r="D70" s="43"/>
      <c r="E70" s="43"/>
    </row>
    <row r="71" spans="3:5" ht="13.2">
      <c r="C71" s="41"/>
      <c r="D71" s="43"/>
      <c r="E71" s="43"/>
    </row>
    <row r="72" spans="3:5" ht="13.2">
      <c r="C72" s="41"/>
      <c r="D72" s="43"/>
      <c r="E72" s="43"/>
    </row>
    <row r="73" spans="3:5" ht="13.2">
      <c r="C73" s="41"/>
      <c r="D73" s="43"/>
      <c r="E73" s="43"/>
    </row>
    <row r="74" spans="3:5" ht="13.2">
      <c r="C74" s="41"/>
      <c r="D74" s="43"/>
      <c r="E74" s="43"/>
    </row>
    <row r="75" spans="3:5" ht="13.2">
      <c r="C75" s="41"/>
      <c r="D75" s="43"/>
      <c r="E75" s="43"/>
    </row>
    <row r="76" spans="3:5" ht="13.2">
      <c r="C76" s="41"/>
      <c r="D76" s="43"/>
      <c r="E76" s="43"/>
    </row>
    <row r="77" spans="3:5" ht="13.2">
      <c r="C77" s="41"/>
      <c r="D77" s="43"/>
      <c r="E77" s="43"/>
    </row>
    <row r="78" spans="3:5" ht="13.2">
      <c r="C78" s="41"/>
      <c r="D78" s="43"/>
      <c r="E78" s="43"/>
    </row>
    <row r="79" spans="3:5" ht="13.2">
      <c r="C79" s="41"/>
      <c r="D79" s="43"/>
      <c r="E79" s="43"/>
    </row>
    <row r="80" spans="3:5" ht="13.2">
      <c r="C80" s="41"/>
      <c r="D80" s="43"/>
      <c r="E80" s="43"/>
    </row>
    <row r="81" spans="3:5" ht="13.2">
      <c r="C81" s="41"/>
      <c r="D81" s="43"/>
      <c r="E81" s="43"/>
    </row>
  </sheetData>
  <sortState xmlns:xlrd2="http://schemas.microsoft.com/office/spreadsheetml/2017/richdata2" ref="A5:N62">
    <sortCondition ref="A5:A62"/>
  </sortState>
  <mergeCells count="3">
    <mergeCell ref="I27:M27"/>
    <mergeCell ref="H4:J4"/>
    <mergeCell ref="K4:M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25:G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F25"/>
  <sheetViews>
    <sheetView showGridLines="0" zoomScale="115" zoomScaleNormal="115" workbookViewId="0">
      <selection activeCell="F11" sqref="F11"/>
    </sheetView>
  </sheetViews>
  <sheetFormatPr defaultColWidth="9.33203125" defaultRowHeight="11.4"/>
  <cols>
    <col min="1" max="1" width="9.33203125" style="12"/>
    <col min="2" max="2" width="25" style="12" customWidth="1"/>
    <col min="3" max="3" width="24.6640625" style="12" customWidth="1"/>
    <col min="4" max="4" width="12.6640625" style="12" customWidth="1"/>
    <col min="5" max="5" width="13.44140625" style="12" bestFit="1" customWidth="1"/>
    <col min="6" max="6" width="21.44140625" style="12" bestFit="1" customWidth="1"/>
    <col min="7" max="16384" width="9.33203125" style="12"/>
  </cols>
  <sheetData>
    <row r="2" spans="2:6" ht="13.8">
      <c r="B2" s="291" t="s">
        <v>80</v>
      </c>
      <c r="C2" s="292"/>
      <c r="D2" s="292"/>
      <c r="E2" s="293"/>
    </row>
    <row r="3" spans="2:6" ht="13.8">
      <c r="B3" s="289" t="s">
        <v>81</v>
      </c>
      <c r="C3" s="290"/>
      <c r="D3" s="13" t="s">
        <v>82</v>
      </c>
      <c r="E3" s="13" t="s">
        <v>83</v>
      </c>
    </row>
    <row r="4" spans="2:6" ht="18" customHeight="1">
      <c r="B4" s="14" t="s">
        <v>84</v>
      </c>
      <c r="C4" s="15" t="s">
        <v>85</v>
      </c>
      <c r="D4" s="16">
        <v>7.0999999999999994E-2</v>
      </c>
      <c r="E4" s="122">
        <v>0.01</v>
      </c>
      <c r="F4" s="35"/>
    </row>
    <row r="5" spans="2:6" ht="18" customHeight="1">
      <c r="B5" s="17" t="s">
        <v>86</v>
      </c>
      <c r="C5" s="18" t="s">
        <v>87</v>
      </c>
      <c r="D5" s="19">
        <v>8.5000000000000006E-3</v>
      </c>
      <c r="E5" s="19">
        <f>ROUND(D5*(1+$E$19),4)</f>
        <v>9.7000000000000003E-3</v>
      </c>
      <c r="F5" s="73"/>
    </row>
    <row r="6" spans="2:6" ht="18" customHeight="1">
      <c r="B6" s="17" t="s">
        <v>88</v>
      </c>
      <c r="C6" s="18" t="s">
        <v>89</v>
      </c>
      <c r="D6" s="19">
        <v>5.0000000000000001E-3</v>
      </c>
      <c r="E6" s="19">
        <f>ROUND(D6*(1+$E$19),4)</f>
        <v>5.7000000000000002E-3</v>
      </c>
    </row>
    <row r="7" spans="2:6" ht="18" customHeight="1">
      <c r="B7" s="20" t="s">
        <v>90</v>
      </c>
      <c r="C7" s="21" t="s">
        <v>91</v>
      </c>
      <c r="D7" s="22">
        <v>1E-3</v>
      </c>
      <c r="E7" s="22">
        <f>ROUND(D7*(1+$E$19),4)</f>
        <v>1.1000000000000001E-3</v>
      </c>
    </row>
    <row r="8" spans="2:6" ht="18" customHeight="1">
      <c r="B8" s="294" t="s">
        <v>92</v>
      </c>
      <c r="C8" s="295"/>
      <c r="D8" s="23">
        <f>SUM(D4:D7)</f>
        <v>8.5499999999999993E-2</v>
      </c>
      <c r="E8" s="23">
        <f>SUM(E4:E7)</f>
        <v>2.6500000000000003E-2</v>
      </c>
    </row>
    <row r="9" spans="2:6" ht="18" customHeight="1">
      <c r="B9" s="289" t="s">
        <v>93</v>
      </c>
      <c r="C9" s="290"/>
      <c r="D9" s="13" t="s">
        <v>82</v>
      </c>
      <c r="E9" s="13" t="s">
        <v>83</v>
      </c>
    </row>
    <row r="10" spans="2:6" ht="18" customHeight="1">
      <c r="B10" s="24" t="s">
        <v>94</v>
      </c>
      <c r="C10" s="25" t="s">
        <v>95</v>
      </c>
      <c r="D10" s="26">
        <f>ROUND(E10/(1+$E$19),4)</f>
        <v>1.35E-2</v>
      </c>
      <c r="E10" s="27">
        <v>1.54E-2</v>
      </c>
    </row>
    <row r="11" spans="2:6" ht="18" customHeight="1">
      <c r="B11" s="294" t="s">
        <v>96</v>
      </c>
      <c r="C11" s="295"/>
      <c r="D11" s="23">
        <f>D10</f>
        <v>1.35E-2</v>
      </c>
      <c r="E11" s="23">
        <f>E10</f>
        <v>1.54E-2</v>
      </c>
    </row>
    <row r="12" spans="2:6" ht="18" customHeight="1">
      <c r="B12" s="289" t="s">
        <v>97</v>
      </c>
      <c r="C12" s="290"/>
      <c r="D12" s="13" t="s">
        <v>82</v>
      </c>
      <c r="E12" s="13" t="s">
        <v>83</v>
      </c>
    </row>
    <row r="13" spans="2:6" ht="18" customHeight="1">
      <c r="B13" s="14" t="s">
        <v>177</v>
      </c>
      <c r="C13" s="15" t="s">
        <v>89</v>
      </c>
      <c r="D13" s="122">
        <v>9.4999999999999998E-3</v>
      </c>
      <c r="E13" s="28">
        <f>ROUND(D13*(1+$E$19),4)</f>
        <v>1.0800000000000001E-2</v>
      </c>
    </row>
    <row r="14" spans="2:6" ht="18" customHeight="1">
      <c r="B14" s="29" t="s">
        <v>178</v>
      </c>
      <c r="C14" s="18" t="s">
        <v>89</v>
      </c>
      <c r="D14" s="19">
        <v>4.3900000000000002E-2</v>
      </c>
      <c r="E14" s="30">
        <f>ROUND(D14*(1+$E$19),4)</f>
        <v>4.99E-2</v>
      </c>
    </row>
    <row r="15" spans="2:6" ht="18" customHeight="1">
      <c r="B15" s="20" t="s">
        <v>98</v>
      </c>
      <c r="C15" s="21" t="s">
        <v>89</v>
      </c>
      <c r="D15" s="22">
        <v>0.03</v>
      </c>
      <c r="E15" s="31">
        <f>ROUND(D15*(1+$E$19),4)</f>
        <v>3.4099999999999998E-2</v>
      </c>
    </row>
    <row r="16" spans="2:6" ht="18" customHeight="1">
      <c r="B16" s="294" t="s">
        <v>99</v>
      </c>
      <c r="C16" s="295"/>
      <c r="D16" s="23">
        <f>SUM(D13:D15)</f>
        <v>8.3400000000000002E-2</v>
      </c>
      <c r="E16" s="23">
        <f>SUM(E13:E15)</f>
        <v>9.4799999999999995E-2</v>
      </c>
    </row>
    <row r="17" spans="2:6" ht="18" customHeight="1">
      <c r="B17" s="289" t="s">
        <v>100</v>
      </c>
      <c r="C17" s="290"/>
      <c r="D17" s="27"/>
      <c r="E17" s="27">
        <f>E4+E10</f>
        <v>2.5399999999999999E-2</v>
      </c>
    </row>
    <row r="18" spans="2:6" ht="18" customHeight="1">
      <c r="B18" s="289" t="s">
        <v>101</v>
      </c>
      <c r="C18" s="290"/>
      <c r="D18" s="32">
        <f>D5+D6+D7+D16</f>
        <v>9.7900000000000001E-2</v>
      </c>
      <c r="E18" s="24"/>
    </row>
    <row r="19" spans="2:6" ht="18" customHeight="1">
      <c r="B19" s="297" t="s">
        <v>102</v>
      </c>
      <c r="C19" s="298"/>
      <c r="D19" s="299"/>
      <c r="E19" s="133">
        <f>ROUND(((1+$E$17)/(1-$D$18))-1,4)</f>
        <v>0.13669999999999999</v>
      </c>
      <c r="F19" s="73"/>
    </row>
    <row r="20" spans="2:6">
      <c r="B20" s="296" t="s">
        <v>179</v>
      </c>
      <c r="C20" s="296"/>
      <c r="D20" s="296"/>
      <c r="E20" s="296"/>
    </row>
    <row r="21" spans="2:6" ht="12">
      <c r="B21" s="33"/>
      <c r="C21" s="33"/>
      <c r="D21" s="34"/>
      <c r="E21" s="34"/>
    </row>
    <row r="22" spans="2:6" ht="12">
      <c r="B22" s="33"/>
      <c r="C22" s="33"/>
      <c r="D22" s="34"/>
      <c r="E22" s="36"/>
      <c r="F22" s="37"/>
    </row>
    <row r="23" spans="2:6">
      <c r="F23" s="37"/>
    </row>
    <row r="25" spans="2:6">
      <c r="E25" s="35"/>
    </row>
  </sheetData>
  <mergeCells count="11">
    <mergeCell ref="B20:E20"/>
    <mergeCell ref="B16:C16"/>
    <mergeCell ref="B17:C17"/>
    <mergeCell ref="B18:C18"/>
    <mergeCell ref="B19:D19"/>
    <mergeCell ref="B12:C12"/>
    <mergeCell ref="B2:E2"/>
    <mergeCell ref="B3:C3"/>
    <mergeCell ref="B8:C8"/>
    <mergeCell ref="B9:C9"/>
    <mergeCell ref="B11:C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71"/>
  <sheetViews>
    <sheetView topLeftCell="A31" zoomScaleNormal="100" zoomScaleSheetLayoutView="100" workbookViewId="0">
      <selection activeCell="F32" sqref="F32"/>
    </sheetView>
  </sheetViews>
  <sheetFormatPr defaultColWidth="9.33203125" defaultRowHeight="13.8"/>
  <cols>
    <col min="1" max="1" width="19.6640625" style="7" bestFit="1" customWidth="1"/>
    <col min="2" max="2" width="13" style="7" bestFit="1" customWidth="1"/>
    <col min="3" max="3" width="88" style="120" customWidth="1"/>
    <col min="4" max="4" width="12.33203125" style="7" bestFit="1" customWidth="1"/>
    <col min="5" max="5" width="16.6640625" style="7" customWidth="1"/>
    <col min="6" max="6" width="13.6640625" style="7" customWidth="1"/>
    <col min="7" max="7" width="18.33203125" style="7" customWidth="1"/>
    <col min="8" max="8" width="16.33203125" style="60" customWidth="1"/>
    <col min="9" max="16384" width="9.33203125" style="8"/>
  </cols>
  <sheetData>
    <row r="1" spans="1:8" s="3" customFormat="1" ht="18" customHeight="1">
      <c r="A1" s="123" t="s">
        <v>40</v>
      </c>
      <c r="B1" s="123" t="s">
        <v>1</v>
      </c>
      <c r="C1" s="124" t="s">
        <v>2</v>
      </c>
      <c r="D1" s="123" t="s">
        <v>41</v>
      </c>
      <c r="E1" s="123" t="s">
        <v>42</v>
      </c>
      <c r="F1" s="123" t="s">
        <v>43</v>
      </c>
      <c r="G1" s="4"/>
      <c r="H1" s="102"/>
    </row>
    <row r="2" spans="1:8" s="3" customFormat="1" ht="27.6">
      <c r="A2" s="5" t="s">
        <v>44</v>
      </c>
      <c r="B2" s="5" t="s">
        <v>17</v>
      </c>
      <c r="C2" s="10" t="s">
        <v>18</v>
      </c>
      <c r="D2" s="5" t="s">
        <v>10</v>
      </c>
      <c r="E2" s="5"/>
      <c r="F2" s="112">
        <f>TRUNC(E3*F3,2)+TRUNC(E4*F4,2)+TRUNC(E5*F5,2)</f>
        <v>9954.9599999999991</v>
      </c>
      <c r="G2" s="107"/>
      <c r="H2" s="102"/>
    </row>
    <row r="3" spans="1:8" s="3" customFormat="1">
      <c r="A3" s="6" t="s">
        <v>45</v>
      </c>
      <c r="B3" s="6" t="s">
        <v>46</v>
      </c>
      <c r="C3" s="119" t="s">
        <v>49</v>
      </c>
      <c r="D3" s="2" t="s">
        <v>50</v>
      </c>
      <c r="E3" s="2">
        <v>78.48</v>
      </c>
      <c r="F3" s="38">
        <v>39.930999999999997</v>
      </c>
      <c r="G3" s="107"/>
      <c r="H3" s="102"/>
    </row>
    <row r="4" spans="1:8" s="3" customFormat="1">
      <c r="A4" s="6" t="s">
        <v>45</v>
      </c>
      <c r="B4" s="6" t="s">
        <v>47</v>
      </c>
      <c r="C4" s="119" t="s">
        <v>51</v>
      </c>
      <c r="D4" s="2" t="s">
        <v>53</v>
      </c>
      <c r="E4" s="2">
        <v>11</v>
      </c>
      <c r="F4" s="38">
        <v>496.89</v>
      </c>
      <c r="G4" s="107"/>
      <c r="H4" s="102"/>
    </row>
    <row r="5" spans="1:8" s="3" customFormat="1">
      <c r="A5" s="6" t="s">
        <v>45</v>
      </c>
      <c r="B5" s="6" t="s">
        <v>48</v>
      </c>
      <c r="C5" s="119" t="s">
        <v>52</v>
      </c>
      <c r="D5" s="2" t="s">
        <v>53</v>
      </c>
      <c r="E5" s="2">
        <v>11</v>
      </c>
      <c r="F5" s="105">
        <v>123.218</v>
      </c>
      <c r="G5" s="107"/>
      <c r="H5" s="102"/>
    </row>
    <row r="7" spans="1:8" s="3" customFormat="1" ht="27.6">
      <c r="A7" s="5" t="s">
        <v>44</v>
      </c>
      <c r="B7" s="5" t="s">
        <v>19</v>
      </c>
      <c r="C7" s="10" t="s">
        <v>20</v>
      </c>
      <c r="D7" s="5" t="s">
        <v>10</v>
      </c>
      <c r="E7" s="5"/>
      <c r="F7" s="112">
        <f>TRUNC(E8*F8,2)+TRUNC(E9*F9,2)+TRUNC(E10*F10,2)</f>
        <v>6020.74</v>
      </c>
      <c r="G7" s="107"/>
      <c r="H7" s="102"/>
    </row>
    <row r="8" spans="1:8" s="3" customFormat="1">
      <c r="A8" s="6" t="s">
        <v>45</v>
      </c>
      <c r="B8" s="6" t="s">
        <v>54</v>
      </c>
      <c r="C8" s="119" t="s">
        <v>55</v>
      </c>
      <c r="D8" s="2" t="s">
        <v>50</v>
      </c>
      <c r="E8" s="2">
        <v>136.51</v>
      </c>
      <c r="F8" s="38">
        <v>26.11</v>
      </c>
      <c r="G8" s="107"/>
      <c r="H8" s="102"/>
    </row>
    <row r="9" spans="1:8" s="3" customFormat="1">
      <c r="A9" s="6" t="s">
        <v>45</v>
      </c>
      <c r="B9" s="6" t="s">
        <v>58</v>
      </c>
      <c r="C9" s="119" t="s">
        <v>60</v>
      </c>
      <c r="D9" s="2" t="s">
        <v>53</v>
      </c>
      <c r="E9" s="2">
        <v>11</v>
      </c>
      <c r="F9" s="38">
        <v>36.51</v>
      </c>
      <c r="G9" s="107"/>
      <c r="H9" s="102"/>
    </row>
    <row r="10" spans="1:8" s="3" customFormat="1">
      <c r="A10" s="6" t="s">
        <v>45</v>
      </c>
      <c r="B10" s="6" t="s">
        <v>59</v>
      </c>
      <c r="C10" s="119" t="s">
        <v>61</v>
      </c>
      <c r="D10" s="2" t="s">
        <v>53</v>
      </c>
      <c r="E10" s="2">
        <v>11</v>
      </c>
      <c r="F10" s="105">
        <v>186.80600000000001</v>
      </c>
      <c r="G10" s="107"/>
      <c r="H10" s="102"/>
    </row>
    <row r="12" spans="1:8" s="3" customFormat="1" ht="27.6">
      <c r="A12" s="5" t="s">
        <v>44</v>
      </c>
      <c r="B12" s="5" t="s">
        <v>30</v>
      </c>
      <c r="C12" s="10" t="s">
        <v>32</v>
      </c>
      <c r="D12" s="5" t="s">
        <v>10</v>
      </c>
      <c r="E12" s="5"/>
      <c r="F12" s="9">
        <f>TRUNC(E13*F13,2)+TRUNC(E14*F14,2)+TRUNC(E15*F15,2)</f>
        <v>5956.04</v>
      </c>
      <c r="G12" s="4"/>
      <c r="H12" s="102"/>
    </row>
    <row r="13" spans="1:8" s="3" customFormat="1">
      <c r="A13" s="6" t="s">
        <v>45</v>
      </c>
      <c r="B13" s="6" t="s">
        <v>46</v>
      </c>
      <c r="C13" s="119" t="s">
        <v>49</v>
      </c>
      <c r="D13" s="2" t="s">
        <v>50</v>
      </c>
      <c r="E13" s="2">
        <v>55.98</v>
      </c>
      <c r="F13" s="38">
        <v>39.930999999999997</v>
      </c>
      <c r="G13" s="107"/>
      <c r="H13" s="102"/>
    </row>
    <row r="14" spans="1:8" s="3" customFormat="1">
      <c r="A14" s="6" t="s">
        <v>45</v>
      </c>
      <c r="B14" s="6" t="s">
        <v>47</v>
      </c>
      <c r="C14" s="119" t="s">
        <v>51</v>
      </c>
      <c r="D14" s="2" t="s">
        <v>53</v>
      </c>
      <c r="E14" s="2">
        <v>6</v>
      </c>
      <c r="F14" s="38">
        <v>496.89</v>
      </c>
      <c r="G14" s="107"/>
      <c r="H14" s="102"/>
    </row>
    <row r="15" spans="1:8" s="3" customFormat="1">
      <c r="A15" s="6" t="s">
        <v>45</v>
      </c>
      <c r="B15" s="6" t="s">
        <v>48</v>
      </c>
      <c r="C15" s="119" t="s">
        <v>52</v>
      </c>
      <c r="D15" s="2" t="s">
        <v>53</v>
      </c>
      <c r="E15" s="2">
        <v>6</v>
      </c>
      <c r="F15" s="105">
        <v>123.229</v>
      </c>
      <c r="G15" s="107"/>
      <c r="H15" s="102"/>
    </row>
    <row r="17" spans="1:8" s="3" customFormat="1" ht="27.6">
      <c r="A17" s="5" t="s">
        <v>44</v>
      </c>
      <c r="B17" s="5" t="s">
        <v>31</v>
      </c>
      <c r="C17" s="10" t="s">
        <v>56</v>
      </c>
      <c r="D17" s="5" t="s">
        <v>10</v>
      </c>
      <c r="E17" s="5"/>
      <c r="F17" s="9">
        <f>TRUNC(E18*F18,2)+TRUNC(E19*F19,2)+TRUNC(E20*F20,2)</f>
        <v>3284.0299999999997</v>
      </c>
      <c r="G17" s="4"/>
      <c r="H17" s="102"/>
    </row>
    <row r="18" spans="1:8" s="3" customFormat="1">
      <c r="A18" s="6" t="s">
        <v>45</v>
      </c>
      <c r="B18" s="6" t="s">
        <v>54</v>
      </c>
      <c r="C18" s="119" t="s">
        <v>55</v>
      </c>
      <c r="D18" s="2" t="s">
        <v>50</v>
      </c>
      <c r="E18" s="2">
        <v>74.459999999999994</v>
      </c>
      <c r="F18" s="38">
        <v>26.11</v>
      </c>
      <c r="G18" s="107"/>
      <c r="H18" s="102"/>
    </row>
    <row r="19" spans="1:8" s="3" customFormat="1">
      <c r="A19" s="6" t="s">
        <v>45</v>
      </c>
      <c r="B19" s="6" t="s">
        <v>58</v>
      </c>
      <c r="C19" s="119" t="s">
        <v>60</v>
      </c>
      <c r="D19" s="2" t="s">
        <v>53</v>
      </c>
      <c r="E19" s="2">
        <v>6</v>
      </c>
      <c r="F19" s="38">
        <v>36.51</v>
      </c>
      <c r="G19" s="107"/>
      <c r="H19" s="102"/>
    </row>
    <row r="20" spans="1:8" s="3" customFormat="1">
      <c r="A20" s="6" t="s">
        <v>45</v>
      </c>
      <c r="B20" s="6" t="s">
        <v>59</v>
      </c>
      <c r="C20" s="119" t="s">
        <v>61</v>
      </c>
      <c r="D20" s="2" t="s">
        <v>53</v>
      </c>
      <c r="E20" s="2">
        <v>6</v>
      </c>
      <c r="F20" s="105">
        <v>186.804</v>
      </c>
      <c r="G20" s="107"/>
      <c r="H20" s="102"/>
    </row>
    <row r="22" spans="1:8" s="3" customFormat="1" ht="27.6">
      <c r="A22" s="5" t="s">
        <v>44</v>
      </c>
      <c r="B22" s="5" t="s">
        <v>34</v>
      </c>
      <c r="C22" s="10" t="s">
        <v>35</v>
      </c>
      <c r="D22" s="5" t="s">
        <v>10</v>
      </c>
      <c r="E22" s="5"/>
      <c r="F22" s="9">
        <f>TRUNC(E23*F23,2)+TRUNC(E24*F24,2)+TRUNC(E25*F25,2)</f>
        <v>1957.12</v>
      </c>
      <c r="G22" s="4"/>
      <c r="H22" s="102"/>
    </row>
    <row r="23" spans="1:8" s="3" customFormat="1">
      <c r="A23" s="6" t="s">
        <v>45</v>
      </c>
      <c r="B23" s="6" t="s">
        <v>46</v>
      </c>
      <c r="C23" s="119" t="s">
        <v>49</v>
      </c>
      <c r="D23" s="2" t="s">
        <v>50</v>
      </c>
      <c r="E23" s="2">
        <v>33.479999999999997</v>
      </c>
      <c r="F23" s="38">
        <v>39.930999999999997</v>
      </c>
      <c r="G23" s="107"/>
      <c r="H23" s="102"/>
    </row>
    <row r="24" spans="1:8" s="3" customFormat="1">
      <c r="A24" s="6" t="s">
        <v>45</v>
      </c>
      <c r="B24" s="6" t="s">
        <v>47</v>
      </c>
      <c r="C24" s="119" t="s">
        <v>51</v>
      </c>
      <c r="D24" s="2" t="s">
        <v>53</v>
      </c>
      <c r="E24" s="2">
        <v>1</v>
      </c>
      <c r="F24" s="38">
        <v>496.89</v>
      </c>
      <c r="G24" s="107"/>
      <c r="H24" s="102"/>
    </row>
    <row r="25" spans="1:8" s="3" customFormat="1">
      <c r="A25" s="6" t="s">
        <v>45</v>
      </c>
      <c r="B25" s="6" t="s">
        <v>48</v>
      </c>
      <c r="C25" s="119" t="s">
        <v>52</v>
      </c>
      <c r="D25" s="2" t="s">
        <v>53</v>
      </c>
      <c r="E25" s="2">
        <v>1</v>
      </c>
      <c r="F25" s="38">
        <v>123.35</v>
      </c>
      <c r="G25" s="107"/>
      <c r="H25" s="102"/>
    </row>
    <row r="27" spans="1:8" s="3" customFormat="1" ht="27.6">
      <c r="A27" s="5" t="s">
        <v>44</v>
      </c>
      <c r="B27" s="5" t="s">
        <v>36</v>
      </c>
      <c r="C27" s="10" t="s">
        <v>57</v>
      </c>
      <c r="D27" s="5" t="s">
        <v>10</v>
      </c>
      <c r="E27" s="5"/>
      <c r="F27" s="9">
        <f>TRUNC(E28*F28,2)+TRUNC(E29*F29,2)+TRUNC(E30*F30,2)</f>
        <v>547.32999999999993</v>
      </c>
      <c r="G27" s="4"/>
      <c r="H27" s="102"/>
    </row>
    <row r="28" spans="1:8" s="3" customFormat="1">
      <c r="A28" s="6" t="s">
        <v>45</v>
      </c>
      <c r="B28" s="6" t="s">
        <v>54</v>
      </c>
      <c r="C28" s="119" t="s">
        <v>55</v>
      </c>
      <c r="D28" s="2" t="s">
        <v>50</v>
      </c>
      <c r="E28" s="2">
        <v>12.41</v>
      </c>
      <c r="F28" s="38">
        <v>26.11</v>
      </c>
      <c r="G28" s="107"/>
      <c r="H28" s="102"/>
    </row>
    <row r="29" spans="1:8" s="3" customFormat="1">
      <c r="A29" s="6" t="s">
        <v>45</v>
      </c>
      <c r="B29" s="6" t="s">
        <v>58</v>
      </c>
      <c r="C29" s="119" t="s">
        <v>60</v>
      </c>
      <c r="D29" s="2" t="s">
        <v>53</v>
      </c>
      <c r="E29" s="2">
        <v>1</v>
      </c>
      <c r="F29" s="38">
        <v>36.51</v>
      </c>
      <c r="G29" s="107"/>
      <c r="H29" s="102"/>
    </row>
    <row r="30" spans="1:8" s="3" customFormat="1">
      <c r="A30" s="6" t="s">
        <v>45</v>
      </c>
      <c r="B30" s="6" t="s">
        <v>59</v>
      </c>
      <c r="C30" s="119" t="s">
        <v>61</v>
      </c>
      <c r="D30" s="2" t="s">
        <v>53</v>
      </c>
      <c r="E30" s="2">
        <v>1</v>
      </c>
      <c r="F30" s="38">
        <v>186.8</v>
      </c>
      <c r="G30" s="107"/>
      <c r="H30" s="102"/>
    </row>
    <row r="31" spans="1:8">
      <c r="G31" s="4"/>
    </row>
    <row r="32" spans="1:8" s="3" customFormat="1" ht="27.6">
      <c r="A32" s="5" t="s">
        <v>44</v>
      </c>
      <c r="B32" s="5" t="s">
        <v>38</v>
      </c>
      <c r="C32" s="11" t="s">
        <v>62</v>
      </c>
      <c r="D32" s="5" t="s">
        <v>10</v>
      </c>
      <c r="E32" s="5"/>
      <c r="F32" s="9">
        <f>TRUNC(E33*F33,2)+TRUNC(E34*F34,2)+TRUNC(E35*F35,2)</f>
        <v>3556.6900000000005</v>
      </c>
      <c r="G32" s="4"/>
      <c r="H32" s="102"/>
    </row>
    <row r="33" spans="1:8" s="3" customFormat="1">
      <c r="A33" s="6" t="s">
        <v>45</v>
      </c>
      <c r="B33" s="6" t="s">
        <v>46</v>
      </c>
      <c r="C33" s="119" t="s">
        <v>49</v>
      </c>
      <c r="D33" s="2" t="s">
        <v>50</v>
      </c>
      <c r="E33" s="2">
        <v>42.48</v>
      </c>
      <c r="F33" s="38">
        <v>39.930999999999997</v>
      </c>
      <c r="G33" s="107"/>
      <c r="H33" s="102"/>
    </row>
    <row r="34" spans="1:8" s="3" customFormat="1">
      <c r="A34" s="6" t="s">
        <v>45</v>
      </c>
      <c r="B34" s="6" t="s">
        <v>47</v>
      </c>
      <c r="C34" s="119" t="s">
        <v>51</v>
      </c>
      <c r="D34" s="2" t="s">
        <v>53</v>
      </c>
      <c r="E34" s="2">
        <v>3</v>
      </c>
      <c r="F34" s="38">
        <v>496.89</v>
      </c>
      <c r="G34" s="107"/>
      <c r="H34" s="102"/>
    </row>
    <row r="35" spans="1:8" s="3" customFormat="1">
      <c r="A35" s="6" t="s">
        <v>45</v>
      </c>
      <c r="B35" s="6" t="s">
        <v>48</v>
      </c>
      <c r="C35" s="119" t="s">
        <v>52</v>
      </c>
      <c r="D35" s="2" t="s">
        <v>53</v>
      </c>
      <c r="E35" s="2">
        <v>3</v>
      </c>
      <c r="F35" s="38">
        <v>123.256</v>
      </c>
      <c r="G35" s="107"/>
      <c r="H35" s="102"/>
    </row>
    <row r="36" spans="1:8">
      <c r="G36" s="4"/>
    </row>
    <row r="37" spans="1:8" s="3" customFormat="1" ht="27.6">
      <c r="A37" s="5" t="s">
        <v>44</v>
      </c>
      <c r="B37" s="5" t="s">
        <v>39</v>
      </c>
      <c r="C37" s="11" t="s">
        <v>63</v>
      </c>
      <c r="D37" s="5" t="s">
        <v>10</v>
      </c>
      <c r="E37" s="5"/>
      <c r="F37" s="9">
        <f>TRUNC(E38*F38,2)+TRUNC(E39*F39,2)+TRUNC(E40*F40,2)</f>
        <v>1642.02</v>
      </c>
      <c r="G37" s="4"/>
      <c r="H37" s="102"/>
    </row>
    <row r="38" spans="1:8" s="3" customFormat="1">
      <c r="A38" s="6" t="s">
        <v>45</v>
      </c>
      <c r="B38" s="6" t="s">
        <v>54</v>
      </c>
      <c r="C38" s="119" t="s">
        <v>55</v>
      </c>
      <c r="D38" s="2" t="s">
        <v>50</v>
      </c>
      <c r="E38" s="2">
        <v>37.229999999999997</v>
      </c>
      <c r="F38" s="38">
        <v>26.11</v>
      </c>
      <c r="G38" s="107"/>
      <c r="H38" s="102"/>
    </row>
    <row r="39" spans="1:8" s="3" customFormat="1">
      <c r="A39" s="6" t="s">
        <v>45</v>
      </c>
      <c r="B39" s="6" t="s">
        <v>58</v>
      </c>
      <c r="C39" s="119" t="s">
        <v>60</v>
      </c>
      <c r="D39" s="2" t="s">
        <v>53</v>
      </c>
      <c r="E39" s="2">
        <v>3</v>
      </c>
      <c r="F39" s="38">
        <v>36.51</v>
      </c>
      <c r="G39" s="107"/>
      <c r="H39" s="102"/>
    </row>
    <row r="40" spans="1:8" s="3" customFormat="1">
      <c r="A40" s="6" t="s">
        <v>45</v>
      </c>
      <c r="B40" s="6" t="s">
        <v>59</v>
      </c>
      <c r="C40" s="119" t="s">
        <v>61</v>
      </c>
      <c r="D40" s="2" t="s">
        <v>53</v>
      </c>
      <c r="E40" s="2">
        <v>3</v>
      </c>
      <c r="F40" s="105">
        <v>186.80699999999999</v>
      </c>
      <c r="G40" s="107"/>
      <c r="H40" s="102"/>
    </row>
    <row r="41" spans="1:8">
      <c r="G41" s="4"/>
    </row>
    <row r="42" spans="1:8" s="3" customFormat="1">
      <c r="A42" s="5" t="s">
        <v>44</v>
      </c>
      <c r="B42" s="5" t="s">
        <v>13</v>
      </c>
      <c r="C42" s="10" t="s">
        <v>14</v>
      </c>
      <c r="D42" s="5" t="s">
        <v>10</v>
      </c>
      <c r="E42" s="5"/>
      <c r="F42" s="9">
        <f>TRUNC(E43*F43,2)+TRUNC(E44*F44,2)</f>
        <v>2910.09</v>
      </c>
      <c r="G42" s="4"/>
      <c r="H42" s="103"/>
    </row>
    <row r="43" spans="1:8" s="3" customFormat="1">
      <c r="A43" s="6" t="s">
        <v>45</v>
      </c>
      <c r="B43" s="6" t="s">
        <v>64</v>
      </c>
      <c r="C43" s="119" t="s">
        <v>66</v>
      </c>
      <c r="D43" s="2" t="s">
        <v>11</v>
      </c>
      <c r="E43" s="2">
        <v>66</v>
      </c>
      <c r="F43" s="105">
        <v>34.720999999999997</v>
      </c>
      <c r="G43" s="4"/>
      <c r="H43" s="103"/>
    </row>
    <row r="44" spans="1:8" s="3" customFormat="1">
      <c r="A44" s="6" t="s">
        <v>45</v>
      </c>
      <c r="B44" s="6" t="s">
        <v>65</v>
      </c>
      <c r="C44" s="119" t="s">
        <v>66</v>
      </c>
      <c r="D44" s="2" t="s">
        <v>11</v>
      </c>
      <c r="E44" s="2">
        <v>116.46</v>
      </c>
      <c r="F44" s="105">
        <v>5.3109999999999999</v>
      </c>
      <c r="G44" s="104"/>
      <c r="H44" s="102"/>
    </row>
    <row r="45" spans="1:8">
      <c r="G45" s="4"/>
    </row>
    <row r="46" spans="1:8" s="3" customFormat="1">
      <c r="A46" s="5" t="s">
        <v>44</v>
      </c>
      <c r="B46" s="5" t="s">
        <v>15</v>
      </c>
      <c r="C46" s="10" t="s">
        <v>16</v>
      </c>
      <c r="D46" s="5" t="s">
        <v>10</v>
      </c>
      <c r="E46" s="5"/>
      <c r="F46" s="9">
        <f>TRUNC(E47*F47,2)+TRUNC(E48*F48,2)</f>
        <v>7124.51</v>
      </c>
      <c r="G46" s="104"/>
      <c r="H46" s="102"/>
    </row>
    <row r="47" spans="1:8" s="3" customFormat="1">
      <c r="A47" s="6" t="s">
        <v>45</v>
      </c>
      <c r="B47" s="6" t="s">
        <v>67</v>
      </c>
      <c r="C47" s="119" t="s">
        <v>69</v>
      </c>
      <c r="D47" s="2" t="s">
        <v>11</v>
      </c>
      <c r="E47" s="2">
        <v>66</v>
      </c>
      <c r="F47" s="106">
        <v>69.815399999999997</v>
      </c>
      <c r="G47" s="4"/>
      <c r="H47" s="102"/>
    </row>
    <row r="48" spans="1:8" s="3" customFormat="1">
      <c r="A48" s="6" t="s">
        <v>45</v>
      </c>
      <c r="B48" s="6" t="s">
        <v>68</v>
      </c>
      <c r="C48" s="119" t="s">
        <v>69</v>
      </c>
      <c r="D48" s="2" t="s">
        <v>11</v>
      </c>
      <c r="E48" s="2">
        <v>116.46</v>
      </c>
      <c r="F48" s="106">
        <v>21.61</v>
      </c>
      <c r="G48" s="4"/>
      <c r="H48" s="102"/>
    </row>
    <row r="49" spans="1:8">
      <c r="G49" s="4"/>
    </row>
    <row r="50" spans="1:8" s="3" customFormat="1">
      <c r="A50" s="5" t="s">
        <v>44</v>
      </c>
      <c r="B50" s="5" t="s">
        <v>29</v>
      </c>
      <c r="C50" s="10" t="s">
        <v>73</v>
      </c>
      <c r="D50" s="5" t="s">
        <v>10</v>
      </c>
      <c r="E50" s="5"/>
      <c r="F50" s="9">
        <f>TRUNC(E51*F51,2)+TRUNC(E52*F52,2)</f>
        <v>21456.46</v>
      </c>
      <c r="G50" s="4"/>
      <c r="H50" s="102"/>
    </row>
    <row r="51" spans="1:8" s="3" customFormat="1">
      <c r="A51" s="6" t="s">
        <v>45</v>
      </c>
      <c r="B51" s="6" t="s">
        <v>111</v>
      </c>
      <c r="C51" s="119" t="s">
        <v>113</v>
      </c>
      <c r="D51" s="2" t="s">
        <v>11</v>
      </c>
      <c r="E51" s="2">
        <v>44</v>
      </c>
      <c r="F51" s="38">
        <v>333.96699999999998</v>
      </c>
      <c r="G51" s="109"/>
      <c r="H51" s="102"/>
    </row>
    <row r="52" spans="1:8" s="3" customFormat="1">
      <c r="A52" s="6" t="s">
        <v>45</v>
      </c>
      <c r="B52" s="6" t="s">
        <v>112</v>
      </c>
      <c r="C52" s="119" t="s">
        <v>113</v>
      </c>
      <c r="D52" s="2" t="s">
        <v>11</v>
      </c>
      <c r="E52" s="2">
        <v>176</v>
      </c>
      <c r="F52" s="38">
        <v>38.42</v>
      </c>
      <c r="G52" s="4"/>
      <c r="H52" s="102"/>
    </row>
    <row r="53" spans="1:8">
      <c r="G53" s="4"/>
    </row>
    <row r="54" spans="1:8" s="3" customFormat="1">
      <c r="A54" s="5" t="s">
        <v>44</v>
      </c>
      <c r="B54" s="5" t="s">
        <v>26</v>
      </c>
      <c r="C54" s="10" t="s">
        <v>27</v>
      </c>
      <c r="D54" s="5" t="s">
        <v>10</v>
      </c>
      <c r="E54" s="5"/>
      <c r="F54" s="9">
        <f>TRUNC(E55*F55,2)</f>
        <v>4868.51</v>
      </c>
      <c r="G54" s="4"/>
      <c r="H54" s="102"/>
    </row>
    <row r="55" spans="1:8" s="3" customFormat="1">
      <c r="A55" s="6" t="s">
        <v>45</v>
      </c>
      <c r="B55" s="6" t="s">
        <v>74</v>
      </c>
      <c r="C55" s="119" t="s">
        <v>75</v>
      </c>
      <c r="D55" s="2" t="s">
        <v>11</v>
      </c>
      <c r="E55" s="2">
        <v>176</v>
      </c>
      <c r="F55" s="38">
        <v>27.661999999999999</v>
      </c>
      <c r="G55" s="113"/>
      <c r="H55" s="102"/>
    </row>
    <row r="57" spans="1:8" s="3" customFormat="1">
      <c r="A57" s="5" t="s">
        <v>44</v>
      </c>
      <c r="B57" s="5" t="s">
        <v>8</v>
      </c>
      <c r="C57" s="10" t="s">
        <v>9</v>
      </c>
      <c r="D57" s="5" t="s">
        <v>11</v>
      </c>
      <c r="E57" s="5"/>
      <c r="F57" s="9">
        <f>TRUNC(E58*F58,2)</f>
        <v>204.48</v>
      </c>
      <c r="G57" s="4"/>
      <c r="H57" s="102"/>
    </row>
    <row r="58" spans="1:8" s="3" customFormat="1">
      <c r="A58" s="6" t="s">
        <v>45</v>
      </c>
      <c r="B58" s="6" t="s">
        <v>76</v>
      </c>
      <c r="C58" s="119" t="s">
        <v>77</v>
      </c>
      <c r="D58" s="2" t="s">
        <v>10</v>
      </c>
      <c r="E58" s="118">
        <v>5.6819000000000001E-3</v>
      </c>
      <c r="F58" s="38">
        <v>35987.980000000003</v>
      </c>
      <c r="G58" s="4"/>
      <c r="H58" s="102"/>
    </row>
    <row r="60" spans="1:8" s="3" customFormat="1">
      <c r="A60" s="5" t="s">
        <v>44</v>
      </c>
      <c r="B60" s="5" t="s">
        <v>21</v>
      </c>
      <c r="C60" s="10" t="s">
        <v>22</v>
      </c>
      <c r="D60" s="5" t="s">
        <v>28</v>
      </c>
      <c r="E60" s="5"/>
      <c r="F60" s="112">
        <f>TRUNC(E61*F61,2)</f>
        <v>127.3</v>
      </c>
      <c r="G60" s="113"/>
      <c r="H60" s="102"/>
    </row>
    <row r="61" spans="1:8" s="3" customFormat="1">
      <c r="A61" s="6" t="s">
        <v>45</v>
      </c>
      <c r="B61" s="6" t="s">
        <v>64</v>
      </c>
      <c r="C61" s="119" t="s">
        <v>66</v>
      </c>
      <c r="D61" s="2" t="s">
        <v>11</v>
      </c>
      <c r="E61" s="2">
        <v>3.6665999999999999</v>
      </c>
      <c r="F61" s="105">
        <v>34.720999999999997</v>
      </c>
      <c r="G61" s="113"/>
      <c r="H61" s="102"/>
    </row>
    <row r="63" spans="1:8" s="3" customFormat="1">
      <c r="A63" s="5" t="s">
        <v>44</v>
      </c>
      <c r="B63" s="5" t="s">
        <v>23</v>
      </c>
      <c r="C63" s="10" t="s">
        <v>24</v>
      </c>
      <c r="D63" s="5" t="s">
        <v>28</v>
      </c>
      <c r="E63" s="5"/>
      <c r="F63" s="9">
        <f>TRUNC(E64*F64,2)</f>
        <v>170.76</v>
      </c>
      <c r="G63" s="4"/>
      <c r="H63" s="102"/>
    </row>
    <row r="64" spans="1:8" s="3" customFormat="1" ht="16.5" customHeight="1">
      <c r="A64" s="6" t="s">
        <v>79</v>
      </c>
      <c r="B64" s="6" t="s">
        <v>78</v>
      </c>
      <c r="C64" s="119" t="s">
        <v>110</v>
      </c>
      <c r="D64" s="2" t="s">
        <v>28</v>
      </c>
      <c r="E64" s="2">
        <v>1</v>
      </c>
      <c r="F64" s="38">
        <v>170.76</v>
      </c>
      <c r="G64" s="4"/>
      <c r="H64" s="102"/>
    </row>
    <row r="66" spans="1:8" s="3" customFormat="1">
      <c r="A66" s="5" t="s">
        <v>44</v>
      </c>
      <c r="B66" s="5" t="s">
        <v>114</v>
      </c>
      <c r="C66" s="10" t="s">
        <v>116</v>
      </c>
      <c r="D66" s="5" t="s">
        <v>28</v>
      </c>
      <c r="E66" s="5"/>
      <c r="F66" s="9">
        <f>TRUNC(E67*F67,2)</f>
        <v>108.27</v>
      </c>
      <c r="G66" s="4"/>
      <c r="H66" s="4"/>
    </row>
    <row r="67" spans="1:8" s="3" customFormat="1">
      <c r="A67" s="6" t="s">
        <v>45</v>
      </c>
      <c r="B67" s="6" t="s">
        <v>115</v>
      </c>
      <c r="C67" s="119" t="s">
        <v>117</v>
      </c>
      <c r="D67" s="2" t="s">
        <v>28</v>
      </c>
      <c r="E67" s="118">
        <v>5.6819000000000001E-3</v>
      </c>
      <c r="F67" s="38">
        <v>19055.939999999999</v>
      </c>
      <c r="G67" s="43"/>
      <c r="H67" s="4"/>
    </row>
    <row r="68" spans="1:8">
      <c r="H68" s="7"/>
    </row>
    <row r="69" spans="1:8">
      <c r="A69" s="5" t="s">
        <v>44</v>
      </c>
      <c r="B69" s="5" t="s">
        <v>118</v>
      </c>
      <c r="C69" s="10" t="s">
        <v>119</v>
      </c>
      <c r="D69" s="5" t="s">
        <v>28</v>
      </c>
      <c r="E69" s="5"/>
      <c r="F69" s="9">
        <f>TRUNC(E70*F70,2)</f>
        <v>35.380000000000003</v>
      </c>
      <c r="G69" s="113"/>
      <c r="H69" s="4"/>
    </row>
    <row r="70" spans="1:8">
      <c r="A70" s="6" t="s">
        <v>45</v>
      </c>
      <c r="B70" s="6" t="s">
        <v>121</v>
      </c>
      <c r="C70" s="119" t="s">
        <v>120</v>
      </c>
      <c r="D70" s="2" t="s">
        <v>28</v>
      </c>
      <c r="E70" s="118">
        <v>5.6818179999999999E-3</v>
      </c>
      <c r="F70" s="38">
        <v>6227</v>
      </c>
      <c r="G70" s="43"/>
      <c r="H70" s="4"/>
    </row>
    <row r="71" spans="1:8">
      <c r="H71" s="7"/>
    </row>
  </sheetData>
  <pageMargins left="0.51181102362204722" right="0.51181102362204722" top="0.78740157480314965" bottom="0.78740157480314965" header="0.31496062992125984" footer="0.31496062992125984"/>
  <pageSetup paperSize="9" scale="83" fitToHeight="3" orientation="landscape" r:id="rId1"/>
  <rowBreaks count="2" manualBreakCount="2">
    <brk id="31" max="5" man="1"/>
    <brk id="6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2:H14"/>
  <sheetViews>
    <sheetView showGridLines="0" workbookViewId="0">
      <selection activeCell="C22" sqref="C22"/>
    </sheetView>
  </sheetViews>
  <sheetFormatPr defaultColWidth="9.33203125" defaultRowHeight="13.2"/>
  <cols>
    <col min="1" max="1" width="3.6640625" style="116" customWidth="1"/>
    <col min="2" max="2" width="7.5546875" style="116" customWidth="1"/>
    <col min="3" max="3" width="88.6640625" style="116" customWidth="1"/>
    <col min="4" max="4" width="22.44140625" style="117" bestFit="1" customWidth="1"/>
    <col min="5" max="5" width="11" style="116" bestFit="1" customWidth="1"/>
    <col min="6" max="6" width="17" style="116" bestFit="1" customWidth="1"/>
    <col min="7" max="7" width="14.33203125" style="116" bestFit="1" customWidth="1"/>
    <col min="8" max="8" width="13.33203125" style="116" bestFit="1" customWidth="1"/>
    <col min="9" max="16384" width="9.33203125" style="116"/>
  </cols>
  <sheetData>
    <row r="2" spans="2:8" ht="13.8">
      <c r="B2" s="300" t="s">
        <v>161</v>
      </c>
      <c r="C2" s="300"/>
      <c r="D2" s="300"/>
      <c r="E2" s="300"/>
      <c r="F2" s="300"/>
      <c r="G2" s="300"/>
    </row>
    <row r="4" spans="2:8" s="39" customFormat="1" ht="21.75" customHeight="1">
      <c r="B4" s="301" t="s">
        <v>165</v>
      </c>
      <c r="C4" s="301"/>
      <c r="D4" s="301"/>
      <c r="E4" s="301"/>
      <c r="F4" s="301"/>
      <c r="G4" s="301"/>
    </row>
    <row r="5" spans="2:8" s="39" customFormat="1" ht="21.75" customHeight="1">
      <c r="B5" s="305" t="s">
        <v>2</v>
      </c>
      <c r="C5" s="306"/>
      <c r="D5" s="125" t="s">
        <v>41</v>
      </c>
      <c r="E5" s="125" t="s">
        <v>162</v>
      </c>
      <c r="F5" s="125" t="s">
        <v>166</v>
      </c>
      <c r="G5" s="125" t="s">
        <v>167</v>
      </c>
    </row>
    <row r="6" spans="2:8" s="39" customFormat="1" ht="18" customHeight="1">
      <c r="B6" s="307" t="s">
        <v>163</v>
      </c>
      <c r="C6" s="308"/>
      <c r="D6" s="308"/>
      <c r="E6" s="308"/>
      <c r="F6" s="308"/>
      <c r="G6" s="309"/>
    </row>
    <row r="7" spans="2:8" s="3" customFormat="1" ht="18" customHeight="1">
      <c r="B7" s="126">
        <v>1</v>
      </c>
      <c r="C7" s="127" t="s">
        <v>168</v>
      </c>
      <c r="D7" s="132" t="s">
        <v>176</v>
      </c>
      <c r="E7" s="126">
        <v>28</v>
      </c>
      <c r="F7" s="131">
        <f>G7/E7</f>
        <v>22534.41785714286</v>
      </c>
      <c r="G7" s="129">
        <f>'Orç. Sint FZR'!K5</f>
        <v>630963.70000000007</v>
      </c>
    </row>
    <row r="8" spans="2:8" s="3" customFormat="1" ht="18" customHeight="1">
      <c r="B8" s="126">
        <v>2</v>
      </c>
      <c r="C8" s="127" t="s">
        <v>169</v>
      </c>
      <c r="D8" s="132" t="s">
        <v>176</v>
      </c>
      <c r="E8" s="126">
        <v>10</v>
      </c>
      <c r="F8" s="131">
        <f t="shared" ref="F8:F12" si="0">G8/E8</f>
        <v>99100.524000000005</v>
      </c>
      <c r="G8" s="129">
        <f>'Orç. Sint FZR'!K24</f>
        <v>991005.24000000011</v>
      </c>
    </row>
    <row r="9" spans="2:8" s="3" customFormat="1" ht="18" customHeight="1">
      <c r="B9" s="126">
        <v>3</v>
      </c>
      <c r="C9" s="127" t="s">
        <v>170</v>
      </c>
      <c r="D9" s="132" t="s">
        <v>176</v>
      </c>
      <c r="E9" s="126">
        <v>21</v>
      </c>
      <c r="F9" s="131">
        <f t="shared" si="0"/>
        <v>36775.29714285714</v>
      </c>
      <c r="G9" s="129">
        <f>'Orç. Sint FZR'!K31</f>
        <v>772281.24</v>
      </c>
    </row>
    <row r="10" spans="2:8" s="3" customFormat="1" ht="18" customHeight="1">
      <c r="B10" s="126">
        <v>4</v>
      </c>
      <c r="C10" s="127" t="s">
        <v>171</v>
      </c>
      <c r="D10" s="132" t="s">
        <v>176</v>
      </c>
      <c r="E10" s="126">
        <v>14</v>
      </c>
      <c r="F10" s="131">
        <f t="shared" si="0"/>
        <v>79597.778571428571</v>
      </c>
      <c r="G10" s="129">
        <f>'Orç. Sint FZR'!K37</f>
        <v>1114368.8999999999</v>
      </c>
    </row>
    <row r="11" spans="2:8" s="3" customFormat="1" ht="27.6">
      <c r="B11" s="128" t="s">
        <v>172</v>
      </c>
      <c r="C11" s="127" t="s">
        <v>173</v>
      </c>
      <c r="D11" s="132" t="s">
        <v>176</v>
      </c>
      <c r="E11" s="126">
        <v>28</v>
      </c>
      <c r="F11" s="131" t="e">
        <f t="shared" si="0"/>
        <v>#REF!</v>
      </c>
      <c r="G11" s="129" t="e">
        <f>'Orç. Sint FZR'!#REF!+'Orç. Sint FZR'!#REF!</f>
        <v>#REF!</v>
      </c>
    </row>
    <row r="12" spans="2:8" s="3" customFormat="1" ht="27.6">
      <c r="B12" s="128" t="s">
        <v>174</v>
      </c>
      <c r="C12" s="127" t="s">
        <v>175</v>
      </c>
      <c r="D12" s="132" t="s">
        <v>176</v>
      </c>
      <c r="E12" s="126">
        <v>12</v>
      </c>
      <c r="F12" s="131" t="e">
        <f t="shared" si="0"/>
        <v>#REF!</v>
      </c>
      <c r="G12" s="129" t="e">
        <f>'Orç. Sint FZR'!#REF!+'Orç. Sint FZR'!#REF!+'Orç. Sint FZR'!#REF!</f>
        <v>#REF!</v>
      </c>
    </row>
    <row r="13" spans="2:8" s="3" customFormat="1" ht="18" customHeight="1">
      <c r="B13" s="126">
        <v>1</v>
      </c>
      <c r="C13" s="302" t="s">
        <v>198</v>
      </c>
      <c r="D13" s="303"/>
      <c r="E13" s="303"/>
      <c r="F13" s="303"/>
      <c r="G13" s="304"/>
      <c r="H13" s="130"/>
    </row>
    <row r="14" spans="2:8" s="3" customFormat="1" ht="18" customHeight="1">
      <c r="B14" s="126">
        <v>2</v>
      </c>
      <c r="C14" s="302" t="s">
        <v>199</v>
      </c>
      <c r="D14" s="303"/>
      <c r="E14" s="303"/>
      <c r="F14" s="303"/>
      <c r="G14" s="304"/>
    </row>
  </sheetData>
  <mergeCells count="6">
    <mergeCell ref="B2:G2"/>
    <mergeCell ref="B4:G4"/>
    <mergeCell ref="C13:G13"/>
    <mergeCell ref="C14:G14"/>
    <mergeCell ref="B5:C5"/>
    <mergeCell ref="B6:G6"/>
  </mergeCells>
  <pageMargins left="0.51181102362204722" right="0.51181102362204722" top="0.78740157480314965" bottom="0.78740157480314965" header="0.31496062992125984" footer="0.31496062992125984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S31"/>
  <sheetViews>
    <sheetView topLeftCell="D1" zoomScaleNormal="100" zoomScaleSheetLayoutView="100" workbookViewId="0">
      <selection activeCell="C22" sqref="C22"/>
    </sheetView>
  </sheetViews>
  <sheetFormatPr defaultColWidth="8.6640625" defaultRowHeight="13.8"/>
  <cols>
    <col min="1" max="1" width="5.44140625" style="141" bestFit="1" customWidth="1"/>
    <col min="2" max="2" width="44.5546875" style="142" customWidth="1"/>
    <col min="3" max="3" width="13.33203125" style="158" bestFit="1" customWidth="1"/>
    <col min="4" max="4" width="10.33203125" style="143" bestFit="1" customWidth="1"/>
    <col min="5" max="5" width="14.33203125" style="186" hidden="1" customWidth="1"/>
    <col min="6" max="6" width="14.33203125" style="158" hidden="1" customWidth="1"/>
    <col min="7" max="7" width="14.33203125" style="186" hidden="1" customWidth="1"/>
    <col min="8" max="8" width="15.6640625" style="158" hidden="1" customWidth="1"/>
    <col min="9" max="9" width="15.6640625" style="186" hidden="1" customWidth="1"/>
    <col min="10" max="10" width="15.6640625" style="158" hidden="1" customWidth="1"/>
    <col min="11" max="11" width="15.6640625" style="186" hidden="1" customWidth="1"/>
    <col min="12" max="12" width="15.6640625" style="158" hidden="1" customWidth="1"/>
    <col min="13" max="13" width="15.6640625" style="186" hidden="1" customWidth="1"/>
    <col min="14" max="14" width="15.6640625" style="158" hidden="1" customWidth="1"/>
    <col min="15" max="15" width="15.6640625" style="186" hidden="1" customWidth="1"/>
    <col min="16" max="16" width="15.6640625" style="158" hidden="1" customWidth="1"/>
    <col min="17" max="17" width="15.6640625" style="186" hidden="1" customWidth="1"/>
    <col min="18" max="18" width="15.6640625" style="158" hidden="1" customWidth="1"/>
    <col min="19" max="19" width="15.6640625" style="186" hidden="1" customWidth="1"/>
    <col min="20" max="20" width="15.6640625" style="158" hidden="1" customWidth="1"/>
    <col min="21" max="21" width="15.6640625" style="186" hidden="1" customWidth="1"/>
    <col min="22" max="22" width="15.6640625" style="158" hidden="1" customWidth="1"/>
    <col min="23" max="23" width="15.6640625" style="186" hidden="1" customWidth="1"/>
    <col min="24" max="24" width="15.6640625" style="158" hidden="1" customWidth="1"/>
    <col min="25" max="25" width="15.6640625" style="186" bestFit="1" customWidth="1"/>
    <col min="26" max="26" width="15.6640625" style="158" bestFit="1" customWidth="1"/>
    <col min="27" max="31" width="15.6640625" style="186" bestFit="1" customWidth="1"/>
    <col min="32" max="32" width="15.6640625" style="158" bestFit="1" customWidth="1"/>
    <col min="33" max="33" width="15.6640625" style="186" bestFit="1" customWidth="1"/>
    <col min="34" max="34" width="12.5546875" style="171" bestFit="1" customWidth="1"/>
    <col min="35" max="35" width="13.33203125" style="171" bestFit="1" customWidth="1"/>
    <col min="36" max="36" width="11.5546875" style="171" customWidth="1"/>
    <col min="37" max="40" width="8.6640625" style="171"/>
    <col min="41" max="49" width="8.6640625" style="135"/>
    <col min="50" max="50" width="11.5546875" style="135" hidden="1" customWidth="1"/>
    <col min="51" max="55" width="8.6640625" style="135"/>
    <col min="56" max="56" width="11.5546875" style="135" hidden="1" customWidth="1"/>
    <col min="57" max="61" width="8.6640625" style="135"/>
    <col min="62" max="62" width="11.5546875" style="135" hidden="1" customWidth="1"/>
    <col min="63" max="67" width="8.6640625" style="135"/>
    <col min="68" max="68" width="11.5546875" style="135" hidden="1" customWidth="1"/>
    <col min="69" max="69" width="8.6640625" style="135"/>
    <col min="70" max="70" width="11.5546875" style="135" hidden="1" customWidth="1"/>
    <col min="71" max="1033" width="8.6640625" style="135"/>
    <col min="1034" max="16384" width="8.6640625" style="136"/>
  </cols>
  <sheetData>
    <row r="1" spans="1:40" s="136" customFormat="1" ht="15.6">
      <c r="A1" s="316"/>
      <c r="B1" s="316"/>
      <c r="C1" s="316"/>
      <c r="D1" s="316"/>
      <c r="E1" s="316"/>
      <c r="F1" s="316"/>
      <c r="G1" s="316"/>
      <c r="H1" s="316"/>
      <c r="I1" s="317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44"/>
      <c r="AH1" s="171"/>
      <c r="AI1" s="171"/>
      <c r="AJ1" s="171"/>
      <c r="AK1" s="172"/>
      <c r="AL1" s="172"/>
      <c r="AM1" s="172"/>
      <c r="AN1" s="172"/>
    </row>
    <row r="2" spans="1:40" s="136" customFormat="1" ht="39" customHeight="1">
      <c r="A2" s="332" t="s">
        <v>197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4"/>
      <c r="AH2" s="171"/>
      <c r="AI2" s="171"/>
      <c r="AJ2" s="171"/>
      <c r="AK2" s="172"/>
      <c r="AL2" s="172"/>
      <c r="AM2" s="172"/>
      <c r="AN2" s="172"/>
    </row>
    <row r="3" spans="1:40" s="136" customFormat="1">
      <c r="A3" s="137"/>
      <c r="B3" s="137"/>
      <c r="C3" s="157"/>
      <c r="D3" s="138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1"/>
      <c r="AI3" s="171"/>
      <c r="AJ3" s="171"/>
      <c r="AK3" s="172"/>
      <c r="AL3" s="172"/>
      <c r="AM3" s="172"/>
      <c r="AN3" s="172"/>
    </row>
    <row r="4" spans="1:40" s="140" customFormat="1" ht="19.5" customHeight="1">
      <c r="A4" s="190" t="s">
        <v>0</v>
      </c>
      <c r="B4" s="190" t="s">
        <v>180</v>
      </c>
      <c r="C4" s="191" t="s">
        <v>181</v>
      </c>
      <c r="D4" s="139" t="s">
        <v>10</v>
      </c>
      <c r="E4" s="139">
        <v>1</v>
      </c>
      <c r="F4" s="139">
        <v>2</v>
      </c>
      <c r="G4" s="139">
        <v>3</v>
      </c>
      <c r="H4" s="139">
        <v>4</v>
      </c>
      <c r="I4" s="139">
        <v>5</v>
      </c>
      <c r="J4" s="139">
        <v>6</v>
      </c>
      <c r="K4" s="139">
        <v>7</v>
      </c>
      <c r="L4" s="139">
        <v>8</v>
      </c>
      <c r="M4" s="139">
        <v>9</v>
      </c>
      <c r="N4" s="139">
        <v>10</v>
      </c>
      <c r="O4" s="192">
        <v>11</v>
      </c>
      <c r="P4" s="139">
        <v>12</v>
      </c>
      <c r="Q4" s="139">
        <v>13</v>
      </c>
      <c r="R4" s="139">
        <v>14</v>
      </c>
      <c r="S4" s="139">
        <v>15</v>
      </c>
      <c r="T4" s="139">
        <v>16</v>
      </c>
      <c r="U4" s="139">
        <v>17</v>
      </c>
      <c r="V4" s="139">
        <v>18</v>
      </c>
      <c r="W4" s="139">
        <v>19</v>
      </c>
      <c r="X4" s="139">
        <v>20</v>
      </c>
      <c r="Y4" s="192">
        <v>21</v>
      </c>
      <c r="Z4" s="139">
        <v>22</v>
      </c>
      <c r="AA4" s="139">
        <v>23</v>
      </c>
      <c r="AB4" s="139">
        <v>24</v>
      </c>
      <c r="AC4" s="139">
        <v>25</v>
      </c>
      <c r="AD4" s="139">
        <v>26</v>
      </c>
      <c r="AE4" s="139">
        <v>27</v>
      </c>
      <c r="AF4" s="139">
        <v>28</v>
      </c>
      <c r="AG4" s="139"/>
      <c r="AH4" s="174"/>
      <c r="AI4" s="174"/>
      <c r="AJ4" s="175"/>
      <c r="AK4" s="174"/>
      <c r="AL4" s="174"/>
      <c r="AM4" s="174"/>
      <c r="AN4" s="174"/>
    </row>
    <row r="5" spans="1:40" s="145" customFormat="1">
      <c r="A5" s="160">
        <v>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161"/>
      <c r="P5" s="161"/>
      <c r="Q5" s="161"/>
      <c r="R5" s="161"/>
      <c r="S5" s="161"/>
      <c r="T5" s="161"/>
      <c r="U5" s="161"/>
      <c r="V5" s="161"/>
      <c r="W5" s="161"/>
      <c r="X5" s="162"/>
      <c r="Y5" s="161"/>
      <c r="Z5" s="161"/>
      <c r="AA5" s="161"/>
      <c r="AB5" s="161"/>
      <c r="AC5" s="161"/>
      <c r="AD5" s="161"/>
      <c r="AE5" s="161"/>
      <c r="AF5" s="161"/>
      <c r="AG5" s="162"/>
      <c r="AH5" s="176"/>
      <c r="AI5" s="176"/>
      <c r="AJ5" s="177"/>
      <c r="AK5" s="176"/>
      <c r="AL5" s="176"/>
      <c r="AM5" s="176"/>
      <c r="AN5" s="176"/>
    </row>
    <row r="6" spans="1:40" s="145" customFormat="1">
      <c r="A6" s="318" t="s">
        <v>182</v>
      </c>
      <c r="B6" s="319" t="s">
        <v>6</v>
      </c>
      <c r="C6" s="320">
        <f>'ANEXO VII'!G7</f>
        <v>630963.70000000007</v>
      </c>
      <c r="D6" s="159" t="s">
        <v>195</v>
      </c>
      <c r="E6" s="178">
        <v>3.5700000000000003E-2</v>
      </c>
      <c r="F6" s="178">
        <v>3.5700000000000003E-2</v>
      </c>
      <c r="G6" s="178">
        <v>3.5700000000000003E-2</v>
      </c>
      <c r="H6" s="178">
        <v>3.5700000000000003E-2</v>
      </c>
      <c r="I6" s="178">
        <v>3.5700000000000003E-2</v>
      </c>
      <c r="J6" s="178">
        <v>3.5700000000000003E-2</v>
      </c>
      <c r="K6" s="178">
        <v>3.5700000000000003E-2</v>
      </c>
      <c r="L6" s="178">
        <v>3.5700000000000003E-2</v>
      </c>
      <c r="M6" s="178">
        <v>3.5700000000000003E-2</v>
      </c>
      <c r="N6" s="202">
        <v>3.5700000000000003E-2</v>
      </c>
      <c r="O6" s="193">
        <v>3.5700000000000003E-2</v>
      </c>
      <c r="P6" s="178">
        <v>3.5700000000000003E-2</v>
      </c>
      <c r="Q6" s="178">
        <v>3.5700000000000003E-2</v>
      </c>
      <c r="R6" s="178">
        <v>3.5700000000000003E-2</v>
      </c>
      <c r="S6" s="178">
        <v>3.5700000000000003E-2</v>
      </c>
      <c r="T6" s="178">
        <v>3.5700000000000003E-2</v>
      </c>
      <c r="U6" s="178">
        <v>3.5700000000000003E-2</v>
      </c>
      <c r="V6" s="178">
        <v>3.5700000000000003E-2</v>
      </c>
      <c r="W6" s="178">
        <v>3.5700000000000003E-2</v>
      </c>
      <c r="X6" s="202">
        <v>3.5700000000000003E-2</v>
      </c>
      <c r="Y6" s="193">
        <v>3.5700000000000003E-2</v>
      </c>
      <c r="Z6" s="178">
        <v>3.5700000000000003E-2</v>
      </c>
      <c r="AA6" s="178">
        <v>3.5700000000000003E-2</v>
      </c>
      <c r="AB6" s="178">
        <v>3.5700000000000003E-2</v>
      </c>
      <c r="AC6" s="178">
        <v>3.5700000000000003E-2</v>
      </c>
      <c r="AD6" s="178">
        <v>3.5700000000000003E-2</v>
      </c>
      <c r="AE6" s="178">
        <v>3.5700000000000003E-2</v>
      </c>
      <c r="AF6" s="178">
        <v>3.61E-2</v>
      </c>
      <c r="AG6" s="166">
        <f>SUM(E6:AF6)</f>
        <v>0.99999999999999956</v>
      </c>
      <c r="AH6" s="189"/>
      <c r="AI6" s="176"/>
      <c r="AJ6" s="177"/>
      <c r="AK6" s="176"/>
      <c r="AL6" s="176"/>
      <c r="AM6" s="176"/>
      <c r="AN6" s="176"/>
    </row>
    <row r="7" spans="1:40" s="145" customFormat="1">
      <c r="A7" s="313"/>
      <c r="B7" s="315"/>
      <c r="C7" s="311"/>
      <c r="D7" s="146" t="s">
        <v>196</v>
      </c>
      <c r="E7" s="147">
        <f t="shared" ref="E7:T7" si="0">ROUND(E6*$C$6,2)</f>
        <v>22525.4</v>
      </c>
      <c r="F7" s="147">
        <f t="shared" si="0"/>
        <v>22525.4</v>
      </c>
      <c r="G7" s="147">
        <f t="shared" si="0"/>
        <v>22525.4</v>
      </c>
      <c r="H7" s="147">
        <f t="shared" si="0"/>
        <v>22525.4</v>
      </c>
      <c r="I7" s="147">
        <f t="shared" si="0"/>
        <v>22525.4</v>
      </c>
      <c r="J7" s="147">
        <f t="shared" si="0"/>
        <v>22525.4</v>
      </c>
      <c r="K7" s="147">
        <f t="shared" si="0"/>
        <v>22525.4</v>
      </c>
      <c r="L7" s="147">
        <f t="shared" si="0"/>
        <v>22525.4</v>
      </c>
      <c r="M7" s="147">
        <f t="shared" si="0"/>
        <v>22525.4</v>
      </c>
      <c r="N7" s="147">
        <f t="shared" si="0"/>
        <v>22525.4</v>
      </c>
      <c r="O7" s="194">
        <f t="shared" si="0"/>
        <v>22525.4</v>
      </c>
      <c r="P7" s="147">
        <f t="shared" si="0"/>
        <v>22525.4</v>
      </c>
      <c r="Q7" s="147">
        <f t="shared" si="0"/>
        <v>22525.4</v>
      </c>
      <c r="R7" s="147">
        <f t="shared" si="0"/>
        <v>22525.4</v>
      </c>
      <c r="S7" s="147">
        <f t="shared" si="0"/>
        <v>22525.4</v>
      </c>
      <c r="T7" s="147">
        <f t="shared" si="0"/>
        <v>22525.4</v>
      </c>
      <c r="U7" s="147">
        <f t="shared" ref="U7:AD7" si="1">ROUNDUP(U6*$C$6,2)</f>
        <v>22525.41</v>
      </c>
      <c r="V7" s="147">
        <f t="shared" si="1"/>
        <v>22525.41</v>
      </c>
      <c r="W7" s="147">
        <f t="shared" si="1"/>
        <v>22525.41</v>
      </c>
      <c r="X7" s="147">
        <f t="shared" si="1"/>
        <v>22525.41</v>
      </c>
      <c r="Y7" s="194">
        <f t="shared" si="1"/>
        <v>22525.41</v>
      </c>
      <c r="Z7" s="147">
        <f t="shared" si="1"/>
        <v>22525.41</v>
      </c>
      <c r="AA7" s="147">
        <f t="shared" si="1"/>
        <v>22525.41</v>
      </c>
      <c r="AB7" s="147">
        <f t="shared" si="1"/>
        <v>22525.41</v>
      </c>
      <c r="AC7" s="147">
        <f t="shared" si="1"/>
        <v>22525.41</v>
      </c>
      <c r="AD7" s="147">
        <f t="shared" si="1"/>
        <v>22525.41</v>
      </c>
      <c r="AE7" s="147">
        <f>ROUNDUP(AE6*$C$6,2)</f>
        <v>22525.41</v>
      </c>
      <c r="AF7" s="147">
        <f>ROUND(AF6*$C$6,2)</f>
        <v>22777.79</v>
      </c>
      <c r="AG7" s="148">
        <f>SUM(E7:AF7)</f>
        <v>630963.70000000007</v>
      </c>
      <c r="AH7" s="179"/>
      <c r="AI7" s="179"/>
      <c r="AJ7" s="177"/>
      <c r="AK7" s="176"/>
      <c r="AL7" s="176"/>
      <c r="AM7" s="176"/>
      <c r="AN7" s="176"/>
    </row>
    <row r="8" spans="1:40" s="145" customFormat="1">
      <c r="A8" s="160">
        <v>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1"/>
      <c r="Z8" s="161"/>
      <c r="AA8" s="161"/>
      <c r="AB8" s="161"/>
      <c r="AC8" s="161"/>
      <c r="AD8" s="161"/>
      <c r="AE8" s="161"/>
      <c r="AF8" s="161"/>
      <c r="AG8" s="162"/>
      <c r="AH8" s="176"/>
      <c r="AI8" s="176"/>
      <c r="AJ8" s="177"/>
      <c r="AK8" s="176"/>
      <c r="AL8" s="176"/>
      <c r="AM8" s="176"/>
      <c r="AN8" s="176"/>
    </row>
    <row r="9" spans="1:40" s="145" customFormat="1" ht="14.4">
      <c r="A9" s="312" t="s">
        <v>183</v>
      </c>
      <c r="B9" s="314" t="s">
        <v>25</v>
      </c>
      <c r="C9" s="310">
        <f>'ANEXO VII'!G8</f>
        <v>991005.24000000011</v>
      </c>
      <c r="D9" s="146" t="s">
        <v>195</v>
      </c>
      <c r="E9" s="180">
        <v>0.1</v>
      </c>
      <c r="F9" s="180">
        <v>0.1</v>
      </c>
      <c r="G9" s="180">
        <v>0.1</v>
      </c>
      <c r="H9" s="180">
        <v>0.1</v>
      </c>
      <c r="I9" s="180">
        <v>0.1</v>
      </c>
      <c r="J9" s="180">
        <v>0.1</v>
      </c>
      <c r="K9" s="180">
        <v>0.1</v>
      </c>
      <c r="L9" s="180">
        <v>0.1</v>
      </c>
      <c r="M9" s="180">
        <v>0.1</v>
      </c>
      <c r="N9" s="203">
        <v>0.1</v>
      </c>
      <c r="O9" s="195"/>
      <c r="P9" s="181"/>
      <c r="Q9" s="181"/>
      <c r="R9" s="181"/>
      <c r="S9" s="181"/>
      <c r="T9" s="181"/>
      <c r="U9" s="181"/>
      <c r="V9" s="181"/>
      <c r="W9" s="181"/>
      <c r="X9" s="204"/>
      <c r="Y9" s="195"/>
      <c r="Z9" s="181"/>
      <c r="AA9" s="181"/>
      <c r="AB9" s="181"/>
      <c r="AC9" s="181"/>
      <c r="AD9" s="181"/>
      <c r="AE9" s="181"/>
      <c r="AF9" s="181"/>
      <c r="AG9" s="152">
        <f>SUM(E9:AF9)</f>
        <v>0.99999999999999989</v>
      </c>
      <c r="AH9" s="176"/>
      <c r="AI9" s="188"/>
      <c r="AJ9" s="177"/>
      <c r="AK9" s="176"/>
      <c r="AL9" s="176"/>
      <c r="AM9" s="176"/>
      <c r="AN9" s="176"/>
    </row>
    <row r="10" spans="1:40" s="145" customFormat="1" ht="14.4">
      <c r="A10" s="313"/>
      <c r="B10" s="315"/>
      <c r="C10" s="311"/>
      <c r="D10" s="146" t="s">
        <v>196</v>
      </c>
      <c r="E10" s="147">
        <f>E9*$C$9</f>
        <v>99100.524000000019</v>
      </c>
      <c r="F10" s="147">
        <f t="shared" ref="F10:N10" si="2">F9*$C$9</f>
        <v>99100.524000000019</v>
      </c>
      <c r="G10" s="147">
        <f t="shared" si="2"/>
        <v>99100.524000000019</v>
      </c>
      <c r="H10" s="147">
        <f t="shared" si="2"/>
        <v>99100.524000000019</v>
      </c>
      <c r="I10" s="147">
        <f t="shared" si="2"/>
        <v>99100.524000000019</v>
      </c>
      <c r="J10" s="147">
        <f t="shared" si="2"/>
        <v>99100.524000000019</v>
      </c>
      <c r="K10" s="147">
        <f t="shared" si="2"/>
        <v>99100.524000000019</v>
      </c>
      <c r="L10" s="147">
        <f t="shared" si="2"/>
        <v>99100.524000000019</v>
      </c>
      <c r="M10" s="147">
        <f t="shared" si="2"/>
        <v>99100.524000000019</v>
      </c>
      <c r="N10" s="147">
        <f t="shared" si="2"/>
        <v>99100.524000000019</v>
      </c>
      <c r="O10" s="194"/>
      <c r="P10" s="147"/>
      <c r="Q10" s="181"/>
      <c r="R10" s="181"/>
      <c r="S10" s="181"/>
      <c r="T10" s="181"/>
      <c r="U10" s="181"/>
      <c r="V10" s="181"/>
      <c r="W10" s="181"/>
      <c r="X10" s="204"/>
      <c r="Y10" s="195"/>
      <c r="Z10" s="181"/>
      <c r="AA10" s="181"/>
      <c r="AB10" s="181"/>
      <c r="AC10" s="181"/>
      <c r="AD10" s="181"/>
      <c r="AE10" s="181"/>
      <c r="AF10" s="181"/>
      <c r="AG10" s="148">
        <f>SUM(E10:AF10)</f>
        <v>991005.24</v>
      </c>
      <c r="AH10" s="176"/>
      <c r="AI10" s="179"/>
      <c r="AJ10" s="177"/>
      <c r="AK10" s="176"/>
      <c r="AL10" s="176"/>
      <c r="AM10" s="176"/>
      <c r="AN10" s="176"/>
    </row>
    <row r="11" spans="1:40" s="145" customFormat="1">
      <c r="A11" s="160">
        <v>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61"/>
      <c r="Z11" s="161"/>
      <c r="AA11" s="161"/>
      <c r="AB11" s="161"/>
      <c r="AC11" s="161"/>
      <c r="AD11" s="161"/>
      <c r="AE11" s="161"/>
      <c r="AF11" s="161"/>
      <c r="AG11" s="162"/>
      <c r="AH11" s="176"/>
      <c r="AI11" s="176"/>
      <c r="AJ11" s="177"/>
      <c r="AK11" s="176"/>
      <c r="AL11" s="176"/>
      <c r="AM11" s="176"/>
      <c r="AN11" s="176"/>
    </row>
    <row r="12" spans="1:40" s="145" customFormat="1" ht="14.4">
      <c r="A12" s="312" t="s">
        <v>184</v>
      </c>
      <c r="B12" s="314" t="s">
        <v>33</v>
      </c>
      <c r="C12" s="310">
        <f>'ANEXO VII'!G9</f>
        <v>772281.24</v>
      </c>
      <c r="D12" s="146" t="s">
        <v>195</v>
      </c>
      <c r="E12" s="180">
        <v>4.7600000000000003E-2</v>
      </c>
      <c r="F12" s="180">
        <v>4.7600000000000003E-2</v>
      </c>
      <c r="G12" s="180">
        <v>4.7600000000000003E-2</v>
      </c>
      <c r="H12" s="180">
        <v>4.7600000000000003E-2</v>
      </c>
      <c r="I12" s="180">
        <v>4.7600000000000003E-2</v>
      </c>
      <c r="J12" s="180">
        <v>4.7600000000000003E-2</v>
      </c>
      <c r="K12" s="180">
        <v>4.7600000000000003E-2</v>
      </c>
      <c r="L12" s="180">
        <v>4.7600000000000003E-2</v>
      </c>
      <c r="M12" s="180">
        <v>4.7600000000000003E-2</v>
      </c>
      <c r="N12" s="203">
        <v>4.7600000000000003E-2</v>
      </c>
      <c r="O12" s="196">
        <v>4.7600000000000003E-2</v>
      </c>
      <c r="P12" s="180">
        <v>4.7600000000000003E-2</v>
      </c>
      <c r="Q12" s="180">
        <v>4.7600000000000003E-2</v>
      </c>
      <c r="R12" s="180">
        <v>4.7600000000000003E-2</v>
      </c>
      <c r="S12" s="180">
        <v>4.7600000000000003E-2</v>
      </c>
      <c r="T12" s="180">
        <v>4.7600000000000003E-2</v>
      </c>
      <c r="U12" s="180">
        <v>4.7600000000000003E-2</v>
      </c>
      <c r="V12" s="180">
        <v>4.7600000000000003E-2</v>
      </c>
      <c r="W12" s="180">
        <v>4.7600000000000003E-2</v>
      </c>
      <c r="X12" s="203">
        <v>4.7600000000000003E-2</v>
      </c>
      <c r="Y12" s="196">
        <v>4.8000000000000001E-2</v>
      </c>
      <c r="Z12" s="181"/>
      <c r="AA12" s="181"/>
      <c r="AB12" s="181"/>
      <c r="AC12" s="181"/>
      <c r="AD12" s="181"/>
      <c r="AE12" s="181"/>
      <c r="AF12" s="181"/>
      <c r="AG12" s="152">
        <f>SUM(E12:AF12)</f>
        <v>0.99999999999999978</v>
      </c>
      <c r="AH12" s="176"/>
      <c r="AI12" s="179"/>
      <c r="AJ12" s="177"/>
      <c r="AK12" s="176"/>
      <c r="AL12" s="176"/>
      <c r="AM12" s="176"/>
      <c r="AN12" s="176"/>
    </row>
    <row r="13" spans="1:40" s="145" customFormat="1" ht="14.4">
      <c r="A13" s="313"/>
      <c r="B13" s="315"/>
      <c r="C13" s="311"/>
      <c r="D13" s="146" t="s">
        <v>196</v>
      </c>
      <c r="E13" s="147">
        <f>E12*$C$12</f>
        <v>36760.587024</v>
      </c>
      <c r="F13" s="147">
        <f t="shared" ref="F13:Y13" si="3">F12*$C$12</f>
        <v>36760.587024</v>
      </c>
      <c r="G13" s="147">
        <f t="shared" si="3"/>
        <v>36760.587024</v>
      </c>
      <c r="H13" s="147">
        <f t="shared" si="3"/>
        <v>36760.587024</v>
      </c>
      <c r="I13" s="147">
        <f t="shared" si="3"/>
        <v>36760.587024</v>
      </c>
      <c r="J13" s="147">
        <f t="shared" si="3"/>
        <v>36760.587024</v>
      </c>
      <c r="K13" s="147">
        <f t="shared" si="3"/>
        <v>36760.587024</v>
      </c>
      <c r="L13" s="147">
        <f t="shared" si="3"/>
        <v>36760.587024</v>
      </c>
      <c r="M13" s="147">
        <f t="shared" si="3"/>
        <v>36760.587024</v>
      </c>
      <c r="N13" s="147">
        <f t="shared" si="3"/>
        <v>36760.587024</v>
      </c>
      <c r="O13" s="194">
        <f t="shared" si="3"/>
        <v>36760.587024</v>
      </c>
      <c r="P13" s="147">
        <f t="shared" si="3"/>
        <v>36760.587024</v>
      </c>
      <c r="Q13" s="147">
        <f t="shared" si="3"/>
        <v>36760.587024</v>
      </c>
      <c r="R13" s="147">
        <f t="shared" si="3"/>
        <v>36760.587024</v>
      </c>
      <c r="S13" s="147">
        <f t="shared" si="3"/>
        <v>36760.587024</v>
      </c>
      <c r="T13" s="147">
        <f t="shared" si="3"/>
        <v>36760.587024</v>
      </c>
      <c r="U13" s="147">
        <f t="shared" si="3"/>
        <v>36760.587024</v>
      </c>
      <c r="V13" s="147">
        <f t="shared" si="3"/>
        <v>36760.587024</v>
      </c>
      <c r="W13" s="147">
        <f t="shared" si="3"/>
        <v>36760.587024</v>
      </c>
      <c r="X13" s="147">
        <f t="shared" si="3"/>
        <v>36760.587024</v>
      </c>
      <c r="Y13" s="194">
        <f t="shared" si="3"/>
        <v>37069.499519999998</v>
      </c>
      <c r="Z13" s="147"/>
      <c r="AA13" s="147"/>
      <c r="AB13" s="147"/>
      <c r="AC13" s="181"/>
      <c r="AD13" s="181"/>
      <c r="AE13" s="181"/>
      <c r="AF13" s="181"/>
      <c r="AG13" s="148">
        <f>SUM(E13:AF13)</f>
        <v>772281.24</v>
      </c>
      <c r="AH13" s="179"/>
      <c r="AI13" s="179"/>
      <c r="AJ13" s="177"/>
      <c r="AK13" s="176"/>
      <c r="AL13" s="176"/>
      <c r="AM13" s="176"/>
      <c r="AN13" s="176"/>
    </row>
    <row r="14" spans="1:40" s="145" customFormat="1">
      <c r="A14" s="160">
        <v>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1"/>
      <c r="P14" s="161"/>
      <c r="Q14" s="161"/>
      <c r="R14" s="161"/>
      <c r="S14" s="161"/>
      <c r="T14" s="161"/>
      <c r="U14" s="161"/>
      <c r="V14" s="161"/>
      <c r="W14" s="161"/>
      <c r="X14" s="162"/>
      <c r="Y14" s="161"/>
      <c r="Z14" s="161"/>
      <c r="AA14" s="161"/>
      <c r="AB14" s="161"/>
      <c r="AC14" s="161"/>
      <c r="AD14" s="161"/>
      <c r="AE14" s="161"/>
      <c r="AF14" s="161"/>
      <c r="AG14" s="162"/>
      <c r="AH14" s="176"/>
      <c r="AI14" s="176"/>
      <c r="AJ14" s="177"/>
      <c r="AK14" s="176"/>
      <c r="AL14" s="176"/>
      <c r="AM14" s="176"/>
      <c r="AN14" s="176"/>
    </row>
    <row r="15" spans="1:40" s="145" customFormat="1" ht="14.4">
      <c r="A15" s="312" t="s">
        <v>185</v>
      </c>
      <c r="B15" s="314" t="s">
        <v>37</v>
      </c>
      <c r="C15" s="310">
        <f>'ANEXO VII'!G10</f>
        <v>1114368.8999999999</v>
      </c>
      <c r="D15" s="146" t="s">
        <v>195</v>
      </c>
      <c r="E15" s="181"/>
      <c r="F15" s="181"/>
      <c r="G15" s="181"/>
      <c r="H15" s="181"/>
      <c r="I15" s="181"/>
      <c r="J15" s="181"/>
      <c r="K15" s="181"/>
      <c r="L15" s="181"/>
      <c r="M15" s="181"/>
      <c r="N15" s="204"/>
      <c r="O15" s="195"/>
      <c r="P15" s="181"/>
      <c r="Q15" s="181"/>
      <c r="R15" s="181"/>
      <c r="S15" s="180">
        <v>7.1400000000000005E-2</v>
      </c>
      <c r="T15" s="180">
        <v>7.1400000000000005E-2</v>
      </c>
      <c r="U15" s="180">
        <v>7.1400000000000005E-2</v>
      </c>
      <c r="V15" s="180">
        <v>7.1400000000000005E-2</v>
      </c>
      <c r="W15" s="180">
        <v>7.1400000000000005E-2</v>
      </c>
      <c r="X15" s="203">
        <v>7.1400000000000005E-2</v>
      </c>
      <c r="Y15" s="196">
        <v>7.1400000000000005E-2</v>
      </c>
      <c r="Z15" s="180">
        <v>7.1400000000000005E-2</v>
      </c>
      <c r="AA15" s="180">
        <v>7.1400000000000005E-2</v>
      </c>
      <c r="AB15" s="180">
        <v>7.1400000000000005E-2</v>
      </c>
      <c r="AC15" s="180">
        <v>7.1400000000000005E-2</v>
      </c>
      <c r="AD15" s="180">
        <v>7.1400000000000005E-2</v>
      </c>
      <c r="AE15" s="180">
        <v>7.1400000000000005E-2</v>
      </c>
      <c r="AF15" s="180">
        <v>7.1800000000000003E-2</v>
      </c>
      <c r="AG15" s="152">
        <f>SUM(E15:AF15)</f>
        <v>1.0000000000000002</v>
      </c>
      <c r="AH15" s="176"/>
      <c r="AI15" s="179"/>
      <c r="AJ15" s="177"/>
      <c r="AK15" s="176"/>
      <c r="AL15" s="176"/>
      <c r="AM15" s="176"/>
      <c r="AN15" s="176"/>
    </row>
    <row r="16" spans="1:40" s="145" customFormat="1" ht="14.4">
      <c r="A16" s="313"/>
      <c r="B16" s="315"/>
      <c r="C16" s="311"/>
      <c r="D16" s="146" t="s">
        <v>196</v>
      </c>
      <c r="E16" s="147"/>
      <c r="F16" s="147"/>
      <c r="G16" s="147"/>
      <c r="H16" s="147"/>
      <c r="I16" s="147"/>
      <c r="J16" s="147"/>
      <c r="K16" s="181"/>
      <c r="L16" s="181"/>
      <c r="M16" s="181"/>
      <c r="N16" s="204"/>
      <c r="O16" s="195"/>
      <c r="P16" s="181"/>
      <c r="Q16" s="147"/>
      <c r="R16" s="147"/>
      <c r="S16" s="147">
        <f>S15*$C$15</f>
        <v>79565.939459999994</v>
      </c>
      <c r="T16" s="147">
        <f>T15*$C$15</f>
        <v>79565.939459999994</v>
      </c>
      <c r="U16" s="147">
        <f>U15*$C$15</f>
        <v>79565.939459999994</v>
      </c>
      <c r="V16" s="147">
        <f>V15*$C$15</f>
        <v>79565.939459999994</v>
      </c>
      <c r="W16" s="147">
        <f t="shared" ref="W16:AF16" si="4">W15*$C$15</f>
        <v>79565.939459999994</v>
      </c>
      <c r="X16" s="147">
        <f t="shared" si="4"/>
        <v>79565.939459999994</v>
      </c>
      <c r="Y16" s="194">
        <f t="shared" si="4"/>
        <v>79565.939459999994</v>
      </c>
      <c r="Z16" s="147">
        <f t="shared" si="4"/>
        <v>79565.939459999994</v>
      </c>
      <c r="AA16" s="147">
        <f t="shared" si="4"/>
        <v>79565.939459999994</v>
      </c>
      <c r="AB16" s="147">
        <f>AB15*$C$15</f>
        <v>79565.939459999994</v>
      </c>
      <c r="AC16" s="147">
        <f t="shared" ref="AC16:AE16" si="5">AC15*$C$15</f>
        <v>79565.939459999994</v>
      </c>
      <c r="AD16" s="147">
        <f t="shared" si="5"/>
        <v>79565.939459999994</v>
      </c>
      <c r="AE16" s="147">
        <f t="shared" si="5"/>
        <v>79565.939459999994</v>
      </c>
      <c r="AF16" s="147">
        <f t="shared" si="4"/>
        <v>80011.687019999998</v>
      </c>
      <c r="AG16" s="148">
        <f>SUM(E16:AF16)</f>
        <v>1114368.9000000001</v>
      </c>
      <c r="AH16" s="179"/>
      <c r="AI16" s="179"/>
      <c r="AJ16" s="177"/>
      <c r="AK16" s="176"/>
      <c r="AL16" s="176"/>
      <c r="AM16" s="176"/>
      <c r="AN16" s="176"/>
    </row>
    <row r="17" spans="1:1033" s="145" customFormat="1">
      <c r="A17" s="160">
        <v>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161"/>
      <c r="P17" s="161"/>
      <c r="Q17" s="161"/>
      <c r="R17" s="161"/>
      <c r="S17" s="161"/>
      <c r="T17" s="161"/>
      <c r="U17" s="161"/>
      <c r="V17" s="161"/>
      <c r="W17" s="161"/>
      <c r="X17" s="162"/>
      <c r="Y17" s="161"/>
      <c r="Z17" s="161"/>
      <c r="AA17" s="161"/>
      <c r="AB17" s="161"/>
      <c r="AC17" s="161"/>
      <c r="AD17" s="161"/>
      <c r="AE17" s="161"/>
      <c r="AF17" s="161"/>
      <c r="AG17" s="162"/>
      <c r="AH17" s="176"/>
      <c r="AI17" s="176"/>
      <c r="AJ17" s="177"/>
      <c r="AK17" s="176"/>
      <c r="AL17" s="176"/>
      <c r="AM17" s="176"/>
      <c r="AN17" s="176"/>
    </row>
    <row r="18" spans="1:1033" s="145" customFormat="1" ht="14.25" customHeight="1">
      <c r="A18" s="312" t="s">
        <v>186</v>
      </c>
      <c r="B18" s="314" t="s">
        <v>187</v>
      </c>
      <c r="C18" s="310" t="e">
        <f>'ANEXO VII'!G11</f>
        <v>#REF!</v>
      </c>
      <c r="D18" s="146" t="s">
        <v>195</v>
      </c>
      <c r="E18" s="180">
        <v>3.5700000000000003E-2</v>
      </c>
      <c r="F18" s="180">
        <v>3.5700000000000003E-2</v>
      </c>
      <c r="G18" s="180">
        <v>3.5700000000000003E-2</v>
      </c>
      <c r="H18" s="180">
        <v>3.5700000000000003E-2</v>
      </c>
      <c r="I18" s="180">
        <v>3.5700000000000003E-2</v>
      </c>
      <c r="J18" s="180">
        <v>3.5700000000000003E-2</v>
      </c>
      <c r="K18" s="180">
        <v>3.5700000000000003E-2</v>
      </c>
      <c r="L18" s="180">
        <v>3.5700000000000003E-2</v>
      </c>
      <c r="M18" s="180">
        <v>3.5700000000000003E-2</v>
      </c>
      <c r="N18" s="203">
        <v>3.5700000000000003E-2</v>
      </c>
      <c r="O18" s="196">
        <v>3.5700000000000003E-2</v>
      </c>
      <c r="P18" s="180">
        <v>3.5700000000000003E-2</v>
      </c>
      <c r="Q18" s="180">
        <v>3.5700000000000003E-2</v>
      </c>
      <c r="R18" s="180">
        <v>3.5700000000000003E-2</v>
      </c>
      <c r="S18" s="180">
        <v>3.5700000000000003E-2</v>
      </c>
      <c r="T18" s="180">
        <v>3.5700000000000003E-2</v>
      </c>
      <c r="U18" s="180">
        <v>3.5700000000000003E-2</v>
      </c>
      <c r="V18" s="180">
        <v>3.5700000000000003E-2</v>
      </c>
      <c r="W18" s="180">
        <v>3.5700000000000003E-2</v>
      </c>
      <c r="X18" s="203">
        <v>3.5700000000000003E-2</v>
      </c>
      <c r="Y18" s="196">
        <v>3.5700000000000003E-2</v>
      </c>
      <c r="Z18" s="180">
        <v>3.5700000000000003E-2</v>
      </c>
      <c r="AA18" s="180">
        <v>3.5700000000000003E-2</v>
      </c>
      <c r="AB18" s="180">
        <v>3.5700000000000003E-2</v>
      </c>
      <c r="AC18" s="180">
        <v>3.5700000000000003E-2</v>
      </c>
      <c r="AD18" s="180">
        <v>3.5700000000000003E-2</v>
      </c>
      <c r="AE18" s="180">
        <v>3.5700000000000003E-2</v>
      </c>
      <c r="AF18" s="180">
        <v>3.61E-2</v>
      </c>
      <c r="AG18" s="152">
        <f>SUM(E18:AF18)</f>
        <v>0.99999999999999956</v>
      </c>
      <c r="AH18" s="176"/>
      <c r="AI18" s="179"/>
      <c r="AJ18" s="177"/>
      <c r="AK18" s="176"/>
      <c r="AL18" s="176"/>
      <c r="AM18" s="176"/>
      <c r="AN18" s="176"/>
    </row>
    <row r="19" spans="1:1033" s="145" customFormat="1">
      <c r="A19" s="313"/>
      <c r="B19" s="315"/>
      <c r="C19" s="311"/>
      <c r="D19" s="146" t="s">
        <v>196</v>
      </c>
      <c r="E19" s="147" t="e">
        <f t="shared" ref="E19:AF19" si="6">E18*$C$18</f>
        <v>#REF!</v>
      </c>
      <c r="F19" s="147" t="e">
        <f t="shared" si="6"/>
        <v>#REF!</v>
      </c>
      <c r="G19" s="147" t="e">
        <f t="shared" si="6"/>
        <v>#REF!</v>
      </c>
      <c r="H19" s="147" t="e">
        <f t="shared" si="6"/>
        <v>#REF!</v>
      </c>
      <c r="I19" s="147" t="e">
        <f t="shared" si="6"/>
        <v>#REF!</v>
      </c>
      <c r="J19" s="147" t="e">
        <f t="shared" si="6"/>
        <v>#REF!</v>
      </c>
      <c r="K19" s="147" t="e">
        <f t="shared" si="6"/>
        <v>#REF!</v>
      </c>
      <c r="L19" s="147" t="e">
        <f t="shared" si="6"/>
        <v>#REF!</v>
      </c>
      <c r="M19" s="147" t="e">
        <f t="shared" si="6"/>
        <v>#REF!</v>
      </c>
      <c r="N19" s="147" t="e">
        <f t="shared" si="6"/>
        <v>#REF!</v>
      </c>
      <c r="O19" s="194" t="e">
        <f t="shared" si="6"/>
        <v>#REF!</v>
      </c>
      <c r="P19" s="147" t="e">
        <f t="shared" si="6"/>
        <v>#REF!</v>
      </c>
      <c r="Q19" s="147" t="e">
        <f t="shared" si="6"/>
        <v>#REF!</v>
      </c>
      <c r="R19" s="147" t="e">
        <f t="shared" si="6"/>
        <v>#REF!</v>
      </c>
      <c r="S19" s="147" t="e">
        <f t="shared" si="6"/>
        <v>#REF!</v>
      </c>
      <c r="T19" s="147" t="e">
        <f t="shared" si="6"/>
        <v>#REF!</v>
      </c>
      <c r="U19" s="147" t="e">
        <f t="shared" si="6"/>
        <v>#REF!</v>
      </c>
      <c r="V19" s="147" t="e">
        <f t="shared" si="6"/>
        <v>#REF!</v>
      </c>
      <c r="W19" s="147" t="e">
        <f t="shared" si="6"/>
        <v>#REF!</v>
      </c>
      <c r="X19" s="147" t="e">
        <f t="shared" si="6"/>
        <v>#REF!</v>
      </c>
      <c r="Y19" s="194" t="e">
        <f t="shared" si="6"/>
        <v>#REF!</v>
      </c>
      <c r="Z19" s="147" t="e">
        <f t="shared" si="6"/>
        <v>#REF!</v>
      </c>
      <c r="AA19" s="147" t="e">
        <f t="shared" si="6"/>
        <v>#REF!</v>
      </c>
      <c r="AB19" s="147" t="e">
        <f t="shared" si="6"/>
        <v>#REF!</v>
      </c>
      <c r="AC19" s="147" t="e">
        <f t="shared" si="6"/>
        <v>#REF!</v>
      </c>
      <c r="AD19" s="147" t="e">
        <f t="shared" si="6"/>
        <v>#REF!</v>
      </c>
      <c r="AE19" s="147" t="e">
        <f t="shared" si="6"/>
        <v>#REF!</v>
      </c>
      <c r="AF19" s="147" t="e">
        <f t="shared" si="6"/>
        <v>#REF!</v>
      </c>
      <c r="AG19" s="148" t="e">
        <f>SUM(E19:AF19)</f>
        <v>#REF!</v>
      </c>
      <c r="AH19" s="179"/>
      <c r="AI19" s="179"/>
      <c r="AJ19" s="177"/>
      <c r="AK19" s="176"/>
      <c r="AL19" s="176"/>
      <c r="AM19" s="176"/>
      <c r="AN19" s="176"/>
    </row>
    <row r="20" spans="1:1033" s="145" customFormat="1" ht="14.4">
      <c r="A20" s="312" t="s">
        <v>188</v>
      </c>
      <c r="B20" s="314" t="s">
        <v>189</v>
      </c>
      <c r="C20" s="310" t="e">
        <f>'ANEXO VII'!G12</f>
        <v>#REF!</v>
      </c>
      <c r="D20" s="146" t="s">
        <v>195</v>
      </c>
      <c r="E20" s="181"/>
      <c r="F20" s="181"/>
      <c r="G20" s="180">
        <v>8.3299999999999999E-2</v>
      </c>
      <c r="H20" s="180">
        <v>8.3299999999999999E-2</v>
      </c>
      <c r="I20" s="180">
        <v>8.3299999999999999E-2</v>
      </c>
      <c r="J20" s="181"/>
      <c r="K20" s="181"/>
      <c r="L20" s="180">
        <v>8.3299999999999999E-2</v>
      </c>
      <c r="M20" s="181"/>
      <c r="N20" s="204"/>
      <c r="O20" s="196">
        <v>8.3299999999999999E-2</v>
      </c>
      <c r="P20" s="181"/>
      <c r="Q20" s="181"/>
      <c r="R20" s="180">
        <v>8.3299999999999999E-2</v>
      </c>
      <c r="S20" s="181"/>
      <c r="T20" s="181"/>
      <c r="U20" s="180">
        <v>8.3299999999999999E-2</v>
      </c>
      <c r="V20" s="180">
        <v>8.3299999999999999E-2</v>
      </c>
      <c r="W20" s="181"/>
      <c r="X20" s="203">
        <v>8.3299999999999999E-2</v>
      </c>
      <c r="Y20" s="195"/>
      <c r="Z20" s="181"/>
      <c r="AA20" s="180">
        <v>8.3299999999999999E-2</v>
      </c>
      <c r="AB20" s="181"/>
      <c r="AC20" s="181"/>
      <c r="AD20" s="180">
        <v>8.3299999999999999E-2</v>
      </c>
      <c r="AE20" s="181"/>
      <c r="AF20" s="180">
        <v>8.3699999999999997E-2</v>
      </c>
      <c r="AG20" s="152">
        <f>SUM(E20:AF20)</f>
        <v>1</v>
      </c>
      <c r="AH20" s="176"/>
      <c r="AI20" s="179"/>
      <c r="AJ20" s="177"/>
      <c r="AK20" s="176"/>
      <c r="AL20" s="176"/>
      <c r="AM20" s="176"/>
      <c r="AN20" s="176"/>
    </row>
    <row r="21" spans="1:1033" s="145" customFormat="1">
      <c r="A21" s="318"/>
      <c r="B21" s="319"/>
      <c r="C21" s="320"/>
      <c r="D21" s="163" t="s">
        <v>196</v>
      </c>
      <c r="E21" s="164"/>
      <c r="F21" s="164"/>
      <c r="G21" s="164" t="e">
        <f t="shared" ref="G21:AF21" si="7">G20*$C$20</f>
        <v>#REF!</v>
      </c>
      <c r="H21" s="164" t="e">
        <f t="shared" si="7"/>
        <v>#REF!</v>
      </c>
      <c r="I21" s="164" t="e">
        <f t="shared" si="7"/>
        <v>#REF!</v>
      </c>
      <c r="J21" s="164"/>
      <c r="K21" s="164"/>
      <c r="L21" s="164" t="e">
        <f t="shared" si="7"/>
        <v>#REF!</v>
      </c>
      <c r="M21" s="164"/>
      <c r="N21" s="164"/>
      <c r="O21" s="197" t="e">
        <f t="shared" si="7"/>
        <v>#REF!</v>
      </c>
      <c r="P21" s="164"/>
      <c r="Q21" s="164"/>
      <c r="R21" s="164" t="e">
        <f t="shared" si="7"/>
        <v>#REF!</v>
      </c>
      <c r="S21" s="164"/>
      <c r="T21" s="164"/>
      <c r="U21" s="164" t="e">
        <f t="shared" si="7"/>
        <v>#REF!</v>
      </c>
      <c r="V21" s="164" t="e">
        <f t="shared" si="7"/>
        <v>#REF!</v>
      </c>
      <c r="W21" s="164"/>
      <c r="X21" s="164" t="e">
        <f t="shared" si="7"/>
        <v>#REF!</v>
      </c>
      <c r="Y21" s="197"/>
      <c r="Z21" s="164"/>
      <c r="AA21" s="164" t="e">
        <f t="shared" si="7"/>
        <v>#REF!</v>
      </c>
      <c r="AB21" s="164"/>
      <c r="AC21" s="164"/>
      <c r="AD21" s="164" t="e">
        <f t="shared" ref="AD21" si="8">AD20*$C$20</f>
        <v>#REF!</v>
      </c>
      <c r="AE21" s="164"/>
      <c r="AF21" s="164" t="e">
        <f t="shared" si="7"/>
        <v>#REF!</v>
      </c>
      <c r="AG21" s="165" t="e">
        <f>SUM(E21:AF21)</f>
        <v>#REF!</v>
      </c>
      <c r="AH21" s="179"/>
      <c r="AI21" s="179"/>
      <c r="AJ21" s="177"/>
      <c r="AK21" s="176"/>
      <c r="AL21" s="176"/>
      <c r="AM21" s="176"/>
      <c r="AN21" s="176"/>
    </row>
    <row r="22" spans="1:1033" s="145" customFormat="1">
      <c r="A22" s="330" t="s">
        <v>190</v>
      </c>
      <c r="B22" s="331"/>
      <c r="C22" s="167" t="e">
        <f>SUM(C6:C21)</f>
        <v>#REF!</v>
      </c>
      <c r="D22" s="168"/>
      <c r="E22" s="182"/>
      <c r="F22" s="169"/>
      <c r="G22" s="169"/>
      <c r="H22" s="169"/>
      <c r="I22" s="169"/>
      <c r="J22" s="169"/>
      <c r="K22" s="169"/>
      <c r="L22" s="169"/>
      <c r="M22" s="169"/>
      <c r="N22" s="170"/>
      <c r="O22" s="169"/>
      <c r="P22" s="169"/>
      <c r="Q22" s="169"/>
      <c r="R22" s="169"/>
      <c r="S22" s="169"/>
      <c r="T22" s="169"/>
      <c r="U22" s="169"/>
      <c r="V22" s="169"/>
      <c r="W22" s="169"/>
      <c r="X22" s="170"/>
      <c r="Y22" s="169"/>
      <c r="Z22" s="169"/>
      <c r="AA22" s="169"/>
      <c r="AB22" s="169"/>
      <c r="AC22" s="169"/>
      <c r="AD22" s="169"/>
      <c r="AE22" s="169"/>
      <c r="AF22" s="169"/>
      <c r="AG22" s="170"/>
      <c r="AH22" s="176"/>
      <c r="AI22" s="176"/>
      <c r="AJ22" s="177"/>
      <c r="AK22" s="176"/>
      <c r="AL22" s="176"/>
      <c r="AM22" s="176"/>
      <c r="AN22" s="176"/>
    </row>
    <row r="23" spans="1:1033" s="145" customFormat="1" ht="15" customHeight="1">
      <c r="A23" s="324"/>
      <c r="B23" s="325"/>
      <c r="C23" s="335" t="s">
        <v>191</v>
      </c>
      <c r="D23" s="335"/>
      <c r="E23" s="187" t="e">
        <f>E24/$C$22</f>
        <v>#REF!</v>
      </c>
      <c r="F23" s="187" t="e">
        <f t="shared" ref="F23:AF23" si="9">F24/$C$22</f>
        <v>#REF!</v>
      </c>
      <c r="G23" s="187" t="e">
        <f t="shared" si="9"/>
        <v>#REF!</v>
      </c>
      <c r="H23" s="187" t="e">
        <f t="shared" si="9"/>
        <v>#REF!</v>
      </c>
      <c r="I23" s="187" t="e">
        <f t="shared" si="9"/>
        <v>#REF!</v>
      </c>
      <c r="J23" s="187" t="e">
        <f t="shared" si="9"/>
        <v>#REF!</v>
      </c>
      <c r="K23" s="187" t="e">
        <f t="shared" si="9"/>
        <v>#REF!</v>
      </c>
      <c r="L23" s="187" t="e">
        <f t="shared" si="9"/>
        <v>#REF!</v>
      </c>
      <c r="M23" s="187" t="e">
        <f t="shared" si="9"/>
        <v>#REF!</v>
      </c>
      <c r="N23" s="187" t="e">
        <f t="shared" si="9"/>
        <v>#REF!</v>
      </c>
      <c r="O23" s="198" t="e">
        <f t="shared" si="9"/>
        <v>#REF!</v>
      </c>
      <c r="P23" s="187" t="e">
        <f t="shared" si="9"/>
        <v>#REF!</v>
      </c>
      <c r="Q23" s="187" t="e">
        <f t="shared" si="9"/>
        <v>#REF!</v>
      </c>
      <c r="R23" s="187" t="e">
        <f t="shared" si="9"/>
        <v>#REF!</v>
      </c>
      <c r="S23" s="187" t="e">
        <f t="shared" si="9"/>
        <v>#REF!</v>
      </c>
      <c r="T23" s="187" t="e">
        <f t="shared" si="9"/>
        <v>#REF!</v>
      </c>
      <c r="U23" s="187" t="e">
        <f t="shared" si="9"/>
        <v>#REF!</v>
      </c>
      <c r="V23" s="187" t="e">
        <f t="shared" si="9"/>
        <v>#REF!</v>
      </c>
      <c r="W23" s="187" t="e">
        <f t="shared" si="9"/>
        <v>#REF!</v>
      </c>
      <c r="X23" s="187" t="e">
        <f t="shared" si="9"/>
        <v>#REF!</v>
      </c>
      <c r="Y23" s="198" t="e">
        <f t="shared" si="9"/>
        <v>#REF!</v>
      </c>
      <c r="Z23" s="187" t="e">
        <f t="shared" si="9"/>
        <v>#REF!</v>
      </c>
      <c r="AA23" s="187" t="e">
        <f t="shared" si="9"/>
        <v>#REF!</v>
      </c>
      <c r="AB23" s="187" t="e">
        <f t="shared" si="9"/>
        <v>#REF!</v>
      </c>
      <c r="AC23" s="187" t="e">
        <f t="shared" si="9"/>
        <v>#REF!</v>
      </c>
      <c r="AD23" s="187" t="e">
        <f t="shared" si="9"/>
        <v>#REF!</v>
      </c>
      <c r="AE23" s="187" t="e">
        <f t="shared" si="9"/>
        <v>#REF!</v>
      </c>
      <c r="AF23" s="187" t="e">
        <f t="shared" si="9"/>
        <v>#REF!</v>
      </c>
      <c r="AG23" s="166" t="e">
        <f>SUM(E23:AF23)</f>
        <v>#REF!</v>
      </c>
      <c r="AH23" s="176"/>
      <c r="AI23" s="176"/>
      <c r="AJ23" s="177"/>
      <c r="AK23" s="176"/>
      <c r="AL23" s="176"/>
      <c r="AM23" s="176"/>
      <c r="AN23" s="176"/>
    </row>
    <row r="24" spans="1:1033" s="145" customFormat="1" ht="15" customHeight="1">
      <c r="A24" s="326"/>
      <c r="B24" s="327"/>
      <c r="C24" s="321" t="s">
        <v>192</v>
      </c>
      <c r="D24" s="321"/>
      <c r="E24" s="148" t="e">
        <f>(E7+E10+E13+E16+E19+E21)</f>
        <v>#REF!</v>
      </c>
      <c r="F24" s="148" t="e">
        <f>(F7+F10+F13+F16+F19+F21)</f>
        <v>#REF!</v>
      </c>
      <c r="G24" s="148" t="e">
        <f t="shared" ref="G24:AE24" si="10">(G7+G10+G13+G16+G19+G21)</f>
        <v>#REF!</v>
      </c>
      <c r="H24" s="148" t="e">
        <f t="shared" si="10"/>
        <v>#REF!</v>
      </c>
      <c r="I24" s="148" t="e">
        <f t="shared" si="10"/>
        <v>#REF!</v>
      </c>
      <c r="J24" s="148" t="e">
        <f t="shared" si="10"/>
        <v>#REF!</v>
      </c>
      <c r="K24" s="148" t="e">
        <f t="shared" si="10"/>
        <v>#REF!</v>
      </c>
      <c r="L24" s="148" t="e">
        <f t="shared" si="10"/>
        <v>#REF!</v>
      </c>
      <c r="M24" s="148" t="e">
        <f t="shared" si="10"/>
        <v>#REF!</v>
      </c>
      <c r="N24" s="148" t="e">
        <f t="shared" si="10"/>
        <v>#REF!</v>
      </c>
      <c r="O24" s="199" t="e">
        <f t="shared" si="10"/>
        <v>#REF!</v>
      </c>
      <c r="P24" s="148" t="e">
        <f t="shared" si="10"/>
        <v>#REF!</v>
      </c>
      <c r="Q24" s="148" t="e">
        <f t="shared" si="10"/>
        <v>#REF!</v>
      </c>
      <c r="R24" s="148" t="e">
        <f t="shared" si="10"/>
        <v>#REF!</v>
      </c>
      <c r="S24" s="148" t="e">
        <f t="shared" si="10"/>
        <v>#REF!</v>
      </c>
      <c r="T24" s="148" t="e">
        <f t="shared" si="10"/>
        <v>#REF!</v>
      </c>
      <c r="U24" s="148" t="e">
        <f t="shared" si="10"/>
        <v>#REF!</v>
      </c>
      <c r="V24" s="148" t="e">
        <f t="shared" si="10"/>
        <v>#REF!</v>
      </c>
      <c r="W24" s="148" t="e">
        <f t="shared" si="10"/>
        <v>#REF!</v>
      </c>
      <c r="X24" s="148" t="e">
        <f t="shared" si="10"/>
        <v>#REF!</v>
      </c>
      <c r="Y24" s="199" t="e">
        <f t="shared" si="10"/>
        <v>#REF!</v>
      </c>
      <c r="Z24" s="148" t="e">
        <f t="shared" si="10"/>
        <v>#REF!</v>
      </c>
      <c r="AA24" s="148" t="e">
        <f t="shared" si="10"/>
        <v>#REF!</v>
      </c>
      <c r="AB24" s="148" t="e">
        <f t="shared" si="10"/>
        <v>#REF!</v>
      </c>
      <c r="AC24" s="148" t="e">
        <f t="shared" si="10"/>
        <v>#REF!</v>
      </c>
      <c r="AD24" s="148" t="e">
        <f t="shared" si="10"/>
        <v>#REF!</v>
      </c>
      <c r="AE24" s="148" t="e">
        <f t="shared" si="10"/>
        <v>#REF!</v>
      </c>
      <c r="AF24" s="148" t="e">
        <f>(AF7+AF10+AF13+AF16+AF19+AF21)</f>
        <v>#REF!</v>
      </c>
      <c r="AG24" s="148" t="e">
        <f>SUM(E24:AF24)</f>
        <v>#REF!</v>
      </c>
      <c r="AH24" s="176"/>
      <c r="AI24" s="176"/>
      <c r="AJ24" s="177"/>
      <c r="AK24" s="176"/>
      <c r="AL24" s="176"/>
      <c r="AM24" s="176"/>
      <c r="AN24" s="176"/>
    </row>
    <row r="25" spans="1:1033" s="145" customFormat="1" ht="15" customHeight="1">
      <c r="A25" s="326"/>
      <c r="B25" s="327"/>
      <c r="C25" s="321" t="s">
        <v>193</v>
      </c>
      <c r="D25" s="321"/>
      <c r="E25" s="153" t="e">
        <f>E26/$C$22</f>
        <v>#REF!</v>
      </c>
      <c r="F25" s="153" t="e">
        <f>E25+F23</f>
        <v>#REF!</v>
      </c>
      <c r="G25" s="153" t="e">
        <f t="shared" ref="G25:AF25" si="11">F25+G23</f>
        <v>#REF!</v>
      </c>
      <c r="H25" s="153" t="e">
        <f t="shared" si="11"/>
        <v>#REF!</v>
      </c>
      <c r="I25" s="153" t="e">
        <f t="shared" si="11"/>
        <v>#REF!</v>
      </c>
      <c r="J25" s="153" t="e">
        <f t="shared" si="11"/>
        <v>#REF!</v>
      </c>
      <c r="K25" s="153" t="e">
        <f t="shared" si="11"/>
        <v>#REF!</v>
      </c>
      <c r="L25" s="153" t="e">
        <f t="shared" si="11"/>
        <v>#REF!</v>
      </c>
      <c r="M25" s="153" t="e">
        <f t="shared" si="11"/>
        <v>#REF!</v>
      </c>
      <c r="N25" s="153" t="e">
        <f t="shared" si="11"/>
        <v>#REF!</v>
      </c>
      <c r="O25" s="200" t="e">
        <f t="shared" si="11"/>
        <v>#REF!</v>
      </c>
      <c r="P25" s="153" t="e">
        <f t="shared" si="11"/>
        <v>#REF!</v>
      </c>
      <c r="Q25" s="153" t="e">
        <f t="shared" si="11"/>
        <v>#REF!</v>
      </c>
      <c r="R25" s="153" t="e">
        <f t="shared" si="11"/>
        <v>#REF!</v>
      </c>
      <c r="S25" s="153" t="e">
        <f t="shared" si="11"/>
        <v>#REF!</v>
      </c>
      <c r="T25" s="153" t="e">
        <f t="shared" si="11"/>
        <v>#REF!</v>
      </c>
      <c r="U25" s="153" t="e">
        <f t="shared" si="11"/>
        <v>#REF!</v>
      </c>
      <c r="V25" s="153" t="e">
        <f t="shared" si="11"/>
        <v>#REF!</v>
      </c>
      <c r="W25" s="153" t="e">
        <f t="shared" si="11"/>
        <v>#REF!</v>
      </c>
      <c r="X25" s="153" t="e">
        <f t="shared" si="11"/>
        <v>#REF!</v>
      </c>
      <c r="Y25" s="200" t="e">
        <f t="shared" si="11"/>
        <v>#REF!</v>
      </c>
      <c r="Z25" s="153" t="e">
        <f t="shared" si="11"/>
        <v>#REF!</v>
      </c>
      <c r="AA25" s="153" t="e">
        <f t="shared" si="11"/>
        <v>#REF!</v>
      </c>
      <c r="AB25" s="153" t="e">
        <f t="shared" si="11"/>
        <v>#REF!</v>
      </c>
      <c r="AC25" s="153" t="e">
        <f t="shared" si="11"/>
        <v>#REF!</v>
      </c>
      <c r="AD25" s="153" t="e">
        <f t="shared" si="11"/>
        <v>#REF!</v>
      </c>
      <c r="AE25" s="153" t="e">
        <f t="shared" si="11"/>
        <v>#REF!</v>
      </c>
      <c r="AF25" s="153" t="e">
        <f t="shared" si="11"/>
        <v>#REF!</v>
      </c>
      <c r="AG25" s="322"/>
      <c r="AH25" s="176"/>
      <c r="AI25" s="176"/>
      <c r="AJ25" s="177"/>
      <c r="AK25" s="176"/>
      <c r="AL25" s="176"/>
      <c r="AM25" s="176"/>
      <c r="AN25" s="176"/>
    </row>
    <row r="26" spans="1:1033" s="145" customFormat="1" ht="15" customHeight="1">
      <c r="A26" s="328"/>
      <c r="B26" s="329"/>
      <c r="C26" s="321" t="s">
        <v>194</v>
      </c>
      <c r="D26" s="321"/>
      <c r="E26" s="154" t="e">
        <f>E24</f>
        <v>#REF!</v>
      </c>
      <c r="F26" s="154" t="e">
        <f>F24+E26</f>
        <v>#REF!</v>
      </c>
      <c r="G26" s="154" t="e">
        <f t="shared" ref="G26:AF26" si="12">G24+F26</f>
        <v>#REF!</v>
      </c>
      <c r="H26" s="154" t="e">
        <f t="shared" si="12"/>
        <v>#REF!</v>
      </c>
      <c r="I26" s="154" t="e">
        <f t="shared" si="12"/>
        <v>#REF!</v>
      </c>
      <c r="J26" s="154" t="e">
        <f t="shared" si="12"/>
        <v>#REF!</v>
      </c>
      <c r="K26" s="154" t="e">
        <f t="shared" si="12"/>
        <v>#REF!</v>
      </c>
      <c r="L26" s="154" t="e">
        <f t="shared" si="12"/>
        <v>#REF!</v>
      </c>
      <c r="M26" s="154" t="e">
        <f t="shared" si="12"/>
        <v>#REF!</v>
      </c>
      <c r="N26" s="154" t="e">
        <f t="shared" si="12"/>
        <v>#REF!</v>
      </c>
      <c r="O26" s="201" t="e">
        <f t="shared" si="12"/>
        <v>#REF!</v>
      </c>
      <c r="P26" s="154" t="e">
        <f t="shared" si="12"/>
        <v>#REF!</v>
      </c>
      <c r="Q26" s="154" t="e">
        <f t="shared" si="12"/>
        <v>#REF!</v>
      </c>
      <c r="R26" s="154" t="e">
        <f t="shared" si="12"/>
        <v>#REF!</v>
      </c>
      <c r="S26" s="154" t="e">
        <f t="shared" si="12"/>
        <v>#REF!</v>
      </c>
      <c r="T26" s="154" t="e">
        <f t="shared" si="12"/>
        <v>#REF!</v>
      </c>
      <c r="U26" s="154" t="e">
        <f t="shared" si="12"/>
        <v>#REF!</v>
      </c>
      <c r="V26" s="154" t="e">
        <f t="shared" si="12"/>
        <v>#REF!</v>
      </c>
      <c r="W26" s="154" t="e">
        <f t="shared" si="12"/>
        <v>#REF!</v>
      </c>
      <c r="X26" s="154" t="e">
        <f t="shared" si="12"/>
        <v>#REF!</v>
      </c>
      <c r="Y26" s="201" t="e">
        <f t="shared" si="12"/>
        <v>#REF!</v>
      </c>
      <c r="Z26" s="154" t="e">
        <f t="shared" si="12"/>
        <v>#REF!</v>
      </c>
      <c r="AA26" s="154" t="e">
        <f t="shared" si="12"/>
        <v>#REF!</v>
      </c>
      <c r="AB26" s="154" t="e">
        <f t="shared" si="12"/>
        <v>#REF!</v>
      </c>
      <c r="AC26" s="154" t="e">
        <f t="shared" si="12"/>
        <v>#REF!</v>
      </c>
      <c r="AD26" s="154" t="e">
        <f t="shared" si="12"/>
        <v>#REF!</v>
      </c>
      <c r="AE26" s="154" t="e">
        <f t="shared" si="12"/>
        <v>#REF!</v>
      </c>
      <c r="AF26" s="154" t="e">
        <f t="shared" si="12"/>
        <v>#REF!</v>
      </c>
      <c r="AG26" s="323"/>
      <c r="AH26" s="176"/>
      <c r="AI26" s="176"/>
      <c r="AJ26" s="177"/>
      <c r="AK26" s="176"/>
      <c r="AL26" s="176"/>
      <c r="AM26" s="176"/>
      <c r="AN26" s="176"/>
    </row>
    <row r="27" spans="1:1033">
      <c r="A27" s="149"/>
      <c r="B27" s="150"/>
      <c r="C27" s="156"/>
      <c r="D27" s="151"/>
      <c r="E27" s="184"/>
      <c r="F27" s="156"/>
      <c r="G27" s="184"/>
      <c r="H27" s="156"/>
      <c r="I27" s="184"/>
      <c r="J27" s="156"/>
      <c r="K27" s="184"/>
      <c r="L27" s="156"/>
      <c r="M27" s="184"/>
      <c r="N27" s="156"/>
      <c r="O27" s="184"/>
      <c r="P27" s="156"/>
      <c r="Q27" s="184"/>
      <c r="R27" s="156"/>
      <c r="S27" s="184"/>
      <c r="T27" s="156"/>
      <c r="U27" s="184"/>
      <c r="V27" s="156"/>
      <c r="W27" s="184"/>
      <c r="X27" s="156"/>
      <c r="Y27" s="184"/>
      <c r="Z27" s="156"/>
      <c r="AA27" s="184"/>
      <c r="AB27" s="184"/>
      <c r="AC27" s="184"/>
      <c r="AD27" s="184"/>
      <c r="AE27" s="184"/>
      <c r="AF27" s="156"/>
      <c r="AG27" s="183"/>
      <c r="AH27" s="185"/>
      <c r="AI27" s="185"/>
      <c r="AJ27" s="185"/>
      <c r="AK27" s="172"/>
      <c r="AL27" s="172"/>
      <c r="AM27" s="172"/>
      <c r="AN27" s="172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  <c r="IW27" s="136"/>
      <c r="IX27" s="136"/>
      <c r="IY27" s="136"/>
      <c r="IZ27" s="136"/>
      <c r="JA27" s="136"/>
      <c r="JB27" s="136"/>
      <c r="JC27" s="136"/>
      <c r="JD27" s="136"/>
      <c r="JE27" s="136"/>
      <c r="JF27" s="136"/>
      <c r="JG27" s="136"/>
      <c r="JH27" s="136"/>
      <c r="JI27" s="136"/>
      <c r="JJ27" s="136"/>
      <c r="JK27" s="136"/>
      <c r="JL27" s="136"/>
      <c r="JM27" s="136"/>
      <c r="JN27" s="136"/>
      <c r="JO27" s="136"/>
      <c r="JP27" s="136"/>
      <c r="JQ27" s="136"/>
      <c r="JR27" s="136"/>
      <c r="JS27" s="136"/>
      <c r="JT27" s="136"/>
      <c r="JU27" s="136"/>
      <c r="JV27" s="136"/>
      <c r="JW27" s="136"/>
      <c r="JX27" s="136"/>
      <c r="JY27" s="136"/>
      <c r="JZ27" s="136"/>
      <c r="KA27" s="136"/>
      <c r="KB27" s="136"/>
      <c r="KC27" s="136"/>
      <c r="KD27" s="136"/>
      <c r="KE27" s="136"/>
      <c r="KF27" s="136"/>
      <c r="KG27" s="136"/>
      <c r="KH27" s="136"/>
      <c r="KI27" s="136"/>
      <c r="KJ27" s="136"/>
      <c r="KK27" s="136"/>
      <c r="KL27" s="136"/>
      <c r="KM27" s="136"/>
      <c r="KN27" s="136"/>
      <c r="KO27" s="136"/>
      <c r="KP27" s="136"/>
      <c r="KQ27" s="136"/>
      <c r="KR27" s="136"/>
      <c r="KS27" s="136"/>
      <c r="KT27" s="136"/>
      <c r="KU27" s="136"/>
      <c r="KV27" s="136"/>
      <c r="KW27" s="136"/>
      <c r="KX27" s="136"/>
      <c r="KY27" s="136"/>
      <c r="KZ27" s="136"/>
      <c r="LA27" s="136"/>
      <c r="LB27" s="136"/>
      <c r="LC27" s="136"/>
      <c r="LD27" s="136"/>
      <c r="LE27" s="136"/>
      <c r="LF27" s="136"/>
      <c r="LG27" s="136"/>
      <c r="LH27" s="136"/>
      <c r="LI27" s="136"/>
      <c r="LJ27" s="136"/>
      <c r="LK27" s="136"/>
      <c r="LL27" s="136"/>
      <c r="LM27" s="136"/>
      <c r="LN27" s="136"/>
      <c r="LO27" s="136"/>
      <c r="LP27" s="136"/>
      <c r="LQ27" s="136"/>
      <c r="LR27" s="136"/>
      <c r="LS27" s="136"/>
      <c r="LT27" s="136"/>
      <c r="LU27" s="136"/>
      <c r="LV27" s="136"/>
      <c r="LW27" s="136"/>
      <c r="LX27" s="136"/>
      <c r="LY27" s="136"/>
      <c r="LZ27" s="136"/>
      <c r="MA27" s="136"/>
      <c r="MB27" s="136"/>
      <c r="MC27" s="136"/>
      <c r="MD27" s="136"/>
      <c r="ME27" s="136"/>
      <c r="MF27" s="136"/>
      <c r="MG27" s="136"/>
      <c r="MH27" s="136"/>
      <c r="MI27" s="136"/>
      <c r="MJ27" s="136"/>
      <c r="MK27" s="136"/>
      <c r="ML27" s="136"/>
      <c r="MM27" s="136"/>
      <c r="MN27" s="136"/>
      <c r="MO27" s="136"/>
      <c r="MP27" s="136"/>
      <c r="MQ27" s="136"/>
      <c r="MR27" s="136"/>
      <c r="MS27" s="136"/>
      <c r="MT27" s="136"/>
      <c r="MU27" s="136"/>
      <c r="MV27" s="136"/>
      <c r="MW27" s="136"/>
      <c r="MX27" s="136"/>
      <c r="MY27" s="136"/>
      <c r="MZ27" s="136"/>
      <c r="NA27" s="136"/>
      <c r="NB27" s="136"/>
      <c r="NC27" s="136"/>
      <c r="ND27" s="136"/>
      <c r="NE27" s="136"/>
      <c r="NF27" s="136"/>
      <c r="NG27" s="136"/>
      <c r="NH27" s="136"/>
      <c r="NI27" s="136"/>
      <c r="NJ27" s="136"/>
      <c r="NK27" s="136"/>
      <c r="NL27" s="136"/>
      <c r="NM27" s="136"/>
      <c r="NN27" s="136"/>
      <c r="NO27" s="136"/>
      <c r="NP27" s="136"/>
      <c r="NQ27" s="136"/>
      <c r="NR27" s="136"/>
      <c r="NS27" s="136"/>
      <c r="NT27" s="136"/>
      <c r="NU27" s="136"/>
      <c r="NV27" s="136"/>
      <c r="NW27" s="136"/>
      <c r="NX27" s="136"/>
      <c r="NY27" s="136"/>
      <c r="NZ27" s="136"/>
      <c r="OA27" s="136"/>
      <c r="OB27" s="136"/>
      <c r="OC27" s="136"/>
      <c r="OD27" s="136"/>
      <c r="OE27" s="136"/>
      <c r="OF27" s="136"/>
      <c r="OG27" s="136"/>
      <c r="OH27" s="136"/>
      <c r="OI27" s="136"/>
      <c r="OJ27" s="136"/>
      <c r="OK27" s="136"/>
      <c r="OL27" s="136"/>
      <c r="OM27" s="136"/>
      <c r="ON27" s="136"/>
      <c r="OO27" s="136"/>
      <c r="OP27" s="136"/>
      <c r="OQ27" s="136"/>
      <c r="OR27" s="136"/>
      <c r="OS27" s="136"/>
      <c r="OT27" s="136"/>
      <c r="OU27" s="136"/>
      <c r="OV27" s="136"/>
      <c r="OW27" s="136"/>
      <c r="OX27" s="136"/>
      <c r="OY27" s="136"/>
      <c r="OZ27" s="136"/>
      <c r="PA27" s="136"/>
      <c r="PB27" s="136"/>
      <c r="PC27" s="136"/>
      <c r="PD27" s="136"/>
      <c r="PE27" s="136"/>
      <c r="PF27" s="136"/>
      <c r="PG27" s="136"/>
      <c r="PH27" s="136"/>
      <c r="PI27" s="136"/>
      <c r="PJ27" s="136"/>
      <c r="PK27" s="136"/>
      <c r="PL27" s="136"/>
      <c r="PM27" s="136"/>
      <c r="PN27" s="136"/>
      <c r="PO27" s="136"/>
      <c r="PP27" s="136"/>
      <c r="PQ27" s="136"/>
      <c r="PR27" s="136"/>
      <c r="PS27" s="136"/>
      <c r="PT27" s="136"/>
      <c r="PU27" s="136"/>
      <c r="PV27" s="136"/>
      <c r="PW27" s="136"/>
      <c r="PX27" s="136"/>
      <c r="PY27" s="136"/>
      <c r="PZ27" s="136"/>
      <c r="QA27" s="136"/>
      <c r="QB27" s="136"/>
      <c r="QC27" s="136"/>
      <c r="QD27" s="136"/>
      <c r="QE27" s="136"/>
      <c r="QF27" s="136"/>
      <c r="QG27" s="136"/>
      <c r="QH27" s="136"/>
      <c r="QI27" s="136"/>
      <c r="QJ27" s="136"/>
      <c r="QK27" s="136"/>
      <c r="QL27" s="136"/>
      <c r="QM27" s="136"/>
      <c r="QN27" s="136"/>
      <c r="QO27" s="136"/>
      <c r="QP27" s="136"/>
      <c r="QQ27" s="136"/>
      <c r="QR27" s="136"/>
      <c r="QS27" s="136"/>
      <c r="QT27" s="136"/>
      <c r="QU27" s="136"/>
      <c r="QV27" s="136"/>
      <c r="QW27" s="136"/>
      <c r="QX27" s="136"/>
      <c r="QY27" s="136"/>
      <c r="QZ27" s="136"/>
      <c r="RA27" s="136"/>
      <c r="RB27" s="136"/>
      <c r="RC27" s="136"/>
      <c r="RD27" s="136"/>
      <c r="RE27" s="136"/>
      <c r="RF27" s="136"/>
      <c r="RG27" s="136"/>
      <c r="RH27" s="136"/>
      <c r="RI27" s="136"/>
      <c r="RJ27" s="136"/>
      <c r="RK27" s="136"/>
      <c r="RL27" s="136"/>
      <c r="RM27" s="136"/>
      <c r="RN27" s="136"/>
      <c r="RO27" s="136"/>
      <c r="RP27" s="136"/>
      <c r="RQ27" s="136"/>
      <c r="RR27" s="136"/>
      <c r="RS27" s="136"/>
      <c r="RT27" s="136"/>
      <c r="RU27" s="136"/>
      <c r="RV27" s="136"/>
      <c r="RW27" s="136"/>
      <c r="RX27" s="136"/>
      <c r="RY27" s="136"/>
      <c r="RZ27" s="136"/>
      <c r="SA27" s="136"/>
      <c r="SB27" s="136"/>
      <c r="SC27" s="136"/>
      <c r="SD27" s="136"/>
      <c r="SE27" s="136"/>
      <c r="SF27" s="136"/>
      <c r="SG27" s="136"/>
      <c r="SH27" s="136"/>
      <c r="SI27" s="136"/>
      <c r="SJ27" s="136"/>
      <c r="SK27" s="136"/>
      <c r="SL27" s="136"/>
      <c r="SM27" s="136"/>
      <c r="SN27" s="136"/>
      <c r="SO27" s="136"/>
      <c r="SP27" s="136"/>
      <c r="SQ27" s="136"/>
      <c r="SR27" s="136"/>
      <c r="SS27" s="136"/>
      <c r="ST27" s="136"/>
      <c r="SU27" s="136"/>
      <c r="SV27" s="136"/>
      <c r="SW27" s="136"/>
      <c r="SX27" s="136"/>
      <c r="SY27" s="136"/>
      <c r="SZ27" s="136"/>
      <c r="TA27" s="136"/>
      <c r="TB27" s="136"/>
      <c r="TC27" s="136"/>
      <c r="TD27" s="136"/>
      <c r="TE27" s="136"/>
      <c r="TF27" s="136"/>
      <c r="TG27" s="136"/>
      <c r="TH27" s="136"/>
      <c r="TI27" s="136"/>
      <c r="TJ27" s="136"/>
      <c r="TK27" s="136"/>
      <c r="TL27" s="136"/>
      <c r="TM27" s="136"/>
      <c r="TN27" s="136"/>
      <c r="TO27" s="136"/>
      <c r="TP27" s="136"/>
      <c r="TQ27" s="136"/>
      <c r="TR27" s="136"/>
      <c r="TS27" s="136"/>
      <c r="TT27" s="136"/>
      <c r="TU27" s="136"/>
      <c r="TV27" s="136"/>
      <c r="TW27" s="136"/>
      <c r="TX27" s="136"/>
      <c r="TY27" s="136"/>
      <c r="TZ27" s="136"/>
      <c r="UA27" s="136"/>
      <c r="UB27" s="136"/>
      <c r="UC27" s="136"/>
      <c r="UD27" s="136"/>
      <c r="UE27" s="136"/>
      <c r="UF27" s="136"/>
      <c r="UG27" s="136"/>
      <c r="UH27" s="136"/>
      <c r="UI27" s="136"/>
      <c r="UJ27" s="136"/>
      <c r="UK27" s="136"/>
      <c r="UL27" s="136"/>
      <c r="UM27" s="136"/>
      <c r="UN27" s="136"/>
      <c r="UO27" s="136"/>
      <c r="UP27" s="136"/>
      <c r="UQ27" s="136"/>
      <c r="UR27" s="136"/>
      <c r="US27" s="136"/>
      <c r="UT27" s="136"/>
      <c r="UU27" s="136"/>
      <c r="UV27" s="136"/>
      <c r="UW27" s="136"/>
      <c r="UX27" s="136"/>
      <c r="UY27" s="136"/>
      <c r="UZ27" s="136"/>
      <c r="VA27" s="136"/>
      <c r="VB27" s="136"/>
      <c r="VC27" s="136"/>
      <c r="VD27" s="136"/>
      <c r="VE27" s="136"/>
      <c r="VF27" s="136"/>
      <c r="VG27" s="136"/>
      <c r="VH27" s="136"/>
      <c r="VI27" s="136"/>
      <c r="VJ27" s="136"/>
      <c r="VK27" s="136"/>
      <c r="VL27" s="136"/>
      <c r="VM27" s="136"/>
      <c r="VN27" s="136"/>
      <c r="VO27" s="136"/>
      <c r="VP27" s="136"/>
      <c r="VQ27" s="136"/>
      <c r="VR27" s="136"/>
      <c r="VS27" s="136"/>
      <c r="VT27" s="136"/>
      <c r="VU27" s="136"/>
      <c r="VV27" s="136"/>
      <c r="VW27" s="136"/>
      <c r="VX27" s="136"/>
      <c r="VY27" s="136"/>
      <c r="VZ27" s="136"/>
      <c r="WA27" s="136"/>
      <c r="WB27" s="136"/>
      <c r="WC27" s="136"/>
      <c r="WD27" s="136"/>
      <c r="WE27" s="136"/>
      <c r="WF27" s="136"/>
      <c r="WG27" s="136"/>
      <c r="WH27" s="136"/>
      <c r="WI27" s="136"/>
      <c r="WJ27" s="136"/>
      <c r="WK27" s="136"/>
      <c r="WL27" s="136"/>
      <c r="WM27" s="136"/>
      <c r="WN27" s="136"/>
      <c r="WO27" s="136"/>
      <c r="WP27" s="136"/>
      <c r="WQ27" s="136"/>
      <c r="WR27" s="136"/>
      <c r="WS27" s="136"/>
      <c r="WT27" s="136"/>
      <c r="WU27" s="136"/>
      <c r="WV27" s="136"/>
      <c r="WW27" s="136"/>
      <c r="WX27" s="136"/>
      <c r="WY27" s="136"/>
      <c r="WZ27" s="136"/>
      <c r="XA27" s="136"/>
      <c r="XB27" s="136"/>
      <c r="XC27" s="136"/>
      <c r="XD27" s="136"/>
      <c r="XE27" s="136"/>
      <c r="XF27" s="136"/>
      <c r="XG27" s="136"/>
      <c r="XH27" s="136"/>
      <c r="XI27" s="136"/>
      <c r="XJ27" s="136"/>
      <c r="XK27" s="136"/>
      <c r="XL27" s="136"/>
      <c r="XM27" s="136"/>
      <c r="XN27" s="136"/>
      <c r="XO27" s="136"/>
      <c r="XP27" s="136"/>
      <c r="XQ27" s="136"/>
      <c r="XR27" s="136"/>
      <c r="XS27" s="136"/>
      <c r="XT27" s="136"/>
      <c r="XU27" s="136"/>
      <c r="XV27" s="136"/>
      <c r="XW27" s="136"/>
      <c r="XX27" s="136"/>
      <c r="XY27" s="136"/>
      <c r="XZ27" s="136"/>
      <c r="YA27" s="136"/>
      <c r="YB27" s="136"/>
      <c r="YC27" s="136"/>
      <c r="YD27" s="136"/>
      <c r="YE27" s="136"/>
      <c r="YF27" s="136"/>
      <c r="YG27" s="136"/>
      <c r="YH27" s="136"/>
      <c r="YI27" s="136"/>
      <c r="YJ27" s="136"/>
      <c r="YK27" s="136"/>
      <c r="YL27" s="136"/>
      <c r="YM27" s="136"/>
      <c r="YN27" s="136"/>
      <c r="YO27" s="136"/>
      <c r="YP27" s="136"/>
      <c r="YQ27" s="136"/>
      <c r="YR27" s="136"/>
      <c r="YS27" s="136"/>
      <c r="YT27" s="136"/>
      <c r="YU27" s="136"/>
      <c r="YV27" s="136"/>
      <c r="YW27" s="136"/>
      <c r="YX27" s="136"/>
      <c r="YY27" s="136"/>
      <c r="YZ27" s="136"/>
      <c r="ZA27" s="136"/>
      <c r="ZB27" s="136"/>
      <c r="ZC27" s="136"/>
      <c r="ZD27" s="136"/>
      <c r="ZE27" s="136"/>
      <c r="ZF27" s="136"/>
      <c r="ZG27" s="136"/>
      <c r="ZH27" s="136"/>
      <c r="ZI27" s="136"/>
      <c r="ZJ27" s="136"/>
      <c r="ZK27" s="136"/>
      <c r="ZL27" s="136"/>
      <c r="ZM27" s="136"/>
      <c r="ZN27" s="136"/>
      <c r="ZO27" s="136"/>
      <c r="ZP27" s="136"/>
      <c r="ZQ27" s="136"/>
      <c r="ZR27" s="136"/>
      <c r="ZS27" s="136"/>
      <c r="ZT27" s="136"/>
      <c r="ZU27" s="136"/>
      <c r="ZV27" s="136"/>
      <c r="ZW27" s="136"/>
      <c r="ZX27" s="136"/>
      <c r="ZY27" s="136"/>
      <c r="ZZ27" s="136"/>
      <c r="AAA27" s="136"/>
      <c r="AAB27" s="136"/>
      <c r="AAC27" s="136"/>
      <c r="AAD27" s="136"/>
      <c r="AAE27" s="136"/>
      <c r="AAF27" s="136"/>
      <c r="AAG27" s="136"/>
      <c r="AAH27" s="136"/>
      <c r="AAI27" s="136"/>
      <c r="AAJ27" s="136"/>
      <c r="AAK27" s="136"/>
      <c r="AAL27" s="136"/>
      <c r="AAM27" s="136"/>
      <c r="AAN27" s="136"/>
      <c r="AAO27" s="136"/>
      <c r="AAP27" s="136"/>
      <c r="AAQ27" s="136"/>
      <c r="AAR27" s="136"/>
      <c r="AAS27" s="136"/>
      <c r="AAT27" s="136"/>
      <c r="AAU27" s="136"/>
      <c r="AAV27" s="136"/>
      <c r="AAW27" s="136"/>
      <c r="AAX27" s="136"/>
      <c r="AAY27" s="136"/>
      <c r="AAZ27" s="136"/>
      <c r="ABA27" s="136"/>
      <c r="ABB27" s="136"/>
      <c r="ABC27" s="136"/>
      <c r="ABD27" s="136"/>
      <c r="ABE27" s="136"/>
      <c r="ABF27" s="136"/>
      <c r="ABG27" s="136"/>
      <c r="ABH27" s="136"/>
      <c r="ABI27" s="136"/>
      <c r="ABJ27" s="136"/>
      <c r="ABK27" s="136"/>
      <c r="ABL27" s="136"/>
      <c r="ABM27" s="136"/>
      <c r="ABN27" s="136"/>
      <c r="ABO27" s="136"/>
      <c r="ABP27" s="136"/>
      <c r="ABQ27" s="136"/>
      <c r="ABR27" s="136"/>
      <c r="ABS27" s="136"/>
      <c r="ABT27" s="136"/>
      <c r="ABU27" s="136"/>
      <c r="ABV27" s="136"/>
      <c r="ABW27" s="136"/>
      <c r="ABX27" s="136"/>
      <c r="ABY27" s="136"/>
      <c r="ABZ27" s="136"/>
      <c r="ACA27" s="136"/>
      <c r="ACB27" s="136"/>
      <c r="ACC27" s="136"/>
      <c r="ACD27" s="136"/>
      <c r="ACE27" s="136"/>
      <c r="ACF27" s="136"/>
      <c r="ACG27" s="136"/>
      <c r="ACH27" s="136"/>
      <c r="ACI27" s="136"/>
      <c r="ACJ27" s="136"/>
      <c r="ACK27" s="136"/>
      <c r="ACL27" s="136"/>
      <c r="ACM27" s="136"/>
      <c r="ACN27" s="136"/>
      <c r="ACO27" s="136"/>
      <c r="ACP27" s="136"/>
      <c r="ACQ27" s="136"/>
      <c r="ACR27" s="136"/>
      <c r="ACS27" s="136"/>
      <c r="ACT27" s="136"/>
      <c r="ACU27" s="136"/>
      <c r="ACV27" s="136"/>
      <c r="ACW27" s="136"/>
      <c r="ACX27" s="136"/>
      <c r="ACY27" s="136"/>
      <c r="ACZ27" s="136"/>
      <c r="ADA27" s="136"/>
      <c r="ADB27" s="136"/>
      <c r="ADC27" s="136"/>
      <c r="ADD27" s="136"/>
      <c r="ADE27" s="136"/>
      <c r="ADF27" s="136"/>
      <c r="ADG27" s="136"/>
      <c r="ADH27" s="136"/>
      <c r="ADI27" s="136"/>
      <c r="ADJ27" s="136"/>
      <c r="ADK27" s="136"/>
      <c r="ADL27" s="136"/>
      <c r="ADM27" s="136"/>
      <c r="ADN27" s="136"/>
      <c r="ADO27" s="136"/>
      <c r="ADP27" s="136"/>
      <c r="ADQ27" s="136"/>
      <c r="ADR27" s="136"/>
      <c r="ADS27" s="136"/>
      <c r="ADT27" s="136"/>
      <c r="ADU27" s="136"/>
      <c r="ADV27" s="136"/>
      <c r="ADW27" s="136"/>
      <c r="ADX27" s="136"/>
      <c r="ADY27" s="136"/>
      <c r="ADZ27" s="136"/>
      <c r="AEA27" s="136"/>
      <c r="AEB27" s="136"/>
      <c r="AEC27" s="136"/>
      <c r="AED27" s="136"/>
      <c r="AEE27" s="136"/>
      <c r="AEF27" s="136"/>
      <c r="AEG27" s="136"/>
      <c r="AEH27" s="136"/>
      <c r="AEI27" s="136"/>
      <c r="AEJ27" s="136"/>
      <c r="AEK27" s="136"/>
      <c r="AEL27" s="136"/>
      <c r="AEM27" s="136"/>
      <c r="AEN27" s="136"/>
      <c r="AEO27" s="136"/>
      <c r="AEP27" s="136"/>
      <c r="AEQ27" s="136"/>
      <c r="AER27" s="136"/>
      <c r="AES27" s="136"/>
      <c r="AET27" s="136"/>
      <c r="AEU27" s="136"/>
      <c r="AEV27" s="136"/>
      <c r="AEW27" s="136"/>
      <c r="AEX27" s="136"/>
      <c r="AEY27" s="136"/>
      <c r="AEZ27" s="136"/>
      <c r="AFA27" s="136"/>
      <c r="AFB27" s="136"/>
      <c r="AFC27" s="136"/>
      <c r="AFD27" s="136"/>
      <c r="AFE27" s="136"/>
      <c r="AFF27" s="136"/>
      <c r="AFG27" s="136"/>
      <c r="AFH27" s="136"/>
      <c r="AFI27" s="136"/>
      <c r="AFJ27" s="136"/>
      <c r="AFK27" s="136"/>
      <c r="AFL27" s="136"/>
      <c r="AFM27" s="136"/>
      <c r="AFN27" s="136"/>
      <c r="AFO27" s="136"/>
      <c r="AFP27" s="136"/>
      <c r="AFQ27" s="136"/>
      <c r="AFR27" s="136"/>
      <c r="AFS27" s="136"/>
      <c r="AFT27" s="136"/>
      <c r="AFU27" s="136"/>
      <c r="AFV27" s="136"/>
      <c r="AFW27" s="136"/>
      <c r="AFX27" s="136"/>
      <c r="AFY27" s="136"/>
      <c r="AFZ27" s="136"/>
      <c r="AGA27" s="136"/>
      <c r="AGB27" s="136"/>
      <c r="AGC27" s="136"/>
      <c r="AGD27" s="136"/>
      <c r="AGE27" s="136"/>
      <c r="AGF27" s="136"/>
      <c r="AGG27" s="136"/>
      <c r="AGH27" s="136"/>
      <c r="AGI27" s="136"/>
      <c r="AGJ27" s="136"/>
      <c r="AGK27" s="136"/>
      <c r="AGL27" s="136"/>
      <c r="AGM27" s="136"/>
      <c r="AGN27" s="136"/>
      <c r="AGO27" s="136"/>
      <c r="AGP27" s="136"/>
      <c r="AGQ27" s="136"/>
      <c r="AGR27" s="136"/>
      <c r="AGS27" s="136"/>
      <c r="AGT27" s="136"/>
      <c r="AGU27" s="136"/>
      <c r="AGV27" s="136"/>
      <c r="AGW27" s="136"/>
      <c r="AGX27" s="136"/>
      <c r="AGY27" s="136"/>
      <c r="AGZ27" s="136"/>
      <c r="AHA27" s="136"/>
      <c r="AHB27" s="136"/>
      <c r="AHC27" s="136"/>
      <c r="AHD27" s="136"/>
      <c r="AHE27" s="136"/>
      <c r="AHF27" s="136"/>
      <c r="AHG27" s="136"/>
      <c r="AHH27" s="136"/>
      <c r="AHI27" s="136"/>
      <c r="AHJ27" s="136"/>
      <c r="AHK27" s="136"/>
      <c r="AHL27" s="136"/>
      <c r="AHM27" s="136"/>
      <c r="AHN27" s="136"/>
      <c r="AHO27" s="136"/>
      <c r="AHP27" s="136"/>
      <c r="AHQ27" s="136"/>
      <c r="AHR27" s="136"/>
      <c r="AHS27" s="136"/>
      <c r="AHT27" s="136"/>
      <c r="AHU27" s="136"/>
      <c r="AHV27" s="136"/>
      <c r="AHW27" s="136"/>
      <c r="AHX27" s="136"/>
      <c r="AHY27" s="136"/>
      <c r="AHZ27" s="136"/>
      <c r="AIA27" s="136"/>
      <c r="AIB27" s="136"/>
      <c r="AIC27" s="136"/>
      <c r="AID27" s="136"/>
      <c r="AIE27" s="136"/>
      <c r="AIF27" s="136"/>
      <c r="AIG27" s="136"/>
      <c r="AIH27" s="136"/>
      <c r="AII27" s="136"/>
      <c r="AIJ27" s="136"/>
      <c r="AIK27" s="136"/>
      <c r="AIL27" s="136"/>
      <c r="AIM27" s="136"/>
      <c r="AIN27" s="136"/>
      <c r="AIO27" s="136"/>
      <c r="AIP27" s="136"/>
      <c r="AIQ27" s="136"/>
      <c r="AIR27" s="136"/>
      <c r="AIS27" s="136"/>
      <c r="AIT27" s="136"/>
      <c r="AIU27" s="136"/>
      <c r="AIV27" s="136"/>
      <c r="AIW27" s="136"/>
      <c r="AIX27" s="136"/>
      <c r="AIY27" s="136"/>
      <c r="AIZ27" s="136"/>
      <c r="AJA27" s="136"/>
      <c r="AJB27" s="136"/>
      <c r="AJC27" s="136"/>
      <c r="AJD27" s="136"/>
      <c r="AJE27" s="136"/>
      <c r="AJF27" s="136"/>
      <c r="AJG27" s="136"/>
      <c r="AJH27" s="136"/>
      <c r="AJI27" s="136"/>
      <c r="AJJ27" s="136"/>
      <c r="AJK27" s="136"/>
      <c r="AJL27" s="136"/>
      <c r="AJM27" s="136"/>
      <c r="AJN27" s="136"/>
      <c r="AJO27" s="136"/>
      <c r="AJP27" s="136"/>
      <c r="AJQ27" s="136"/>
      <c r="AJR27" s="136"/>
      <c r="AJS27" s="136"/>
      <c r="AJT27" s="136"/>
      <c r="AJU27" s="136"/>
      <c r="AJV27" s="136"/>
      <c r="AJW27" s="136"/>
      <c r="AJX27" s="136"/>
      <c r="AJY27" s="136"/>
      <c r="AJZ27" s="136"/>
      <c r="AKA27" s="136"/>
      <c r="AKB27" s="136"/>
      <c r="AKC27" s="136"/>
      <c r="AKD27" s="136"/>
      <c r="AKE27" s="136"/>
      <c r="AKF27" s="136"/>
      <c r="AKG27" s="136"/>
      <c r="AKH27" s="136"/>
      <c r="AKI27" s="136"/>
      <c r="AKJ27" s="136"/>
      <c r="AKK27" s="136"/>
      <c r="AKL27" s="136"/>
      <c r="AKM27" s="136"/>
      <c r="AKN27" s="136"/>
      <c r="AKO27" s="136"/>
      <c r="AKP27" s="136"/>
      <c r="AKQ27" s="136"/>
      <c r="AKR27" s="136"/>
      <c r="AKS27" s="136"/>
      <c r="AKT27" s="136"/>
      <c r="AKU27" s="136"/>
      <c r="AKV27" s="136"/>
      <c r="AKW27" s="136"/>
      <c r="AKX27" s="136"/>
      <c r="AKY27" s="136"/>
      <c r="AKZ27" s="136"/>
      <c r="ALA27" s="136"/>
      <c r="ALB27" s="136"/>
      <c r="ALC27" s="136"/>
      <c r="ALD27" s="136"/>
      <c r="ALE27" s="136"/>
      <c r="ALF27" s="136"/>
      <c r="ALG27" s="136"/>
      <c r="ALH27" s="136"/>
      <c r="ALI27" s="136"/>
      <c r="ALJ27" s="136"/>
      <c r="ALK27" s="136"/>
      <c r="ALL27" s="136"/>
      <c r="ALM27" s="136"/>
      <c r="ALN27" s="136"/>
      <c r="ALO27" s="136"/>
      <c r="ALP27" s="136"/>
      <c r="ALQ27" s="136"/>
      <c r="ALR27" s="136"/>
      <c r="ALS27" s="136"/>
      <c r="ALT27" s="136"/>
      <c r="ALU27" s="136"/>
      <c r="ALV27" s="136"/>
      <c r="ALW27" s="136"/>
      <c r="ALX27" s="136"/>
      <c r="ALY27" s="136"/>
      <c r="ALZ27" s="136"/>
      <c r="AMA27" s="136"/>
      <c r="AMB27" s="136"/>
      <c r="AMC27" s="136"/>
      <c r="AMD27" s="136"/>
      <c r="AME27" s="136"/>
      <c r="AMF27" s="136"/>
      <c r="AMG27" s="136"/>
      <c r="AMH27" s="136"/>
      <c r="AMI27" s="136"/>
      <c r="AMJ27" s="136"/>
      <c r="AMK27" s="136"/>
      <c r="AML27" s="136"/>
      <c r="AMM27" s="136"/>
      <c r="AMN27" s="136"/>
      <c r="AMO27" s="136"/>
      <c r="AMP27" s="136"/>
      <c r="AMQ27" s="136"/>
      <c r="AMR27" s="136"/>
      <c r="AMS27" s="136"/>
    </row>
    <row r="28" spans="1:1033">
      <c r="A28" s="149"/>
      <c r="B28" s="150"/>
      <c r="C28" s="156"/>
      <c r="D28" s="151"/>
      <c r="E28" s="184"/>
      <c r="F28" s="156"/>
      <c r="G28" s="184"/>
      <c r="H28" s="156"/>
      <c r="I28" s="184"/>
      <c r="J28" s="156"/>
      <c r="K28" s="184"/>
      <c r="L28" s="156"/>
      <c r="M28" s="184"/>
      <c r="N28" s="156"/>
      <c r="O28" s="184"/>
      <c r="P28" s="156"/>
      <c r="Q28" s="184"/>
      <c r="R28" s="156"/>
      <c r="S28" s="184"/>
      <c r="T28" s="156"/>
      <c r="U28" s="184"/>
      <c r="V28" s="156"/>
      <c r="W28" s="184"/>
      <c r="X28" s="156"/>
      <c r="Y28" s="184"/>
      <c r="Z28" s="156"/>
      <c r="AA28" s="184"/>
      <c r="AB28" s="184"/>
      <c r="AC28" s="184"/>
      <c r="AD28" s="184"/>
      <c r="AE28" s="184"/>
      <c r="AF28" s="156"/>
      <c r="AG28" s="183"/>
      <c r="AH28" s="185"/>
      <c r="AI28" s="185"/>
      <c r="AJ28" s="185"/>
      <c r="AK28" s="172"/>
      <c r="AL28" s="172"/>
      <c r="AM28" s="172"/>
      <c r="AN28" s="172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  <c r="IW28" s="136"/>
      <c r="IX28" s="136"/>
      <c r="IY28" s="136"/>
      <c r="IZ28" s="136"/>
      <c r="JA28" s="136"/>
      <c r="JB28" s="136"/>
      <c r="JC28" s="136"/>
      <c r="JD28" s="136"/>
      <c r="JE28" s="136"/>
      <c r="JF28" s="136"/>
      <c r="JG28" s="136"/>
      <c r="JH28" s="136"/>
      <c r="JI28" s="136"/>
      <c r="JJ28" s="136"/>
      <c r="JK28" s="136"/>
      <c r="JL28" s="136"/>
      <c r="JM28" s="136"/>
      <c r="JN28" s="136"/>
      <c r="JO28" s="136"/>
      <c r="JP28" s="136"/>
      <c r="JQ28" s="136"/>
      <c r="JR28" s="136"/>
      <c r="JS28" s="136"/>
      <c r="JT28" s="136"/>
      <c r="JU28" s="136"/>
      <c r="JV28" s="136"/>
      <c r="JW28" s="136"/>
      <c r="JX28" s="136"/>
      <c r="JY28" s="136"/>
      <c r="JZ28" s="136"/>
      <c r="KA28" s="136"/>
      <c r="KB28" s="136"/>
      <c r="KC28" s="136"/>
      <c r="KD28" s="136"/>
      <c r="KE28" s="136"/>
      <c r="KF28" s="136"/>
      <c r="KG28" s="136"/>
      <c r="KH28" s="136"/>
      <c r="KI28" s="136"/>
      <c r="KJ28" s="136"/>
      <c r="KK28" s="136"/>
      <c r="KL28" s="136"/>
      <c r="KM28" s="136"/>
      <c r="KN28" s="136"/>
      <c r="KO28" s="136"/>
      <c r="KP28" s="136"/>
      <c r="KQ28" s="136"/>
      <c r="KR28" s="136"/>
      <c r="KS28" s="136"/>
      <c r="KT28" s="136"/>
      <c r="KU28" s="136"/>
      <c r="KV28" s="136"/>
      <c r="KW28" s="136"/>
      <c r="KX28" s="136"/>
      <c r="KY28" s="136"/>
      <c r="KZ28" s="136"/>
      <c r="LA28" s="136"/>
      <c r="LB28" s="136"/>
      <c r="LC28" s="136"/>
      <c r="LD28" s="136"/>
      <c r="LE28" s="136"/>
      <c r="LF28" s="136"/>
      <c r="LG28" s="136"/>
      <c r="LH28" s="136"/>
      <c r="LI28" s="136"/>
      <c r="LJ28" s="136"/>
      <c r="LK28" s="136"/>
      <c r="LL28" s="136"/>
      <c r="LM28" s="136"/>
      <c r="LN28" s="136"/>
      <c r="LO28" s="136"/>
      <c r="LP28" s="136"/>
      <c r="LQ28" s="136"/>
      <c r="LR28" s="136"/>
      <c r="LS28" s="136"/>
      <c r="LT28" s="136"/>
      <c r="LU28" s="136"/>
      <c r="LV28" s="136"/>
      <c r="LW28" s="136"/>
      <c r="LX28" s="136"/>
      <c r="LY28" s="136"/>
      <c r="LZ28" s="136"/>
      <c r="MA28" s="136"/>
      <c r="MB28" s="136"/>
      <c r="MC28" s="136"/>
      <c r="MD28" s="136"/>
      <c r="ME28" s="136"/>
      <c r="MF28" s="136"/>
      <c r="MG28" s="136"/>
      <c r="MH28" s="136"/>
      <c r="MI28" s="136"/>
      <c r="MJ28" s="136"/>
      <c r="MK28" s="136"/>
      <c r="ML28" s="136"/>
      <c r="MM28" s="136"/>
      <c r="MN28" s="136"/>
      <c r="MO28" s="136"/>
      <c r="MP28" s="136"/>
      <c r="MQ28" s="136"/>
      <c r="MR28" s="136"/>
      <c r="MS28" s="136"/>
      <c r="MT28" s="136"/>
      <c r="MU28" s="136"/>
      <c r="MV28" s="136"/>
      <c r="MW28" s="136"/>
      <c r="MX28" s="136"/>
      <c r="MY28" s="136"/>
      <c r="MZ28" s="136"/>
      <c r="NA28" s="136"/>
      <c r="NB28" s="136"/>
      <c r="NC28" s="136"/>
      <c r="ND28" s="136"/>
      <c r="NE28" s="136"/>
      <c r="NF28" s="136"/>
      <c r="NG28" s="136"/>
      <c r="NH28" s="136"/>
      <c r="NI28" s="136"/>
      <c r="NJ28" s="136"/>
      <c r="NK28" s="136"/>
      <c r="NL28" s="136"/>
      <c r="NM28" s="136"/>
      <c r="NN28" s="136"/>
      <c r="NO28" s="136"/>
      <c r="NP28" s="136"/>
      <c r="NQ28" s="136"/>
      <c r="NR28" s="136"/>
      <c r="NS28" s="136"/>
      <c r="NT28" s="136"/>
      <c r="NU28" s="136"/>
      <c r="NV28" s="136"/>
      <c r="NW28" s="136"/>
      <c r="NX28" s="136"/>
      <c r="NY28" s="136"/>
      <c r="NZ28" s="136"/>
      <c r="OA28" s="136"/>
      <c r="OB28" s="136"/>
      <c r="OC28" s="136"/>
      <c r="OD28" s="136"/>
      <c r="OE28" s="136"/>
      <c r="OF28" s="136"/>
      <c r="OG28" s="136"/>
      <c r="OH28" s="136"/>
      <c r="OI28" s="136"/>
      <c r="OJ28" s="136"/>
      <c r="OK28" s="136"/>
      <c r="OL28" s="136"/>
      <c r="OM28" s="136"/>
      <c r="ON28" s="136"/>
      <c r="OO28" s="136"/>
      <c r="OP28" s="136"/>
      <c r="OQ28" s="136"/>
      <c r="OR28" s="136"/>
      <c r="OS28" s="136"/>
      <c r="OT28" s="136"/>
      <c r="OU28" s="136"/>
      <c r="OV28" s="136"/>
      <c r="OW28" s="136"/>
      <c r="OX28" s="136"/>
      <c r="OY28" s="136"/>
      <c r="OZ28" s="136"/>
      <c r="PA28" s="136"/>
      <c r="PB28" s="136"/>
      <c r="PC28" s="136"/>
      <c r="PD28" s="136"/>
      <c r="PE28" s="136"/>
      <c r="PF28" s="136"/>
      <c r="PG28" s="136"/>
      <c r="PH28" s="136"/>
      <c r="PI28" s="136"/>
      <c r="PJ28" s="136"/>
      <c r="PK28" s="136"/>
      <c r="PL28" s="136"/>
      <c r="PM28" s="136"/>
      <c r="PN28" s="136"/>
      <c r="PO28" s="136"/>
      <c r="PP28" s="136"/>
      <c r="PQ28" s="136"/>
      <c r="PR28" s="136"/>
      <c r="PS28" s="136"/>
      <c r="PT28" s="136"/>
      <c r="PU28" s="136"/>
      <c r="PV28" s="136"/>
      <c r="PW28" s="136"/>
      <c r="PX28" s="136"/>
      <c r="PY28" s="136"/>
      <c r="PZ28" s="136"/>
      <c r="QA28" s="136"/>
      <c r="QB28" s="136"/>
      <c r="QC28" s="136"/>
      <c r="QD28" s="136"/>
      <c r="QE28" s="136"/>
      <c r="QF28" s="136"/>
      <c r="QG28" s="136"/>
      <c r="QH28" s="136"/>
      <c r="QI28" s="136"/>
      <c r="QJ28" s="136"/>
      <c r="QK28" s="136"/>
      <c r="QL28" s="136"/>
      <c r="QM28" s="136"/>
      <c r="QN28" s="136"/>
      <c r="QO28" s="136"/>
      <c r="QP28" s="136"/>
      <c r="QQ28" s="136"/>
      <c r="QR28" s="136"/>
      <c r="QS28" s="136"/>
      <c r="QT28" s="136"/>
      <c r="QU28" s="136"/>
      <c r="QV28" s="136"/>
      <c r="QW28" s="136"/>
      <c r="QX28" s="136"/>
      <c r="QY28" s="136"/>
      <c r="QZ28" s="136"/>
      <c r="RA28" s="136"/>
      <c r="RB28" s="136"/>
      <c r="RC28" s="136"/>
      <c r="RD28" s="136"/>
      <c r="RE28" s="136"/>
      <c r="RF28" s="136"/>
      <c r="RG28" s="136"/>
      <c r="RH28" s="136"/>
      <c r="RI28" s="136"/>
      <c r="RJ28" s="136"/>
      <c r="RK28" s="136"/>
      <c r="RL28" s="136"/>
      <c r="RM28" s="136"/>
      <c r="RN28" s="136"/>
      <c r="RO28" s="136"/>
      <c r="RP28" s="136"/>
      <c r="RQ28" s="136"/>
      <c r="RR28" s="136"/>
      <c r="RS28" s="136"/>
      <c r="RT28" s="136"/>
      <c r="RU28" s="136"/>
      <c r="RV28" s="136"/>
      <c r="RW28" s="136"/>
      <c r="RX28" s="136"/>
      <c r="RY28" s="136"/>
      <c r="RZ28" s="136"/>
      <c r="SA28" s="136"/>
      <c r="SB28" s="136"/>
      <c r="SC28" s="136"/>
      <c r="SD28" s="136"/>
      <c r="SE28" s="136"/>
      <c r="SF28" s="136"/>
      <c r="SG28" s="136"/>
      <c r="SH28" s="136"/>
      <c r="SI28" s="136"/>
      <c r="SJ28" s="136"/>
      <c r="SK28" s="136"/>
      <c r="SL28" s="136"/>
      <c r="SM28" s="136"/>
      <c r="SN28" s="136"/>
      <c r="SO28" s="136"/>
      <c r="SP28" s="136"/>
      <c r="SQ28" s="136"/>
      <c r="SR28" s="136"/>
      <c r="SS28" s="136"/>
      <c r="ST28" s="136"/>
      <c r="SU28" s="136"/>
      <c r="SV28" s="136"/>
      <c r="SW28" s="136"/>
      <c r="SX28" s="136"/>
      <c r="SY28" s="136"/>
      <c r="SZ28" s="136"/>
      <c r="TA28" s="136"/>
      <c r="TB28" s="136"/>
      <c r="TC28" s="136"/>
      <c r="TD28" s="136"/>
      <c r="TE28" s="136"/>
      <c r="TF28" s="136"/>
      <c r="TG28" s="136"/>
      <c r="TH28" s="136"/>
      <c r="TI28" s="136"/>
      <c r="TJ28" s="136"/>
      <c r="TK28" s="136"/>
      <c r="TL28" s="136"/>
      <c r="TM28" s="136"/>
      <c r="TN28" s="136"/>
      <c r="TO28" s="136"/>
      <c r="TP28" s="136"/>
      <c r="TQ28" s="136"/>
      <c r="TR28" s="136"/>
      <c r="TS28" s="136"/>
      <c r="TT28" s="136"/>
      <c r="TU28" s="136"/>
      <c r="TV28" s="136"/>
      <c r="TW28" s="136"/>
      <c r="TX28" s="136"/>
      <c r="TY28" s="136"/>
      <c r="TZ28" s="136"/>
      <c r="UA28" s="136"/>
      <c r="UB28" s="136"/>
      <c r="UC28" s="136"/>
      <c r="UD28" s="136"/>
      <c r="UE28" s="136"/>
      <c r="UF28" s="136"/>
      <c r="UG28" s="136"/>
      <c r="UH28" s="136"/>
      <c r="UI28" s="136"/>
      <c r="UJ28" s="136"/>
      <c r="UK28" s="136"/>
      <c r="UL28" s="136"/>
      <c r="UM28" s="136"/>
      <c r="UN28" s="136"/>
      <c r="UO28" s="136"/>
      <c r="UP28" s="136"/>
      <c r="UQ28" s="136"/>
      <c r="UR28" s="136"/>
      <c r="US28" s="136"/>
      <c r="UT28" s="136"/>
      <c r="UU28" s="136"/>
      <c r="UV28" s="136"/>
      <c r="UW28" s="136"/>
      <c r="UX28" s="136"/>
      <c r="UY28" s="136"/>
      <c r="UZ28" s="136"/>
      <c r="VA28" s="136"/>
      <c r="VB28" s="136"/>
      <c r="VC28" s="136"/>
      <c r="VD28" s="136"/>
      <c r="VE28" s="136"/>
      <c r="VF28" s="136"/>
      <c r="VG28" s="136"/>
      <c r="VH28" s="136"/>
      <c r="VI28" s="136"/>
      <c r="VJ28" s="136"/>
      <c r="VK28" s="136"/>
      <c r="VL28" s="136"/>
      <c r="VM28" s="136"/>
      <c r="VN28" s="136"/>
      <c r="VO28" s="136"/>
      <c r="VP28" s="136"/>
      <c r="VQ28" s="136"/>
      <c r="VR28" s="136"/>
      <c r="VS28" s="136"/>
      <c r="VT28" s="136"/>
      <c r="VU28" s="136"/>
      <c r="VV28" s="136"/>
      <c r="VW28" s="136"/>
      <c r="VX28" s="136"/>
      <c r="VY28" s="136"/>
      <c r="VZ28" s="136"/>
      <c r="WA28" s="136"/>
      <c r="WB28" s="136"/>
      <c r="WC28" s="136"/>
      <c r="WD28" s="136"/>
      <c r="WE28" s="136"/>
      <c r="WF28" s="136"/>
      <c r="WG28" s="136"/>
      <c r="WH28" s="136"/>
      <c r="WI28" s="136"/>
      <c r="WJ28" s="136"/>
      <c r="WK28" s="136"/>
      <c r="WL28" s="136"/>
      <c r="WM28" s="136"/>
      <c r="WN28" s="136"/>
      <c r="WO28" s="136"/>
      <c r="WP28" s="136"/>
      <c r="WQ28" s="136"/>
      <c r="WR28" s="136"/>
      <c r="WS28" s="136"/>
      <c r="WT28" s="136"/>
      <c r="WU28" s="136"/>
      <c r="WV28" s="136"/>
      <c r="WW28" s="136"/>
      <c r="WX28" s="136"/>
      <c r="WY28" s="136"/>
      <c r="WZ28" s="136"/>
      <c r="XA28" s="136"/>
      <c r="XB28" s="136"/>
      <c r="XC28" s="136"/>
      <c r="XD28" s="136"/>
      <c r="XE28" s="136"/>
      <c r="XF28" s="136"/>
      <c r="XG28" s="136"/>
      <c r="XH28" s="136"/>
      <c r="XI28" s="136"/>
      <c r="XJ28" s="136"/>
      <c r="XK28" s="136"/>
      <c r="XL28" s="136"/>
      <c r="XM28" s="136"/>
      <c r="XN28" s="136"/>
      <c r="XO28" s="136"/>
      <c r="XP28" s="136"/>
      <c r="XQ28" s="136"/>
      <c r="XR28" s="136"/>
      <c r="XS28" s="136"/>
      <c r="XT28" s="136"/>
      <c r="XU28" s="136"/>
      <c r="XV28" s="136"/>
      <c r="XW28" s="136"/>
      <c r="XX28" s="136"/>
      <c r="XY28" s="136"/>
      <c r="XZ28" s="136"/>
      <c r="YA28" s="136"/>
      <c r="YB28" s="136"/>
      <c r="YC28" s="136"/>
      <c r="YD28" s="136"/>
      <c r="YE28" s="136"/>
      <c r="YF28" s="136"/>
      <c r="YG28" s="136"/>
      <c r="YH28" s="136"/>
      <c r="YI28" s="136"/>
      <c r="YJ28" s="136"/>
      <c r="YK28" s="136"/>
      <c r="YL28" s="136"/>
      <c r="YM28" s="136"/>
      <c r="YN28" s="136"/>
      <c r="YO28" s="136"/>
      <c r="YP28" s="136"/>
      <c r="YQ28" s="136"/>
      <c r="YR28" s="136"/>
      <c r="YS28" s="136"/>
      <c r="YT28" s="136"/>
      <c r="YU28" s="136"/>
      <c r="YV28" s="136"/>
      <c r="YW28" s="136"/>
      <c r="YX28" s="136"/>
      <c r="YY28" s="136"/>
      <c r="YZ28" s="136"/>
      <c r="ZA28" s="136"/>
      <c r="ZB28" s="136"/>
      <c r="ZC28" s="136"/>
      <c r="ZD28" s="136"/>
      <c r="ZE28" s="136"/>
      <c r="ZF28" s="136"/>
      <c r="ZG28" s="136"/>
      <c r="ZH28" s="136"/>
      <c r="ZI28" s="136"/>
      <c r="ZJ28" s="136"/>
      <c r="ZK28" s="136"/>
      <c r="ZL28" s="136"/>
      <c r="ZM28" s="136"/>
      <c r="ZN28" s="136"/>
      <c r="ZO28" s="136"/>
      <c r="ZP28" s="136"/>
      <c r="ZQ28" s="136"/>
      <c r="ZR28" s="136"/>
      <c r="ZS28" s="136"/>
      <c r="ZT28" s="136"/>
      <c r="ZU28" s="136"/>
      <c r="ZV28" s="136"/>
      <c r="ZW28" s="136"/>
      <c r="ZX28" s="136"/>
      <c r="ZY28" s="136"/>
      <c r="ZZ28" s="136"/>
      <c r="AAA28" s="136"/>
      <c r="AAB28" s="136"/>
      <c r="AAC28" s="136"/>
      <c r="AAD28" s="136"/>
      <c r="AAE28" s="136"/>
      <c r="AAF28" s="136"/>
      <c r="AAG28" s="136"/>
      <c r="AAH28" s="136"/>
      <c r="AAI28" s="136"/>
      <c r="AAJ28" s="136"/>
      <c r="AAK28" s="136"/>
      <c r="AAL28" s="136"/>
      <c r="AAM28" s="136"/>
      <c r="AAN28" s="136"/>
      <c r="AAO28" s="136"/>
      <c r="AAP28" s="136"/>
      <c r="AAQ28" s="136"/>
      <c r="AAR28" s="136"/>
      <c r="AAS28" s="136"/>
      <c r="AAT28" s="136"/>
      <c r="AAU28" s="136"/>
      <c r="AAV28" s="136"/>
      <c r="AAW28" s="136"/>
      <c r="AAX28" s="136"/>
      <c r="AAY28" s="136"/>
      <c r="AAZ28" s="136"/>
      <c r="ABA28" s="136"/>
      <c r="ABB28" s="136"/>
      <c r="ABC28" s="136"/>
      <c r="ABD28" s="136"/>
      <c r="ABE28" s="136"/>
      <c r="ABF28" s="136"/>
      <c r="ABG28" s="136"/>
      <c r="ABH28" s="136"/>
      <c r="ABI28" s="136"/>
      <c r="ABJ28" s="136"/>
      <c r="ABK28" s="136"/>
      <c r="ABL28" s="136"/>
      <c r="ABM28" s="136"/>
      <c r="ABN28" s="136"/>
      <c r="ABO28" s="136"/>
      <c r="ABP28" s="136"/>
      <c r="ABQ28" s="136"/>
      <c r="ABR28" s="136"/>
      <c r="ABS28" s="136"/>
      <c r="ABT28" s="136"/>
      <c r="ABU28" s="136"/>
      <c r="ABV28" s="136"/>
      <c r="ABW28" s="136"/>
      <c r="ABX28" s="136"/>
      <c r="ABY28" s="136"/>
      <c r="ABZ28" s="136"/>
      <c r="ACA28" s="136"/>
      <c r="ACB28" s="136"/>
      <c r="ACC28" s="136"/>
      <c r="ACD28" s="136"/>
      <c r="ACE28" s="136"/>
      <c r="ACF28" s="136"/>
      <c r="ACG28" s="136"/>
      <c r="ACH28" s="136"/>
      <c r="ACI28" s="136"/>
      <c r="ACJ28" s="136"/>
      <c r="ACK28" s="136"/>
      <c r="ACL28" s="136"/>
      <c r="ACM28" s="136"/>
      <c r="ACN28" s="136"/>
      <c r="ACO28" s="136"/>
      <c r="ACP28" s="136"/>
      <c r="ACQ28" s="136"/>
      <c r="ACR28" s="136"/>
      <c r="ACS28" s="136"/>
      <c r="ACT28" s="136"/>
      <c r="ACU28" s="136"/>
      <c r="ACV28" s="136"/>
      <c r="ACW28" s="136"/>
      <c r="ACX28" s="136"/>
      <c r="ACY28" s="136"/>
      <c r="ACZ28" s="136"/>
      <c r="ADA28" s="136"/>
      <c r="ADB28" s="136"/>
      <c r="ADC28" s="136"/>
      <c r="ADD28" s="136"/>
      <c r="ADE28" s="136"/>
      <c r="ADF28" s="136"/>
      <c r="ADG28" s="136"/>
      <c r="ADH28" s="136"/>
      <c r="ADI28" s="136"/>
      <c r="ADJ28" s="136"/>
      <c r="ADK28" s="136"/>
      <c r="ADL28" s="136"/>
      <c r="ADM28" s="136"/>
      <c r="ADN28" s="136"/>
      <c r="ADO28" s="136"/>
      <c r="ADP28" s="136"/>
      <c r="ADQ28" s="136"/>
      <c r="ADR28" s="136"/>
      <c r="ADS28" s="136"/>
      <c r="ADT28" s="136"/>
      <c r="ADU28" s="136"/>
      <c r="ADV28" s="136"/>
      <c r="ADW28" s="136"/>
      <c r="ADX28" s="136"/>
      <c r="ADY28" s="136"/>
      <c r="ADZ28" s="136"/>
      <c r="AEA28" s="136"/>
      <c r="AEB28" s="136"/>
      <c r="AEC28" s="136"/>
      <c r="AED28" s="136"/>
      <c r="AEE28" s="136"/>
      <c r="AEF28" s="136"/>
      <c r="AEG28" s="136"/>
      <c r="AEH28" s="136"/>
      <c r="AEI28" s="136"/>
      <c r="AEJ28" s="136"/>
      <c r="AEK28" s="136"/>
      <c r="AEL28" s="136"/>
      <c r="AEM28" s="136"/>
      <c r="AEN28" s="136"/>
      <c r="AEO28" s="136"/>
      <c r="AEP28" s="136"/>
      <c r="AEQ28" s="136"/>
      <c r="AER28" s="136"/>
      <c r="AES28" s="136"/>
      <c r="AET28" s="136"/>
      <c r="AEU28" s="136"/>
      <c r="AEV28" s="136"/>
      <c r="AEW28" s="136"/>
      <c r="AEX28" s="136"/>
      <c r="AEY28" s="136"/>
      <c r="AEZ28" s="136"/>
      <c r="AFA28" s="136"/>
      <c r="AFB28" s="136"/>
      <c r="AFC28" s="136"/>
      <c r="AFD28" s="136"/>
      <c r="AFE28" s="136"/>
      <c r="AFF28" s="136"/>
      <c r="AFG28" s="136"/>
      <c r="AFH28" s="136"/>
      <c r="AFI28" s="136"/>
      <c r="AFJ28" s="136"/>
      <c r="AFK28" s="136"/>
      <c r="AFL28" s="136"/>
      <c r="AFM28" s="136"/>
      <c r="AFN28" s="136"/>
      <c r="AFO28" s="136"/>
      <c r="AFP28" s="136"/>
      <c r="AFQ28" s="136"/>
      <c r="AFR28" s="136"/>
      <c r="AFS28" s="136"/>
      <c r="AFT28" s="136"/>
      <c r="AFU28" s="136"/>
      <c r="AFV28" s="136"/>
      <c r="AFW28" s="136"/>
      <c r="AFX28" s="136"/>
      <c r="AFY28" s="136"/>
      <c r="AFZ28" s="136"/>
      <c r="AGA28" s="136"/>
      <c r="AGB28" s="136"/>
      <c r="AGC28" s="136"/>
      <c r="AGD28" s="136"/>
      <c r="AGE28" s="136"/>
      <c r="AGF28" s="136"/>
      <c r="AGG28" s="136"/>
      <c r="AGH28" s="136"/>
      <c r="AGI28" s="136"/>
      <c r="AGJ28" s="136"/>
      <c r="AGK28" s="136"/>
      <c r="AGL28" s="136"/>
      <c r="AGM28" s="136"/>
      <c r="AGN28" s="136"/>
      <c r="AGO28" s="136"/>
      <c r="AGP28" s="136"/>
      <c r="AGQ28" s="136"/>
      <c r="AGR28" s="136"/>
      <c r="AGS28" s="136"/>
      <c r="AGT28" s="136"/>
      <c r="AGU28" s="136"/>
      <c r="AGV28" s="136"/>
      <c r="AGW28" s="136"/>
      <c r="AGX28" s="136"/>
      <c r="AGY28" s="136"/>
      <c r="AGZ28" s="136"/>
      <c r="AHA28" s="136"/>
      <c r="AHB28" s="136"/>
      <c r="AHC28" s="136"/>
      <c r="AHD28" s="136"/>
      <c r="AHE28" s="136"/>
      <c r="AHF28" s="136"/>
      <c r="AHG28" s="136"/>
      <c r="AHH28" s="136"/>
      <c r="AHI28" s="136"/>
      <c r="AHJ28" s="136"/>
      <c r="AHK28" s="136"/>
      <c r="AHL28" s="136"/>
      <c r="AHM28" s="136"/>
      <c r="AHN28" s="136"/>
      <c r="AHO28" s="136"/>
      <c r="AHP28" s="136"/>
      <c r="AHQ28" s="136"/>
      <c r="AHR28" s="136"/>
      <c r="AHS28" s="136"/>
      <c r="AHT28" s="136"/>
      <c r="AHU28" s="136"/>
      <c r="AHV28" s="136"/>
      <c r="AHW28" s="136"/>
      <c r="AHX28" s="136"/>
      <c r="AHY28" s="136"/>
      <c r="AHZ28" s="136"/>
      <c r="AIA28" s="136"/>
      <c r="AIB28" s="136"/>
      <c r="AIC28" s="136"/>
      <c r="AID28" s="136"/>
      <c r="AIE28" s="136"/>
      <c r="AIF28" s="136"/>
      <c r="AIG28" s="136"/>
      <c r="AIH28" s="136"/>
      <c r="AII28" s="136"/>
      <c r="AIJ28" s="136"/>
      <c r="AIK28" s="136"/>
      <c r="AIL28" s="136"/>
      <c r="AIM28" s="136"/>
      <c r="AIN28" s="136"/>
      <c r="AIO28" s="136"/>
      <c r="AIP28" s="136"/>
      <c r="AIQ28" s="136"/>
      <c r="AIR28" s="136"/>
      <c r="AIS28" s="136"/>
      <c r="AIT28" s="136"/>
      <c r="AIU28" s="136"/>
      <c r="AIV28" s="136"/>
      <c r="AIW28" s="136"/>
      <c r="AIX28" s="136"/>
      <c r="AIY28" s="136"/>
      <c r="AIZ28" s="136"/>
      <c r="AJA28" s="136"/>
      <c r="AJB28" s="136"/>
      <c r="AJC28" s="136"/>
      <c r="AJD28" s="136"/>
      <c r="AJE28" s="136"/>
      <c r="AJF28" s="136"/>
      <c r="AJG28" s="136"/>
      <c r="AJH28" s="136"/>
      <c r="AJI28" s="136"/>
      <c r="AJJ28" s="136"/>
      <c r="AJK28" s="136"/>
      <c r="AJL28" s="136"/>
      <c r="AJM28" s="136"/>
      <c r="AJN28" s="136"/>
      <c r="AJO28" s="136"/>
      <c r="AJP28" s="136"/>
      <c r="AJQ28" s="136"/>
      <c r="AJR28" s="136"/>
      <c r="AJS28" s="136"/>
      <c r="AJT28" s="136"/>
      <c r="AJU28" s="136"/>
      <c r="AJV28" s="136"/>
      <c r="AJW28" s="136"/>
      <c r="AJX28" s="136"/>
      <c r="AJY28" s="136"/>
      <c r="AJZ28" s="136"/>
      <c r="AKA28" s="136"/>
      <c r="AKB28" s="136"/>
      <c r="AKC28" s="136"/>
      <c r="AKD28" s="136"/>
      <c r="AKE28" s="136"/>
      <c r="AKF28" s="136"/>
      <c r="AKG28" s="136"/>
      <c r="AKH28" s="136"/>
      <c r="AKI28" s="136"/>
      <c r="AKJ28" s="136"/>
      <c r="AKK28" s="136"/>
      <c r="AKL28" s="136"/>
      <c r="AKM28" s="136"/>
      <c r="AKN28" s="136"/>
      <c r="AKO28" s="136"/>
      <c r="AKP28" s="136"/>
      <c r="AKQ28" s="136"/>
      <c r="AKR28" s="136"/>
      <c r="AKS28" s="136"/>
      <c r="AKT28" s="136"/>
      <c r="AKU28" s="136"/>
      <c r="AKV28" s="136"/>
      <c r="AKW28" s="136"/>
      <c r="AKX28" s="136"/>
      <c r="AKY28" s="136"/>
      <c r="AKZ28" s="136"/>
      <c r="ALA28" s="136"/>
      <c r="ALB28" s="136"/>
      <c r="ALC28" s="136"/>
      <c r="ALD28" s="136"/>
      <c r="ALE28" s="136"/>
      <c r="ALF28" s="136"/>
      <c r="ALG28" s="136"/>
      <c r="ALH28" s="136"/>
      <c r="ALI28" s="136"/>
      <c r="ALJ28" s="136"/>
      <c r="ALK28" s="136"/>
      <c r="ALL28" s="136"/>
      <c r="ALM28" s="136"/>
      <c r="ALN28" s="136"/>
      <c r="ALO28" s="136"/>
      <c r="ALP28" s="136"/>
      <c r="ALQ28" s="136"/>
      <c r="ALR28" s="136"/>
      <c r="ALS28" s="136"/>
      <c r="ALT28" s="136"/>
      <c r="ALU28" s="136"/>
      <c r="ALV28" s="136"/>
      <c r="ALW28" s="136"/>
      <c r="ALX28" s="136"/>
      <c r="ALY28" s="136"/>
      <c r="ALZ28" s="136"/>
      <c r="AMA28" s="136"/>
      <c r="AMB28" s="136"/>
      <c r="AMC28" s="136"/>
      <c r="AMD28" s="136"/>
      <c r="AME28" s="136"/>
      <c r="AMF28" s="136"/>
      <c r="AMG28" s="136"/>
      <c r="AMH28" s="136"/>
      <c r="AMI28" s="136"/>
      <c r="AMJ28" s="136"/>
      <c r="AMK28" s="136"/>
      <c r="AML28" s="136"/>
      <c r="AMM28" s="136"/>
      <c r="AMN28" s="136"/>
      <c r="AMO28" s="136"/>
      <c r="AMP28" s="136"/>
      <c r="AMQ28" s="136"/>
      <c r="AMR28" s="136"/>
      <c r="AMS28" s="136"/>
    </row>
    <row r="29" spans="1:1033">
      <c r="A29" s="149"/>
      <c r="B29" s="150"/>
      <c r="C29" s="156"/>
      <c r="D29" s="151"/>
      <c r="E29" s="184"/>
      <c r="F29" s="156"/>
      <c r="G29" s="184"/>
      <c r="H29" s="156"/>
      <c r="I29" s="184"/>
      <c r="J29" s="156"/>
      <c r="K29" s="184"/>
      <c r="L29" s="156"/>
      <c r="M29" s="184"/>
      <c r="N29" s="156"/>
      <c r="O29" s="184"/>
      <c r="P29" s="156"/>
      <c r="Q29" s="184"/>
      <c r="R29" s="156"/>
      <c r="S29" s="184"/>
      <c r="T29" s="156"/>
      <c r="U29" s="184"/>
      <c r="V29" s="156"/>
      <c r="W29" s="184"/>
      <c r="X29" s="156"/>
      <c r="Y29" s="184"/>
      <c r="Z29" s="156"/>
      <c r="AA29" s="184"/>
      <c r="AB29" s="184"/>
      <c r="AC29" s="184"/>
      <c r="AD29" s="184"/>
      <c r="AE29" s="184"/>
      <c r="AF29" s="156"/>
      <c r="AG29" s="184"/>
      <c r="AH29" s="185"/>
      <c r="AI29" s="185"/>
      <c r="AJ29" s="185"/>
      <c r="AK29" s="185"/>
      <c r="AL29" s="185"/>
      <c r="AM29" s="185"/>
      <c r="AN29" s="18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  <c r="IW29" s="155"/>
      <c r="IX29" s="155"/>
      <c r="IY29" s="155"/>
      <c r="IZ29" s="155"/>
      <c r="JA29" s="155"/>
      <c r="JB29" s="155"/>
      <c r="JC29" s="155"/>
      <c r="JD29" s="155"/>
      <c r="JE29" s="155"/>
      <c r="JF29" s="155"/>
      <c r="JG29" s="155"/>
      <c r="JH29" s="155"/>
      <c r="JI29" s="155"/>
      <c r="JJ29" s="155"/>
      <c r="JK29" s="155"/>
      <c r="JL29" s="155"/>
      <c r="JM29" s="155"/>
      <c r="JN29" s="155"/>
      <c r="JO29" s="155"/>
      <c r="JP29" s="155"/>
      <c r="JQ29" s="155"/>
      <c r="JR29" s="155"/>
      <c r="JS29" s="155"/>
      <c r="JT29" s="155"/>
      <c r="JU29" s="155"/>
      <c r="JV29" s="155"/>
      <c r="JW29" s="155"/>
      <c r="JX29" s="155"/>
      <c r="JY29" s="155"/>
      <c r="JZ29" s="155"/>
      <c r="KA29" s="155"/>
      <c r="KB29" s="155"/>
      <c r="KC29" s="155"/>
      <c r="KD29" s="155"/>
      <c r="KE29" s="155"/>
      <c r="KF29" s="155"/>
      <c r="KG29" s="155"/>
      <c r="KH29" s="155"/>
      <c r="KI29" s="155"/>
      <c r="KJ29" s="155"/>
      <c r="KK29" s="155"/>
      <c r="KL29" s="155"/>
      <c r="KM29" s="155"/>
      <c r="KN29" s="155"/>
      <c r="KO29" s="155"/>
      <c r="KP29" s="155"/>
      <c r="KQ29" s="155"/>
      <c r="KR29" s="155"/>
      <c r="KS29" s="155"/>
      <c r="KT29" s="155"/>
      <c r="KU29" s="155"/>
      <c r="KV29" s="155"/>
      <c r="KW29" s="155"/>
      <c r="KX29" s="155"/>
      <c r="KY29" s="155"/>
      <c r="KZ29" s="155"/>
      <c r="LA29" s="155"/>
      <c r="LB29" s="155"/>
      <c r="LC29" s="155"/>
      <c r="LD29" s="155"/>
      <c r="LE29" s="155"/>
      <c r="LF29" s="155"/>
      <c r="LG29" s="155"/>
      <c r="LH29" s="155"/>
      <c r="LI29" s="155"/>
      <c r="LJ29" s="155"/>
      <c r="LK29" s="155"/>
      <c r="LL29" s="155"/>
      <c r="LM29" s="155"/>
      <c r="LN29" s="155"/>
      <c r="LO29" s="155"/>
      <c r="LP29" s="155"/>
      <c r="LQ29" s="155"/>
      <c r="LR29" s="155"/>
      <c r="LS29" s="155"/>
      <c r="LT29" s="155"/>
      <c r="LU29" s="155"/>
      <c r="LV29" s="155"/>
      <c r="LW29" s="155"/>
      <c r="LX29" s="155"/>
      <c r="LY29" s="155"/>
      <c r="LZ29" s="155"/>
      <c r="MA29" s="155"/>
      <c r="MB29" s="155"/>
      <c r="MC29" s="155"/>
      <c r="MD29" s="155"/>
      <c r="ME29" s="155"/>
      <c r="MF29" s="155"/>
      <c r="MG29" s="155"/>
      <c r="MH29" s="155"/>
      <c r="MI29" s="155"/>
      <c r="MJ29" s="155"/>
      <c r="MK29" s="155"/>
      <c r="ML29" s="155"/>
      <c r="MM29" s="155"/>
      <c r="MN29" s="155"/>
      <c r="MO29" s="155"/>
      <c r="MP29" s="155"/>
      <c r="MQ29" s="155"/>
      <c r="MR29" s="155"/>
      <c r="MS29" s="155"/>
      <c r="MT29" s="155"/>
      <c r="MU29" s="155"/>
      <c r="MV29" s="155"/>
      <c r="MW29" s="155"/>
      <c r="MX29" s="155"/>
      <c r="MY29" s="155"/>
      <c r="MZ29" s="155"/>
      <c r="NA29" s="155"/>
      <c r="NB29" s="155"/>
      <c r="NC29" s="155"/>
      <c r="ND29" s="155"/>
      <c r="NE29" s="155"/>
      <c r="NF29" s="155"/>
      <c r="NG29" s="155"/>
      <c r="NH29" s="155"/>
      <c r="NI29" s="155"/>
      <c r="NJ29" s="155"/>
      <c r="NK29" s="155"/>
      <c r="NL29" s="155"/>
      <c r="NM29" s="155"/>
      <c r="NN29" s="155"/>
      <c r="NO29" s="155"/>
      <c r="NP29" s="155"/>
      <c r="NQ29" s="155"/>
      <c r="NR29" s="155"/>
      <c r="NS29" s="155"/>
      <c r="NT29" s="155"/>
      <c r="NU29" s="155"/>
      <c r="NV29" s="155"/>
      <c r="NW29" s="155"/>
      <c r="NX29" s="155"/>
      <c r="NY29" s="155"/>
      <c r="NZ29" s="155"/>
      <c r="OA29" s="155"/>
      <c r="OB29" s="155"/>
      <c r="OC29" s="155"/>
      <c r="OD29" s="155"/>
      <c r="OE29" s="155"/>
      <c r="OF29" s="155"/>
      <c r="OG29" s="155"/>
      <c r="OH29" s="155"/>
      <c r="OI29" s="155"/>
      <c r="OJ29" s="155"/>
      <c r="OK29" s="155"/>
      <c r="OL29" s="155"/>
      <c r="OM29" s="155"/>
      <c r="ON29" s="155"/>
      <c r="OO29" s="155"/>
      <c r="OP29" s="155"/>
      <c r="OQ29" s="155"/>
      <c r="OR29" s="155"/>
      <c r="OS29" s="155"/>
      <c r="OT29" s="155"/>
      <c r="OU29" s="155"/>
      <c r="OV29" s="155"/>
      <c r="OW29" s="155"/>
      <c r="OX29" s="155"/>
      <c r="OY29" s="155"/>
      <c r="OZ29" s="155"/>
      <c r="PA29" s="155"/>
      <c r="PB29" s="155"/>
      <c r="PC29" s="155"/>
      <c r="PD29" s="155"/>
      <c r="PE29" s="155"/>
      <c r="PF29" s="155"/>
      <c r="PG29" s="155"/>
      <c r="PH29" s="155"/>
      <c r="PI29" s="155"/>
      <c r="PJ29" s="155"/>
      <c r="PK29" s="155"/>
      <c r="PL29" s="155"/>
      <c r="PM29" s="155"/>
      <c r="PN29" s="155"/>
      <c r="PO29" s="155"/>
      <c r="PP29" s="155"/>
      <c r="PQ29" s="155"/>
      <c r="PR29" s="155"/>
      <c r="PS29" s="155"/>
      <c r="PT29" s="155"/>
      <c r="PU29" s="155"/>
      <c r="PV29" s="155"/>
      <c r="PW29" s="155"/>
      <c r="PX29" s="155"/>
      <c r="PY29" s="155"/>
      <c r="PZ29" s="155"/>
      <c r="QA29" s="155"/>
      <c r="QB29" s="155"/>
      <c r="QC29" s="155"/>
      <c r="QD29" s="155"/>
      <c r="QE29" s="155"/>
      <c r="QF29" s="155"/>
      <c r="QG29" s="155"/>
      <c r="QH29" s="155"/>
      <c r="QI29" s="155"/>
      <c r="QJ29" s="155"/>
      <c r="QK29" s="155"/>
      <c r="QL29" s="155"/>
      <c r="QM29" s="155"/>
      <c r="QN29" s="155"/>
      <c r="QO29" s="155"/>
      <c r="QP29" s="155"/>
      <c r="QQ29" s="155"/>
      <c r="QR29" s="155"/>
      <c r="QS29" s="155"/>
      <c r="QT29" s="155"/>
      <c r="QU29" s="155"/>
      <c r="QV29" s="155"/>
      <c r="QW29" s="155"/>
      <c r="QX29" s="155"/>
      <c r="QY29" s="155"/>
      <c r="QZ29" s="155"/>
      <c r="RA29" s="155"/>
      <c r="RB29" s="155"/>
      <c r="RC29" s="155"/>
      <c r="RD29" s="155"/>
      <c r="RE29" s="155"/>
      <c r="RF29" s="155"/>
      <c r="RG29" s="155"/>
      <c r="RH29" s="155"/>
      <c r="RI29" s="155"/>
      <c r="RJ29" s="155"/>
      <c r="RK29" s="155"/>
      <c r="RL29" s="155"/>
      <c r="RM29" s="155"/>
      <c r="RN29" s="155"/>
      <c r="RO29" s="155"/>
      <c r="RP29" s="155"/>
      <c r="RQ29" s="155"/>
      <c r="RR29" s="155"/>
      <c r="RS29" s="155"/>
      <c r="RT29" s="155"/>
      <c r="RU29" s="155"/>
      <c r="RV29" s="155"/>
      <c r="RW29" s="155"/>
      <c r="RX29" s="155"/>
      <c r="RY29" s="155"/>
      <c r="RZ29" s="155"/>
      <c r="SA29" s="155"/>
      <c r="SB29" s="155"/>
      <c r="SC29" s="155"/>
      <c r="SD29" s="155"/>
      <c r="SE29" s="155"/>
      <c r="SF29" s="155"/>
      <c r="SG29" s="155"/>
      <c r="SH29" s="155"/>
      <c r="SI29" s="155"/>
      <c r="SJ29" s="155"/>
      <c r="SK29" s="155"/>
      <c r="SL29" s="155"/>
      <c r="SM29" s="155"/>
      <c r="SN29" s="155"/>
      <c r="SO29" s="155"/>
      <c r="SP29" s="155"/>
      <c r="SQ29" s="155"/>
      <c r="SR29" s="155"/>
      <c r="SS29" s="155"/>
      <c r="ST29" s="155"/>
      <c r="SU29" s="155"/>
      <c r="SV29" s="155"/>
      <c r="SW29" s="155"/>
      <c r="SX29" s="155"/>
      <c r="SY29" s="155"/>
      <c r="SZ29" s="155"/>
      <c r="TA29" s="155"/>
      <c r="TB29" s="155"/>
      <c r="TC29" s="155"/>
      <c r="TD29" s="155"/>
      <c r="TE29" s="155"/>
      <c r="TF29" s="155"/>
      <c r="TG29" s="155"/>
      <c r="TH29" s="155"/>
      <c r="TI29" s="155"/>
      <c r="TJ29" s="155"/>
      <c r="TK29" s="155"/>
      <c r="TL29" s="155"/>
      <c r="TM29" s="155"/>
      <c r="TN29" s="155"/>
      <c r="TO29" s="155"/>
      <c r="TP29" s="155"/>
      <c r="TQ29" s="155"/>
      <c r="TR29" s="155"/>
      <c r="TS29" s="155"/>
      <c r="TT29" s="155"/>
      <c r="TU29" s="155"/>
      <c r="TV29" s="155"/>
      <c r="TW29" s="155"/>
      <c r="TX29" s="155"/>
      <c r="TY29" s="155"/>
      <c r="TZ29" s="155"/>
      <c r="UA29" s="155"/>
      <c r="UB29" s="155"/>
      <c r="UC29" s="155"/>
      <c r="UD29" s="155"/>
      <c r="UE29" s="155"/>
      <c r="UF29" s="155"/>
      <c r="UG29" s="155"/>
      <c r="UH29" s="155"/>
      <c r="UI29" s="155"/>
      <c r="UJ29" s="155"/>
      <c r="UK29" s="155"/>
      <c r="UL29" s="155"/>
      <c r="UM29" s="155"/>
      <c r="UN29" s="155"/>
      <c r="UO29" s="155"/>
      <c r="UP29" s="155"/>
      <c r="UQ29" s="155"/>
      <c r="UR29" s="155"/>
      <c r="US29" s="155"/>
      <c r="UT29" s="155"/>
      <c r="UU29" s="155"/>
      <c r="UV29" s="155"/>
      <c r="UW29" s="155"/>
      <c r="UX29" s="155"/>
      <c r="UY29" s="155"/>
      <c r="UZ29" s="155"/>
      <c r="VA29" s="155"/>
      <c r="VB29" s="155"/>
      <c r="VC29" s="155"/>
      <c r="VD29" s="155"/>
      <c r="VE29" s="155"/>
      <c r="VF29" s="155"/>
      <c r="VG29" s="155"/>
      <c r="VH29" s="155"/>
      <c r="VI29" s="155"/>
      <c r="VJ29" s="155"/>
      <c r="VK29" s="155"/>
      <c r="VL29" s="155"/>
      <c r="VM29" s="155"/>
      <c r="VN29" s="155"/>
      <c r="VO29" s="155"/>
      <c r="VP29" s="155"/>
      <c r="VQ29" s="155"/>
      <c r="VR29" s="155"/>
      <c r="VS29" s="155"/>
      <c r="VT29" s="155"/>
      <c r="VU29" s="155"/>
      <c r="VV29" s="155"/>
      <c r="VW29" s="155"/>
      <c r="VX29" s="155"/>
      <c r="VY29" s="155"/>
      <c r="VZ29" s="155"/>
      <c r="WA29" s="155"/>
      <c r="WB29" s="155"/>
      <c r="WC29" s="155"/>
      <c r="WD29" s="155"/>
      <c r="WE29" s="155"/>
      <c r="WF29" s="155"/>
      <c r="WG29" s="155"/>
      <c r="WH29" s="155"/>
      <c r="WI29" s="155"/>
      <c r="WJ29" s="155"/>
      <c r="WK29" s="155"/>
      <c r="WL29" s="155"/>
      <c r="WM29" s="155"/>
      <c r="WN29" s="155"/>
      <c r="WO29" s="155"/>
      <c r="WP29" s="155"/>
      <c r="WQ29" s="155"/>
      <c r="WR29" s="155"/>
      <c r="WS29" s="155"/>
      <c r="WT29" s="155"/>
      <c r="WU29" s="155"/>
      <c r="WV29" s="155"/>
      <c r="WW29" s="155"/>
      <c r="WX29" s="155"/>
      <c r="WY29" s="155"/>
      <c r="WZ29" s="155"/>
      <c r="XA29" s="155"/>
      <c r="XB29" s="155"/>
      <c r="XC29" s="155"/>
      <c r="XD29" s="155"/>
      <c r="XE29" s="155"/>
      <c r="XF29" s="155"/>
      <c r="XG29" s="155"/>
      <c r="XH29" s="155"/>
      <c r="XI29" s="155"/>
      <c r="XJ29" s="155"/>
      <c r="XK29" s="155"/>
      <c r="XL29" s="155"/>
      <c r="XM29" s="155"/>
      <c r="XN29" s="155"/>
      <c r="XO29" s="155"/>
      <c r="XP29" s="155"/>
      <c r="XQ29" s="155"/>
      <c r="XR29" s="155"/>
      <c r="XS29" s="155"/>
      <c r="XT29" s="155"/>
      <c r="XU29" s="155"/>
      <c r="XV29" s="155"/>
      <c r="XW29" s="155"/>
      <c r="XX29" s="155"/>
      <c r="XY29" s="155"/>
      <c r="XZ29" s="155"/>
      <c r="YA29" s="155"/>
      <c r="YB29" s="155"/>
      <c r="YC29" s="155"/>
      <c r="YD29" s="155"/>
      <c r="YE29" s="155"/>
      <c r="YF29" s="155"/>
      <c r="YG29" s="155"/>
      <c r="YH29" s="155"/>
      <c r="YI29" s="155"/>
      <c r="YJ29" s="155"/>
      <c r="YK29" s="155"/>
      <c r="YL29" s="155"/>
      <c r="YM29" s="155"/>
      <c r="YN29" s="155"/>
      <c r="YO29" s="155"/>
      <c r="YP29" s="155"/>
      <c r="YQ29" s="155"/>
      <c r="YR29" s="155"/>
      <c r="YS29" s="155"/>
      <c r="YT29" s="155"/>
      <c r="YU29" s="155"/>
      <c r="YV29" s="155"/>
      <c r="YW29" s="155"/>
      <c r="YX29" s="155"/>
      <c r="YY29" s="155"/>
      <c r="YZ29" s="155"/>
      <c r="ZA29" s="155"/>
      <c r="ZB29" s="155"/>
      <c r="ZC29" s="155"/>
      <c r="ZD29" s="155"/>
      <c r="ZE29" s="155"/>
      <c r="ZF29" s="155"/>
      <c r="ZG29" s="155"/>
      <c r="ZH29" s="155"/>
      <c r="ZI29" s="155"/>
      <c r="ZJ29" s="155"/>
      <c r="ZK29" s="155"/>
      <c r="ZL29" s="155"/>
      <c r="ZM29" s="155"/>
      <c r="ZN29" s="155"/>
      <c r="ZO29" s="155"/>
      <c r="ZP29" s="155"/>
      <c r="ZQ29" s="155"/>
      <c r="ZR29" s="155"/>
      <c r="ZS29" s="155"/>
      <c r="ZT29" s="155"/>
      <c r="ZU29" s="155"/>
      <c r="ZV29" s="155"/>
      <c r="ZW29" s="155"/>
      <c r="ZX29" s="155"/>
      <c r="ZY29" s="155"/>
      <c r="ZZ29" s="155"/>
      <c r="AAA29" s="155"/>
      <c r="AAB29" s="155"/>
      <c r="AAC29" s="155"/>
      <c r="AAD29" s="155"/>
      <c r="AAE29" s="155"/>
      <c r="AAF29" s="155"/>
      <c r="AAG29" s="155"/>
      <c r="AAH29" s="155"/>
      <c r="AAI29" s="155"/>
      <c r="AAJ29" s="155"/>
      <c r="AAK29" s="155"/>
      <c r="AAL29" s="155"/>
      <c r="AAM29" s="155"/>
      <c r="AAN29" s="155"/>
      <c r="AAO29" s="155"/>
      <c r="AAP29" s="155"/>
      <c r="AAQ29" s="155"/>
      <c r="AAR29" s="155"/>
      <c r="AAS29" s="155"/>
      <c r="AAT29" s="155"/>
      <c r="AAU29" s="155"/>
      <c r="AAV29" s="155"/>
      <c r="AAW29" s="155"/>
      <c r="AAX29" s="155"/>
      <c r="AAY29" s="155"/>
      <c r="AAZ29" s="155"/>
      <c r="ABA29" s="155"/>
      <c r="ABB29" s="155"/>
      <c r="ABC29" s="155"/>
      <c r="ABD29" s="155"/>
      <c r="ABE29" s="155"/>
      <c r="ABF29" s="155"/>
      <c r="ABG29" s="155"/>
      <c r="ABH29" s="155"/>
      <c r="ABI29" s="155"/>
      <c r="ABJ29" s="155"/>
      <c r="ABK29" s="155"/>
      <c r="ABL29" s="155"/>
      <c r="ABM29" s="155"/>
      <c r="ABN29" s="155"/>
      <c r="ABO29" s="155"/>
      <c r="ABP29" s="155"/>
      <c r="ABQ29" s="155"/>
      <c r="ABR29" s="155"/>
      <c r="ABS29" s="155"/>
      <c r="ABT29" s="155"/>
      <c r="ABU29" s="155"/>
      <c r="ABV29" s="155"/>
      <c r="ABW29" s="155"/>
      <c r="ABX29" s="155"/>
      <c r="ABY29" s="155"/>
      <c r="ABZ29" s="155"/>
      <c r="ACA29" s="155"/>
      <c r="ACB29" s="155"/>
      <c r="ACC29" s="155"/>
      <c r="ACD29" s="155"/>
      <c r="ACE29" s="155"/>
      <c r="ACF29" s="155"/>
      <c r="ACG29" s="155"/>
      <c r="ACH29" s="155"/>
      <c r="ACI29" s="155"/>
      <c r="ACJ29" s="155"/>
      <c r="ACK29" s="155"/>
      <c r="ACL29" s="155"/>
      <c r="ACM29" s="155"/>
      <c r="ACN29" s="155"/>
      <c r="ACO29" s="155"/>
      <c r="ACP29" s="155"/>
      <c r="ACQ29" s="155"/>
      <c r="ACR29" s="155"/>
      <c r="ACS29" s="155"/>
      <c r="ACT29" s="155"/>
      <c r="ACU29" s="155"/>
      <c r="ACV29" s="155"/>
      <c r="ACW29" s="155"/>
      <c r="ACX29" s="155"/>
      <c r="ACY29" s="155"/>
      <c r="ACZ29" s="155"/>
      <c r="ADA29" s="155"/>
      <c r="ADB29" s="155"/>
      <c r="ADC29" s="155"/>
      <c r="ADD29" s="155"/>
      <c r="ADE29" s="155"/>
      <c r="ADF29" s="155"/>
      <c r="ADG29" s="155"/>
      <c r="ADH29" s="155"/>
      <c r="ADI29" s="155"/>
      <c r="ADJ29" s="155"/>
      <c r="ADK29" s="155"/>
      <c r="ADL29" s="155"/>
      <c r="ADM29" s="155"/>
      <c r="ADN29" s="155"/>
      <c r="ADO29" s="155"/>
      <c r="ADP29" s="155"/>
      <c r="ADQ29" s="155"/>
      <c r="ADR29" s="155"/>
      <c r="ADS29" s="155"/>
      <c r="ADT29" s="155"/>
      <c r="ADU29" s="155"/>
      <c r="ADV29" s="155"/>
      <c r="ADW29" s="155"/>
      <c r="ADX29" s="155"/>
      <c r="ADY29" s="155"/>
      <c r="ADZ29" s="155"/>
      <c r="AEA29" s="155"/>
      <c r="AEB29" s="155"/>
      <c r="AEC29" s="155"/>
      <c r="AED29" s="155"/>
      <c r="AEE29" s="155"/>
      <c r="AEF29" s="155"/>
      <c r="AEG29" s="155"/>
      <c r="AEH29" s="155"/>
      <c r="AEI29" s="155"/>
      <c r="AEJ29" s="155"/>
      <c r="AEK29" s="155"/>
      <c r="AEL29" s="155"/>
      <c r="AEM29" s="155"/>
      <c r="AEN29" s="155"/>
      <c r="AEO29" s="155"/>
      <c r="AEP29" s="155"/>
      <c r="AEQ29" s="155"/>
      <c r="AER29" s="155"/>
      <c r="AES29" s="155"/>
      <c r="AET29" s="155"/>
      <c r="AEU29" s="155"/>
      <c r="AEV29" s="155"/>
      <c r="AEW29" s="155"/>
      <c r="AEX29" s="155"/>
      <c r="AEY29" s="155"/>
      <c r="AEZ29" s="155"/>
      <c r="AFA29" s="155"/>
      <c r="AFB29" s="155"/>
      <c r="AFC29" s="155"/>
      <c r="AFD29" s="155"/>
      <c r="AFE29" s="155"/>
      <c r="AFF29" s="155"/>
      <c r="AFG29" s="155"/>
      <c r="AFH29" s="155"/>
      <c r="AFI29" s="155"/>
      <c r="AFJ29" s="155"/>
      <c r="AFK29" s="155"/>
      <c r="AFL29" s="155"/>
      <c r="AFM29" s="155"/>
      <c r="AFN29" s="155"/>
      <c r="AFO29" s="155"/>
      <c r="AFP29" s="155"/>
      <c r="AFQ29" s="155"/>
      <c r="AFR29" s="155"/>
      <c r="AFS29" s="155"/>
      <c r="AFT29" s="155"/>
      <c r="AFU29" s="155"/>
      <c r="AFV29" s="155"/>
      <c r="AFW29" s="155"/>
      <c r="AFX29" s="155"/>
      <c r="AFY29" s="155"/>
      <c r="AFZ29" s="155"/>
      <c r="AGA29" s="155"/>
      <c r="AGB29" s="155"/>
      <c r="AGC29" s="155"/>
      <c r="AGD29" s="155"/>
      <c r="AGE29" s="155"/>
      <c r="AGF29" s="155"/>
      <c r="AGG29" s="155"/>
      <c r="AGH29" s="155"/>
      <c r="AGI29" s="155"/>
      <c r="AGJ29" s="155"/>
      <c r="AGK29" s="155"/>
      <c r="AGL29" s="155"/>
      <c r="AGM29" s="155"/>
      <c r="AGN29" s="155"/>
      <c r="AGO29" s="155"/>
      <c r="AGP29" s="155"/>
      <c r="AGQ29" s="155"/>
      <c r="AGR29" s="155"/>
      <c r="AGS29" s="155"/>
      <c r="AGT29" s="155"/>
      <c r="AGU29" s="155"/>
      <c r="AGV29" s="155"/>
      <c r="AGW29" s="155"/>
      <c r="AGX29" s="155"/>
      <c r="AGY29" s="155"/>
      <c r="AGZ29" s="155"/>
      <c r="AHA29" s="155"/>
      <c r="AHB29" s="155"/>
      <c r="AHC29" s="155"/>
      <c r="AHD29" s="155"/>
      <c r="AHE29" s="155"/>
      <c r="AHF29" s="155"/>
      <c r="AHG29" s="155"/>
      <c r="AHH29" s="155"/>
      <c r="AHI29" s="155"/>
      <c r="AHJ29" s="155"/>
      <c r="AHK29" s="155"/>
      <c r="AHL29" s="155"/>
      <c r="AHM29" s="155"/>
      <c r="AHN29" s="155"/>
      <c r="AHO29" s="155"/>
      <c r="AHP29" s="155"/>
      <c r="AHQ29" s="155"/>
      <c r="AHR29" s="155"/>
      <c r="AHS29" s="155"/>
      <c r="AHT29" s="155"/>
      <c r="AHU29" s="155"/>
      <c r="AHV29" s="155"/>
      <c r="AHW29" s="155"/>
      <c r="AHX29" s="155"/>
      <c r="AHY29" s="155"/>
      <c r="AHZ29" s="155"/>
      <c r="AIA29" s="155"/>
      <c r="AIB29" s="155"/>
      <c r="AIC29" s="155"/>
      <c r="AID29" s="155"/>
      <c r="AIE29" s="155"/>
      <c r="AIF29" s="155"/>
      <c r="AIG29" s="155"/>
      <c r="AIH29" s="155"/>
      <c r="AII29" s="155"/>
      <c r="AIJ29" s="155"/>
      <c r="AIK29" s="155"/>
      <c r="AIL29" s="155"/>
      <c r="AIM29" s="155"/>
      <c r="AIN29" s="155"/>
      <c r="AIO29" s="155"/>
      <c r="AIP29" s="155"/>
      <c r="AIQ29" s="155"/>
      <c r="AIR29" s="155"/>
      <c r="AIS29" s="155"/>
      <c r="AIT29" s="155"/>
      <c r="AIU29" s="155"/>
      <c r="AIV29" s="155"/>
      <c r="AIW29" s="155"/>
      <c r="AIX29" s="155"/>
      <c r="AIY29" s="155"/>
      <c r="AIZ29" s="155"/>
      <c r="AJA29" s="155"/>
      <c r="AJB29" s="155"/>
      <c r="AJC29" s="155"/>
      <c r="AJD29" s="155"/>
      <c r="AJE29" s="155"/>
      <c r="AJF29" s="155"/>
      <c r="AJG29" s="155"/>
      <c r="AJH29" s="155"/>
      <c r="AJI29" s="155"/>
      <c r="AJJ29" s="155"/>
      <c r="AJK29" s="155"/>
      <c r="AJL29" s="155"/>
      <c r="AJM29" s="155"/>
      <c r="AJN29" s="155"/>
      <c r="AJO29" s="155"/>
      <c r="AJP29" s="155"/>
      <c r="AJQ29" s="155"/>
      <c r="AJR29" s="155"/>
      <c r="AJS29" s="155"/>
      <c r="AJT29" s="155"/>
      <c r="AJU29" s="155"/>
      <c r="AJV29" s="155"/>
      <c r="AJW29" s="155"/>
      <c r="AJX29" s="155"/>
      <c r="AJY29" s="155"/>
      <c r="AJZ29" s="155"/>
      <c r="AKA29" s="155"/>
      <c r="AKB29" s="155"/>
      <c r="AKC29" s="155"/>
      <c r="AKD29" s="155"/>
      <c r="AKE29" s="155"/>
      <c r="AKF29" s="155"/>
      <c r="AKG29" s="155"/>
      <c r="AKH29" s="155"/>
      <c r="AKI29" s="155"/>
      <c r="AKJ29" s="155"/>
      <c r="AKK29" s="155"/>
      <c r="AKL29" s="155"/>
      <c r="AKM29" s="155"/>
      <c r="AKN29" s="155"/>
      <c r="AKO29" s="155"/>
      <c r="AKP29" s="155"/>
      <c r="AKQ29" s="155"/>
      <c r="AKR29" s="155"/>
      <c r="AKS29" s="155"/>
      <c r="AKT29" s="155"/>
      <c r="AKU29" s="155"/>
      <c r="AKV29" s="155"/>
      <c r="AKW29" s="155"/>
      <c r="AKX29" s="155"/>
      <c r="AKY29" s="155"/>
      <c r="AKZ29" s="155"/>
      <c r="ALA29" s="155"/>
      <c r="ALB29" s="155"/>
      <c r="ALC29" s="155"/>
      <c r="ALD29" s="155"/>
      <c r="ALE29" s="155"/>
      <c r="ALF29" s="155"/>
      <c r="ALG29" s="155"/>
      <c r="ALH29" s="155"/>
      <c r="ALI29" s="155"/>
      <c r="ALJ29" s="155"/>
      <c r="ALK29" s="155"/>
      <c r="ALL29" s="155"/>
      <c r="ALM29" s="155"/>
      <c r="ALN29" s="155"/>
      <c r="ALO29" s="155"/>
      <c r="ALP29" s="155"/>
      <c r="ALQ29" s="155"/>
      <c r="ALR29" s="155"/>
      <c r="ALS29" s="155"/>
      <c r="ALT29" s="155"/>
      <c r="ALU29" s="155"/>
      <c r="ALV29" s="155"/>
      <c r="ALW29" s="155"/>
      <c r="ALX29" s="155"/>
      <c r="ALY29" s="155"/>
      <c r="ALZ29" s="155"/>
      <c r="AMA29" s="155"/>
      <c r="AMB29" s="155"/>
      <c r="AMC29" s="155"/>
      <c r="AMD29" s="155"/>
      <c r="AME29" s="155"/>
      <c r="AMF29" s="155"/>
      <c r="AMG29" s="155"/>
      <c r="AMH29" s="155"/>
      <c r="AMI29" s="155"/>
      <c r="AMJ29" s="155"/>
      <c r="AMK29" s="155"/>
      <c r="AML29" s="155"/>
      <c r="AMM29" s="155"/>
      <c r="AMN29" s="155"/>
      <c r="AMO29" s="155"/>
      <c r="AMP29" s="155"/>
      <c r="AMQ29" s="155"/>
      <c r="AMR29" s="155"/>
      <c r="AMS29" s="155"/>
    </row>
    <row r="30" spans="1:1033">
      <c r="A30" s="149"/>
      <c r="B30" s="150"/>
      <c r="C30" s="156"/>
      <c r="D30" s="151"/>
      <c r="E30" s="184"/>
      <c r="F30" s="156"/>
      <c r="G30" s="184"/>
      <c r="H30" s="156"/>
      <c r="I30" s="184"/>
      <c r="J30" s="156"/>
      <c r="K30" s="184"/>
      <c r="L30" s="156"/>
      <c r="M30" s="184"/>
      <c r="N30" s="156"/>
      <c r="O30" s="184"/>
      <c r="P30" s="156"/>
      <c r="Q30" s="184"/>
      <c r="R30" s="156"/>
      <c r="S30" s="184"/>
      <c r="T30" s="156"/>
      <c r="U30" s="184"/>
      <c r="V30" s="156"/>
      <c r="W30" s="184"/>
      <c r="X30" s="156"/>
      <c r="Y30" s="184"/>
      <c r="Z30" s="156"/>
      <c r="AA30" s="184"/>
      <c r="AB30" s="184"/>
      <c r="AC30" s="184"/>
      <c r="AD30" s="184"/>
      <c r="AE30" s="184"/>
      <c r="AF30" s="156"/>
      <c r="AG30" s="184"/>
      <c r="AH30" s="185"/>
      <c r="AI30" s="185"/>
      <c r="AJ30" s="185"/>
      <c r="AK30" s="185"/>
      <c r="AL30" s="185"/>
      <c r="AM30" s="185"/>
      <c r="AN30" s="18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  <c r="IW30" s="155"/>
      <c r="IX30" s="155"/>
      <c r="IY30" s="155"/>
      <c r="IZ30" s="155"/>
      <c r="JA30" s="155"/>
      <c r="JB30" s="155"/>
      <c r="JC30" s="155"/>
      <c r="JD30" s="155"/>
      <c r="JE30" s="155"/>
      <c r="JF30" s="155"/>
      <c r="JG30" s="155"/>
      <c r="JH30" s="155"/>
      <c r="JI30" s="155"/>
      <c r="JJ30" s="155"/>
      <c r="JK30" s="155"/>
      <c r="JL30" s="155"/>
      <c r="JM30" s="155"/>
      <c r="JN30" s="155"/>
      <c r="JO30" s="155"/>
      <c r="JP30" s="155"/>
      <c r="JQ30" s="155"/>
      <c r="JR30" s="155"/>
      <c r="JS30" s="155"/>
      <c r="JT30" s="155"/>
      <c r="JU30" s="155"/>
      <c r="JV30" s="155"/>
      <c r="JW30" s="155"/>
      <c r="JX30" s="155"/>
      <c r="JY30" s="155"/>
      <c r="JZ30" s="155"/>
      <c r="KA30" s="155"/>
      <c r="KB30" s="155"/>
      <c r="KC30" s="155"/>
      <c r="KD30" s="155"/>
      <c r="KE30" s="155"/>
      <c r="KF30" s="155"/>
      <c r="KG30" s="155"/>
      <c r="KH30" s="155"/>
      <c r="KI30" s="155"/>
      <c r="KJ30" s="155"/>
      <c r="KK30" s="155"/>
      <c r="KL30" s="155"/>
      <c r="KM30" s="155"/>
      <c r="KN30" s="155"/>
      <c r="KO30" s="155"/>
      <c r="KP30" s="155"/>
      <c r="KQ30" s="155"/>
      <c r="KR30" s="155"/>
      <c r="KS30" s="155"/>
      <c r="KT30" s="155"/>
      <c r="KU30" s="155"/>
      <c r="KV30" s="155"/>
      <c r="KW30" s="155"/>
      <c r="KX30" s="155"/>
      <c r="KY30" s="155"/>
      <c r="KZ30" s="155"/>
      <c r="LA30" s="155"/>
      <c r="LB30" s="155"/>
      <c r="LC30" s="155"/>
      <c r="LD30" s="155"/>
      <c r="LE30" s="155"/>
      <c r="LF30" s="155"/>
      <c r="LG30" s="155"/>
      <c r="LH30" s="155"/>
      <c r="LI30" s="155"/>
      <c r="LJ30" s="155"/>
      <c r="LK30" s="155"/>
      <c r="LL30" s="155"/>
      <c r="LM30" s="155"/>
      <c r="LN30" s="155"/>
      <c r="LO30" s="155"/>
      <c r="LP30" s="155"/>
      <c r="LQ30" s="155"/>
      <c r="LR30" s="155"/>
      <c r="LS30" s="155"/>
      <c r="LT30" s="155"/>
      <c r="LU30" s="155"/>
      <c r="LV30" s="155"/>
      <c r="LW30" s="155"/>
      <c r="LX30" s="155"/>
      <c r="LY30" s="155"/>
      <c r="LZ30" s="155"/>
      <c r="MA30" s="155"/>
      <c r="MB30" s="155"/>
      <c r="MC30" s="155"/>
      <c r="MD30" s="155"/>
      <c r="ME30" s="155"/>
      <c r="MF30" s="155"/>
      <c r="MG30" s="155"/>
      <c r="MH30" s="155"/>
      <c r="MI30" s="155"/>
      <c r="MJ30" s="155"/>
      <c r="MK30" s="155"/>
      <c r="ML30" s="155"/>
      <c r="MM30" s="155"/>
      <c r="MN30" s="155"/>
      <c r="MO30" s="155"/>
      <c r="MP30" s="155"/>
      <c r="MQ30" s="155"/>
      <c r="MR30" s="155"/>
      <c r="MS30" s="155"/>
      <c r="MT30" s="155"/>
      <c r="MU30" s="155"/>
      <c r="MV30" s="155"/>
      <c r="MW30" s="155"/>
      <c r="MX30" s="155"/>
      <c r="MY30" s="155"/>
      <c r="MZ30" s="155"/>
      <c r="NA30" s="155"/>
      <c r="NB30" s="155"/>
      <c r="NC30" s="155"/>
      <c r="ND30" s="155"/>
      <c r="NE30" s="155"/>
      <c r="NF30" s="155"/>
      <c r="NG30" s="155"/>
      <c r="NH30" s="155"/>
      <c r="NI30" s="155"/>
      <c r="NJ30" s="155"/>
      <c r="NK30" s="155"/>
      <c r="NL30" s="155"/>
      <c r="NM30" s="155"/>
      <c r="NN30" s="155"/>
      <c r="NO30" s="155"/>
      <c r="NP30" s="155"/>
      <c r="NQ30" s="155"/>
      <c r="NR30" s="155"/>
      <c r="NS30" s="155"/>
      <c r="NT30" s="155"/>
      <c r="NU30" s="155"/>
      <c r="NV30" s="155"/>
      <c r="NW30" s="155"/>
      <c r="NX30" s="155"/>
      <c r="NY30" s="155"/>
      <c r="NZ30" s="155"/>
      <c r="OA30" s="155"/>
      <c r="OB30" s="155"/>
      <c r="OC30" s="155"/>
      <c r="OD30" s="155"/>
      <c r="OE30" s="155"/>
      <c r="OF30" s="155"/>
      <c r="OG30" s="155"/>
      <c r="OH30" s="155"/>
      <c r="OI30" s="155"/>
      <c r="OJ30" s="155"/>
      <c r="OK30" s="155"/>
      <c r="OL30" s="155"/>
      <c r="OM30" s="155"/>
      <c r="ON30" s="155"/>
      <c r="OO30" s="155"/>
      <c r="OP30" s="155"/>
      <c r="OQ30" s="155"/>
      <c r="OR30" s="155"/>
      <c r="OS30" s="155"/>
      <c r="OT30" s="155"/>
      <c r="OU30" s="155"/>
      <c r="OV30" s="155"/>
      <c r="OW30" s="155"/>
      <c r="OX30" s="155"/>
      <c r="OY30" s="155"/>
      <c r="OZ30" s="155"/>
      <c r="PA30" s="155"/>
      <c r="PB30" s="155"/>
      <c r="PC30" s="155"/>
      <c r="PD30" s="155"/>
      <c r="PE30" s="155"/>
      <c r="PF30" s="155"/>
      <c r="PG30" s="155"/>
      <c r="PH30" s="155"/>
      <c r="PI30" s="155"/>
      <c r="PJ30" s="155"/>
      <c r="PK30" s="155"/>
      <c r="PL30" s="155"/>
      <c r="PM30" s="155"/>
      <c r="PN30" s="155"/>
      <c r="PO30" s="155"/>
      <c r="PP30" s="155"/>
      <c r="PQ30" s="155"/>
      <c r="PR30" s="155"/>
      <c r="PS30" s="155"/>
      <c r="PT30" s="155"/>
      <c r="PU30" s="155"/>
      <c r="PV30" s="155"/>
      <c r="PW30" s="155"/>
      <c r="PX30" s="155"/>
      <c r="PY30" s="155"/>
      <c r="PZ30" s="155"/>
      <c r="QA30" s="155"/>
      <c r="QB30" s="155"/>
      <c r="QC30" s="155"/>
      <c r="QD30" s="155"/>
      <c r="QE30" s="155"/>
      <c r="QF30" s="155"/>
      <c r="QG30" s="155"/>
      <c r="QH30" s="155"/>
      <c r="QI30" s="155"/>
      <c r="QJ30" s="155"/>
      <c r="QK30" s="155"/>
      <c r="QL30" s="155"/>
      <c r="QM30" s="155"/>
      <c r="QN30" s="155"/>
      <c r="QO30" s="155"/>
      <c r="QP30" s="155"/>
      <c r="QQ30" s="155"/>
      <c r="QR30" s="155"/>
      <c r="QS30" s="155"/>
      <c r="QT30" s="155"/>
      <c r="QU30" s="155"/>
      <c r="QV30" s="155"/>
      <c r="QW30" s="155"/>
      <c r="QX30" s="155"/>
      <c r="QY30" s="155"/>
      <c r="QZ30" s="155"/>
      <c r="RA30" s="155"/>
      <c r="RB30" s="155"/>
      <c r="RC30" s="155"/>
      <c r="RD30" s="155"/>
      <c r="RE30" s="155"/>
      <c r="RF30" s="155"/>
      <c r="RG30" s="155"/>
      <c r="RH30" s="155"/>
      <c r="RI30" s="155"/>
      <c r="RJ30" s="155"/>
      <c r="RK30" s="155"/>
      <c r="RL30" s="155"/>
      <c r="RM30" s="155"/>
      <c r="RN30" s="155"/>
      <c r="RO30" s="155"/>
      <c r="RP30" s="155"/>
      <c r="RQ30" s="155"/>
      <c r="RR30" s="155"/>
      <c r="RS30" s="155"/>
      <c r="RT30" s="155"/>
      <c r="RU30" s="155"/>
      <c r="RV30" s="155"/>
      <c r="RW30" s="155"/>
      <c r="RX30" s="155"/>
      <c r="RY30" s="155"/>
      <c r="RZ30" s="155"/>
      <c r="SA30" s="155"/>
      <c r="SB30" s="155"/>
      <c r="SC30" s="155"/>
      <c r="SD30" s="155"/>
      <c r="SE30" s="155"/>
      <c r="SF30" s="155"/>
      <c r="SG30" s="155"/>
      <c r="SH30" s="155"/>
      <c r="SI30" s="155"/>
      <c r="SJ30" s="155"/>
      <c r="SK30" s="155"/>
      <c r="SL30" s="155"/>
      <c r="SM30" s="155"/>
      <c r="SN30" s="155"/>
      <c r="SO30" s="155"/>
      <c r="SP30" s="155"/>
      <c r="SQ30" s="155"/>
      <c r="SR30" s="155"/>
      <c r="SS30" s="155"/>
      <c r="ST30" s="155"/>
      <c r="SU30" s="155"/>
      <c r="SV30" s="155"/>
      <c r="SW30" s="155"/>
      <c r="SX30" s="155"/>
      <c r="SY30" s="155"/>
      <c r="SZ30" s="155"/>
      <c r="TA30" s="155"/>
      <c r="TB30" s="155"/>
      <c r="TC30" s="155"/>
      <c r="TD30" s="155"/>
      <c r="TE30" s="155"/>
      <c r="TF30" s="155"/>
      <c r="TG30" s="155"/>
      <c r="TH30" s="155"/>
      <c r="TI30" s="155"/>
      <c r="TJ30" s="155"/>
      <c r="TK30" s="155"/>
      <c r="TL30" s="155"/>
      <c r="TM30" s="155"/>
      <c r="TN30" s="155"/>
      <c r="TO30" s="155"/>
      <c r="TP30" s="155"/>
      <c r="TQ30" s="155"/>
      <c r="TR30" s="155"/>
      <c r="TS30" s="155"/>
      <c r="TT30" s="155"/>
      <c r="TU30" s="155"/>
      <c r="TV30" s="155"/>
      <c r="TW30" s="155"/>
      <c r="TX30" s="155"/>
      <c r="TY30" s="155"/>
      <c r="TZ30" s="155"/>
      <c r="UA30" s="155"/>
      <c r="UB30" s="155"/>
      <c r="UC30" s="155"/>
      <c r="UD30" s="155"/>
      <c r="UE30" s="155"/>
      <c r="UF30" s="155"/>
      <c r="UG30" s="155"/>
      <c r="UH30" s="155"/>
      <c r="UI30" s="155"/>
      <c r="UJ30" s="155"/>
      <c r="UK30" s="155"/>
      <c r="UL30" s="155"/>
      <c r="UM30" s="155"/>
      <c r="UN30" s="155"/>
      <c r="UO30" s="155"/>
      <c r="UP30" s="155"/>
      <c r="UQ30" s="155"/>
      <c r="UR30" s="155"/>
      <c r="US30" s="155"/>
      <c r="UT30" s="155"/>
      <c r="UU30" s="155"/>
      <c r="UV30" s="155"/>
      <c r="UW30" s="155"/>
      <c r="UX30" s="155"/>
      <c r="UY30" s="155"/>
      <c r="UZ30" s="155"/>
      <c r="VA30" s="155"/>
      <c r="VB30" s="155"/>
      <c r="VC30" s="155"/>
      <c r="VD30" s="155"/>
      <c r="VE30" s="155"/>
      <c r="VF30" s="155"/>
      <c r="VG30" s="155"/>
      <c r="VH30" s="155"/>
      <c r="VI30" s="155"/>
      <c r="VJ30" s="155"/>
      <c r="VK30" s="155"/>
      <c r="VL30" s="155"/>
      <c r="VM30" s="155"/>
      <c r="VN30" s="155"/>
      <c r="VO30" s="155"/>
      <c r="VP30" s="155"/>
      <c r="VQ30" s="155"/>
      <c r="VR30" s="155"/>
      <c r="VS30" s="155"/>
      <c r="VT30" s="155"/>
      <c r="VU30" s="155"/>
      <c r="VV30" s="155"/>
      <c r="VW30" s="155"/>
      <c r="VX30" s="155"/>
      <c r="VY30" s="155"/>
      <c r="VZ30" s="155"/>
      <c r="WA30" s="155"/>
      <c r="WB30" s="155"/>
      <c r="WC30" s="155"/>
      <c r="WD30" s="155"/>
      <c r="WE30" s="155"/>
      <c r="WF30" s="155"/>
      <c r="WG30" s="155"/>
      <c r="WH30" s="155"/>
      <c r="WI30" s="155"/>
      <c r="WJ30" s="155"/>
      <c r="WK30" s="155"/>
      <c r="WL30" s="155"/>
      <c r="WM30" s="155"/>
      <c r="WN30" s="155"/>
      <c r="WO30" s="155"/>
      <c r="WP30" s="155"/>
      <c r="WQ30" s="155"/>
      <c r="WR30" s="155"/>
      <c r="WS30" s="155"/>
      <c r="WT30" s="155"/>
      <c r="WU30" s="155"/>
      <c r="WV30" s="155"/>
      <c r="WW30" s="155"/>
      <c r="WX30" s="155"/>
      <c r="WY30" s="155"/>
      <c r="WZ30" s="155"/>
      <c r="XA30" s="155"/>
      <c r="XB30" s="155"/>
      <c r="XC30" s="155"/>
      <c r="XD30" s="155"/>
      <c r="XE30" s="155"/>
      <c r="XF30" s="155"/>
      <c r="XG30" s="155"/>
      <c r="XH30" s="155"/>
      <c r="XI30" s="155"/>
      <c r="XJ30" s="155"/>
      <c r="XK30" s="155"/>
      <c r="XL30" s="155"/>
      <c r="XM30" s="155"/>
      <c r="XN30" s="155"/>
      <c r="XO30" s="155"/>
      <c r="XP30" s="155"/>
      <c r="XQ30" s="155"/>
      <c r="XR30" s="155"/>
      <c r="XS30" s="155"/>
      <c r="XT30" s="155"/>
      <c r="XU30" s="155"/>
      <c r="XV30" s="155"/>
      <c r="XW30" s="155"/>
      <c r="XX30" s="155"/>
      <c r="XY30" s="155"/>
      <c r="XZ30" s="155"/>
      <c r="YA30" s="155"/>
      <c r="YB30" s="155"/>
      <c r="YC30" s="155"/>
      <c r="YD30" s="155"/>
      <c r="YE30" s="155"/>
      <c r="YF30" s="155"/>
      <c r="YG30" s="155"/>
      <c r="YH30" s="155"/>
      <c r="YI30" s="155"/>
      <c r="YJ30" s="155"/>
      <c r="YK30" s="155"/>
      <c r="YL30" s="155"/>
      <c r="YM30" s="155"/>
      <c r="YN30" s="155"/>
      <c r="YO30" s="155"/>
      <c r="YP30" s="155"/>
      <c r="YQ30" s="155"/>
      <c r="YR30" s="155"/>
      <c r="YS30" s="155"/>
      <c r="YT30" s="155"/>
      <c r="YU30" s="155"/>
      <c r="YV30" s="155"/>
      <c r="YW30" s="155"/>
      <c r="YX30" s="155"/>
      <c r="YY30" s="155"/>
      <c r="YZ30" s="155"/>
      <c r="ZA30" s="155"/>
      <c r="ZB30" s="155"/>
      <c r="ZC30" s="155"/>
      <c r="ZD30" s="155"/>
      <c r="ZE30" s="155"/>
      <c r="ZF30" s="155"/>
      <c r="ZG30" s="155"/>
      <c r="ZH30" s="155"/>
      <c r="ZI30" s="155"/>
      <c r="ZJ30" s="155"/>
      <c r="ZK30" s="155"/>
      <c r="ZL30" s="155"/>
      <c r="ZM30" s="155"/>
      <c r="ZN30" s="155"/>
      <c r="ZO30" s="155"/>
      <c r="ZP30" s="155"/>
      <c r="ZQ30" s="155"/>
      <c r="ZR30" s="155"/>
      <c r="ZS30" s="155"/>
      <c r="ZT30" s="155"/>
      <c r="ZU30" s="155"/>
      <c r="ZV30" s="155"/>
      <c r="ZW30" s="155"/>
      <c r="ZX30" s="155"/>
      <c r="ZY30" s="155"/>
      <c r="ZZ30" s="155"/>
      <c r="AAA30" s="155"/>
      <c r="AAB30" s="155"/>
      <c r="AAC30" s="155"/>
      <c r="AAD30" s="155"/>
      <c r="AAE30" s="155"/>
      <c r="AAF30" s="155"/>
      <c r="AAG30" s="155"/>
      <c r="AAH30" s="155"/>
      <c r="AAI30" s="155"/>
      <c r="AAJ30" s="155"/>
      <c r="AAK30" s="155"/>
      <c r="AAL30" s="155"/>
      <c r="AAM30" s="155"/>
      <c r="AAN30" s="155"/>
      <c r="AAO30" s="155"/>
      <c r="AAP30" s="155"/>
      <c r="AAQ30" s="155"/>
      <c r="AAR30" s="155"/>
      <c r="AAS30" s="155"/>
      <c r="AAT30" s="155"/>
      <c r="AAU30" s="155"/>
      <c r="AAV30" s="155"/>
      <c r="AAW30" s="155"/>
      <c r="AAX30" s="155"/>
      <c r="AAY30" s="155"/>
      <c r="AAZ30" s="155"/>
      <c r="ABA30" s="155"/>
      <c r="ABB30" s="155"/>
      <c r="ABC30" s="155"/>
      <c r="ABD30" s="155"/>
      <c r="ABE30" s="155"/>
      <c r="ABF30" s="155"/>
      <c r="ABG30" s="155"/>
      <c r="ABH30" s="155"/>
      <c r="ABI30" s="155"/>
      <c r="ABJ30" s="155"/>
      <c r="ABK30" s="155"/>
      <c r="ABL30" s="155"/>
      <c r="ABM30" s="155"/>
      <c r="ABN30" s="155"/>
      <c r="ABO30" s="155"/>
      <c r="ABP30" s="155"/>
      <c r="ABQ30" s="155"/>
      <c r="ABR30" s="155"/>
      <c r="ABS30" s="155"/>
      <c r="ABT30" s="155"/>
      <c r="ABU30" s="155"/>
      <c r="ABV30" s="155"/>
      <c r="ABW30" s="155"/>
      <c r="ABX30" s="155"/>
      <c r="ABY30" s="155"/>
      <c r="ABZ30" s="155"/>
      <c r="ACA30" s="155"/>
      <c r="ACB30" s="155"/>
      <c r="ACC30" s="155"/>
      <c r="ACD30" s="155"/>
      <c r="ACE30" s="155"/>
      <c r="ACF30" s="155"/>
      <c r="ACG30" s="155"/>
      <c r="ACH30" s="155"/>
      <c r="ACI30" s="155"/>
      <c r="ACJ30" s="155"/>
      <c r="ACK30" s="155"/>
      <c r="ACL30" s="155"/>
      <c r="ACM30" s="155"/>
      <c r="ACN30" s="155"/>
      <c r="ACO30" s="155"/>
      <c r="ACP30" s="155"/>
      <c r="ACQ30" s="155"/>
      <c r="ACR30" s="155"/>
      <c r="ACS30" s="155"/>
      <c r="ACT30" s="155"/>
      <c r="ACU30" s="155"/>
      <c r="ACV30" s="155"/>
      <c r="ACW30" s="155"/>
      <c r="ACX30" s="155"/>
      <c r="ACY30" s="155"/>
      <c r="ACZ30" s="155"/>
      <c r="ADA30" s="155"/>
      <c r="ADB30" s="155"/>
      <c r="ADC30" s="155"/>
      <c r="ADD30" s="155"/>
      <c r="ADE30" s="155"/>
      <c r="ADF30" s="155"/>
      <c r="ADG30" s="155"/>
      <c r="ADH30" s="155"/>
      <c r="ADI30" s="155"/>
      <c r="ADJ30" s="155"/>
      <c r="ADK30" s="155"/>
      <c r="ADL30" s="155"/>
      <c r="ADM30" s="155"/>
      <c r="ADN30" s="155"/>
      <c r="ADO30" s="155"/>
      <c r="ADP30" s="155"/>
      <c r="ADQ30" s="155"/>
      <c r="ADR30" s="155"/>
      <c r="ADS30" s="155"/>
      <c r="ADT30" s="155"/>
      <c r="ADU30" s="155"/>
      <c r="ADV30" s="155"/>
      <c r="ADW30" s="155"/>
      <c r="ADX30" s="155"/>
      <c r="ADY30" s="155"/>
      <c r="ADZ30" s="155"/>
      <c r="AEA30" s="155"/>
      <c r="AEB30" s="155"/>
      <c r="AEC30" s="155"/>
      <c r="AED30" s="155"/>
      <c r="AEE30" s="155"/>
      <c r="AEF30" s="155"/>
      <c r="AEG30" s="155"/>
      <c r="AEH30" s="155"/>
      <c r="AEI30" s="155"/>
      <c r="AEJ30" s="155"/>
      <c r="AEK30" s="155"/>
      <c r="AEL30" s="155"/>
      <c r="AEM30" s="155"/>
      <c r="AEN30" s="155"/>
      <c r="AEO30" s="155"/>
      <c r="AEP30" s="155"/>
      <c r="AEQ30" s="155"/>
      <c r="AER30" s="155"/>
      <c r="AES30" s="155"/>
      <c r="AET30" s="155"/>
      <c r="AEU30" s="155"/>
      <c r="AEV30" s="155"/>
      <c r="AEW30" s="155"/>
      <c r="AEX30" s="155"/>
      <c r="AEY30" s="155"/>
      <c r="AEZ30" s="155"/>
      <c r="AFA30" s="155"/>
      <c r="AFB30" s="155"/>
      <c r="AFC30" s="155"/>
      <c r="AFD30" s="155"/>
      <c r="AFE30" s="155"/>
      <c r="AFF30" s="155"/>
      <c r="AFG30" s="155"/>
      <c r="AFH30" s="155"/>
      <c r="AFI30" s="155"/>
      <c r="AFJ30" s="155"/>
      <c r="AFK30" s="155"/>
      <c r="AFL30" s="155"/>
      <c r="AFM30" s="155"/>
      <c r="AFN30" s="155"/>
      <c r="AFO30" s="155"/>
      <c r="AFP30" s="155"/>
      <c r="AFQ30" s="155"/>
      <c r="AFR30" s="155"/>
      <c r="AFS30" s="155"/>
      <c r="AFT30" s="155"/>
      <c r="AFU30" s="155"/>
      <c r="AFV30" s="155"/>
      <c r="AFW30" s="155"/>
      <c r="AFX30" s="155"/>
      <c r="AFY30" s="155"/>
      <c r="AFZ30" s="155"/>
      <c r="AGA30" s="155"/>
      <c r="AGB30" s="155"/>
      <c r="AGC30" s="155"/>
      <c r="AGD30" s="155"/>
      <c r="AGE30" s="155"/>
      <c r="AGF30" s="155"/>
      <c r="AGG30" s="155"/>
      <c r="AGH30" s="155"/>
      <c r="AGI30" s="155"/>
      <c r="AGJ30" s="155"/>
      <c r="AGK30" s="155"/>
      <c r="AGL30" s="155"/>
      <c r="AGM30" s="155"/>
      <c r="AGN30" s="155"/>
      <c r="AGO30" s="155"/>
      <c r="AGP30" s="155"/>
      <c r="AGQ30" s="155"/>
      <c r="AGR30" s="155"/>
      <c r="AGS30" s="155"/>
      <c r="AGT30" s="155"/>
      <c r="AGU30" s="155"/>
      <c r="AGV30" s="155"/>
      <c r="AGW30" s="155"/>
      <c r="AGX30" s="155"/>
      <c r="AGY30" s="155"/>
      <c r="AGZ30" s="155"/>
      <c r="AHA30" s="155"/>
      <c r="AHB30" s="155"/>
      <c r="AHC30" s="155"/>
      <c r="AHD30" s="155"/>
      <c r="AHE30" s="155"/>
      <c r="AHF30" s="155"/>
      <c r="AHG30" s="155"/>
      <c r="AHH30" s="155"/>
      <c r="AHI30" s="155"/>
      <c r="AHJ30" s="155"/>
      <c r="AHK30" s="155"/>
      <c r="AHL30" s="155"/>
      <c r="AHM30" s="155"/>
      <c r="AHN30" s="155"/>
      <c r="AHO30" s="155"/>
      <c r="AHP30" s="155"/>
      <c r="AHQ30" s="155"/>
      <c r="AHR30" s="155"/>
      <c r="AHS30" s="155"/>
      <c r="AHT30" s="155"/>
      <c r="AHU30" s="155"/>
      <c r="AHV30" s="155"/>
      <c r="AHW30" s="155"/>
      <c r="AHX30" s="155"/>
      <c r="AHY30" s="155"/>
      <c r="AHZ30" s="155"/>
      <c r="AIA30" s="155"/>
      <c r="AIB30" s="155"/>
      <c r="AIC30" s="155"/>
      <c r="AID30" s="155"/>
      <c r="AIE30" s="155"/>
      <c r="AIF30" s="155"/>
      <c r="AIG30" s="155"/>
      <c r="AIH30" s="155"/>
      <c r="AII30" s="155"/>
      <c r="AIJ30" s="155"/>
      <c r="AIK30" s="155"/>
      <c r="AIL30" s="155"/>
      <c r="AIM30" s="155"/>
      <c r="AIN30" s="155"/>
      <c r="AIO30" s="155"/>
      <c r="AIP30" s="155"/>
      <c r="AIQ30" s="155"/>
      <c r="AIR30" s="155"/>
      <c r="AIS30" s="155"/>
      <c r="AIT30" s="155"/>
      <c r="AIU30" s="155"/>
      <c r="AIV30" s="155"/>
      <c r="AIW30" s="155"/>
      <c r="AIX30" s="155"/>
      <c r="AIY30" s="155"/>
      <c r="AIZ30" s="155"/>
      <c r="AJA30" s="155"/>
      <c r="AJB30" s="155"/>
      <c r="AJC30" s="155"/>
      <c r="AJD30" s="155"/>
      <c r="AJE30" s="155"/>
      <c r="AJF30" s="155"/>
      <c r="AJG30" s="155"/>
      <c r="AJH30" s="155"/>
      <c r="AJI30" s="155"/>
      <c r="AJJ30" s="155"/>
      <c r="AJK30" s="155"/>
      <c r="AJL30" s="155"/>
      <c r="AJM30" s="155"/>
      <c r="AJN30" s="155"/>
      <c r="AJO30" s="155"/>
      <c r="AJP30" s="155"/>
      <c r="AJQ30" s="155"/>
      <c r="AJR30" s="155"/>
      <c r="AJS30" s="155"/>
      <c r="AJT30" s="155"/>
      <c r="AJU30" s="155"/>
      <c r="AJV30" s="155"/>
      <c r="AJW30" s="155"/>
      <c r="AJX30" s="155"/>
      <c r="AJY30" s="155"/>
      <c r="AJZ30" s="155"/>
      <c r="AKA30" s="155"/>
      <c r="AKB30" s="155"/>
      <c r="AKC30" s="155"/>
      <c r="AKD30" s="155"/>
      <c r="AKE30" s="155"/>
      <c r="AKF30" s="155"/>
      <c r="AKG30" s="155"/>
      <c r="AKH30" s="155"/>
      <c r="AKI30" s="155"/>
      <c r="AKJ30" s="155"/>
      <c r="AKK30" s="155"/>
      <c r="AKL30" s="155"/>
      <c r="AKM30" s="155"/>
      <c r="AKN30" s="155"/>
      <c r="AKO30" s="155"/>
      <c r="AKP30" s="155"/>
      <c r="AKQ30" s="155"/>
      <c r="AKR30" s="155"/>
      <c r="AKS30" s="155"/>
      <c r="AKT30" s="155"/>
      <c r="AKU30" s="155"/>
      <c r="AKV30" s="155"/>
      <c r="AKW30" s="155"/>
      <c r="AKX30" s="155"/>
      <c r="AKY30" s="155"/>
      <c r="AKZ30" s="155"/>
      <c r="ALA30" s="155"/>
      <c r="ALB30" s="155"/>
      <c r="ALC30" s="155"/>
      <c r="ALD30" s="155"/>
      <c r="ALE30" s="155"/>
      <c r="ALF30" s="155"/>
      <c r="ALG30" s="155"/>
      <c r="ALH30" s="155"/>
      <c r="ALI30" s="155"/>
      <c r="ALJ30" s="155"/>
      <c r="ALK30" s="155"/>
      <c r="ALL30" s="155"/>
      <c r="ALM30" s="155"/>
      <c r="ALN30" s="155"/>
      <c r="ALO30" s="155"/>
      <c r="ALP30" s="155"/>
      <c r="ALQ30" s="155"/>
      <c r="ALR30" s="155"/>
      <c r="ALS30" s="155"/>
      <c r="ALT30" s="155"/>
      <c r="ALU30" s="155"/>
      <c r="ALV30" s="155"/>
      <c r="ALW30" s="155"/>
      <c r="ALX30" s="155"/>
      <c r="ALY30" s="155"/>
      <c r="ALZ30" s="155"/>
      <c r="AMA30" s="155"/>
      <c r="AMB30" s="155"/>
      <c r="AMC30" s="155"/>
      <c r="AMD30" s="155"/>
      <c r="AME30" s="155"/>
      <c r="AMF30" s="155"/>
      <c r="AMG30" s="155"/>
      <c r="AMH30" s="155"/>
      <c r="AMI30" s="155"/>
      <c r="AMJ30" s="155"/>
      <c r="AMK30" s="155"/>
      <c r="AML30" s="155"/>
      <c r="AMM30" s="155"/>
      <c r="AMN30" s="155"/>
      <c r="AMO30" s="155"/>
      <c r="AMP30" s="155"/>
      <c r="AMQ30" s="155"/>
      <c r="AMR30" s="155"/>
      <c r="AMS30" s="155"/>
    </row>
    <row r="31" spans="1:1033">
      <c r="A31" s="149"/>
      <c r="B31" s="150"/>
      <c r="C31" s="156"/>
      <c r="D31" s="151"/>
      <c r="E31" s="184"/>
      <c r="F31" s="156"/>
      <c r="G31" s="184"/>
      <c r="H31" s="156"/>
      <c r="I31" s="184"/>
      <c r="J31" s="156"/>
      <c r="K31" s="184"/>
      <c r="L31" s="156"/>
      <c r="M31" s="184"/>
      <c r="N31" s="156"/>
      <c r="O31" s="184"/>
      <c r="P31" s="156"/>
      <c r="Q31" s="184"/>
      <c r="R31" s="156"/>
      <c r="S31" s="184"/>
      <c r="T31" s="156"/>
      <c r="U31" s="184"/>
      <c r="V31" s="156"/>
      <c r="W31" s="184"/>
      <c r="X31" s="156"/>
      <c r="Y31" s="184"/>
      <c r="Z31" s="156"/>
      <c r="AA31" s="184"/>
      <c r="AB31" s="184"/>
      <c r="AC31" s="184"/>
      <c r="AD31" s="184"/>
      <c r="AE31" s="184"/>
      <c r="AF31" s="156"/>
      <c r="AG31" s="184"/>
      <c r="AH31" s="185"/>
      <c r="AI31" s="185"/>
      <c r="AJ31" s="185"/>
      <c r="AK31" s="185"/>
      <c r="AL31" s="185"/>
      <c r="AM31" s="185"/>
      <c r="AN31" s="18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  <c r="IU31" s="155"/>
      <c r="IV31" s="155"/>
      <c r="IW31" s="155"/>
      <c r="IX31" s="155"/>
      <c r="IY31" s="155"/>
      <c r="IZ31" s="155"/>
      <c r="JA31" s="155"/>
      <c r="JB31" s="155"/>
      <c r="JC31" s="155"/>
      <c r="JD31" s="155"/>
      <c r="JE31" s="155"/>
      <c r="JF31" s="155"/>
      <c r="JG31" s="155"/>
      <c r="JH31" s="155"/>
      <c r="JI31" s="155"/>
      <c r="JJ31" s="155"/>
      <c r="JK31" s="155"/>
      <c r="JL31" s="155"/>
      <c r="JM31" s="155"/>
      <c r="JN31" s="155"/>
      <c r="JO31" s="155"/>
      <c r="JP31" s="155"/>
      <c r="JQ31" s="155"/>
      <c r="JR31" s="155"/>
      <c r="JS31" s="155"/>
      <c r="JT31" s="155"/>
      <c r="JU31" s="155"/>
      <c r="JV31" s="155"/>
      <c r="JW31" s="155"/>
      <c r="JX31" s="155"/>
      <c r="JY31" s="155"/>
      <c r="JZ31" s="155"/>
      <c r="KA31" s="155"/>
      <c r="KB31" s="155"/>
      <c r="KC31" s="155"/>
      <c r="KD31" s="155"/>
      <c r="KE31" s="155"/>
      <c r="KF31" s="155"/>
      <c r="KG31" s="155"/>
      <c r="KH31" s="155"/>
      <c r="KI31" s="155"/>
      <c r="KJ31" s="155"/>
      <c r="KK31" s="155"/>
      <c r="KL31" s="155"/>
      <c r="KM31" s="155"/>
      <c r="KN31" s="155"/>
      <c r="KO31" s="155"/>
      <c r="KP31" s="155"/>
      <c r="KQ31" s="155"/>
      <c r="KR31" s="155"/>
      <c r="KS31" s="155"/>
      <c r="KT31" s="155"/>
      <c r="KU31" s="155"/>
      <c r="KV31" s="155"/>
      <c r="KW31" s="155"/>
      <c r="KX31" s="155"/>
      <c r="KY31" s="155"/>
      <c r="KZ31" s="155"/>
      <c r="LA31" s="155"/>
      <c r="LB31" s="155"/>
      <c r="LC31" s="155"/>
      <c r="LD31" s="155"/>
      <c r="LE31" s="155"/>
      <c r="LF31" s="155"/>
      <c r="LG31" s="155"/>
      <c r="LH31" s="155"/>
      <c r="LI31" s="155"/>
      <c r="LJ31" s="155"/>
      <c r="LK31" s="155"/>
      <c r="LL31" s="155"/>
      <c r="LM31" s="155"/>
      <c r="LN31" s="155"/>
      <c r="LO31" s="155"/>
      <c r="LP31" s="155"/>
      <c r="LQ31" s="155"/>
      <c r="LR31" s="155"/>
      <c r="LS31" s="155"/>
      <c r="LT31" s="155"/>
      <c r="LU31" s="155"/>
      <c r="LV31" s="155"/>
      <c r="LW31" s="155"/>
      <c r="LX31" s="155"/>
      <c r="LY31" s="155"/>
      <c r="LZ31" s="155"/>
      <c r="MA31" s="155"/>
      <c r="MB31" s="155"/>
      <c r="MC31" s="155"/>
      <c r="MD31" s="155"/>
      <c r="ME31" s="155"/>
      <c r="MF31" s="155"/>
      <c r="MG31" s="155"/>
      <c r="MH31" s="155"/>
      <c r="MI31" s="155"/>
      <c r="MJ31" s="155"/>
      <c r="MK31" s="155"/>
      <c r="ML31" s="155"/>
      <c r="MM31" s="155"/>
      <c r="MN31" s="155"/>
      <c r="MO31" s="155"/>
      <c r="MP31" s="155"/>
      <c r="MQ31" s="155"/>
      <c r="MR31" s="155"/>
      <c r="MS31" s="155"/>
      <c r="MT31" s="155"/>
      <c r="MU31" s="155"/>
      <c r="MV31" s="155"/>
      <c r="MW31" s="155"/>
      <c r="MX31" s="155"/>
      <c r="MY31" s="155"/>
      <c r="MZ31" s="155"/>
      <c r="NA31" s="155"/>
      <c r="NB31" s="155"/>
      <c r="NC31" s="155"/>
      <c r="ND31" s="155"/>
      <c r="NE31" s="155"/>
      <c r="NF31" s="155"/>
      <c r="NG31" s="155"/>
      <c r="NH31" s="155"/>
      <c r="NI31" s="155"/>
      <c r="NJ31" s="155"/>
      <c r="NK31" s="155"/>
      <c r="NL31" s="155"/>
      <c r="NM31" s="155"/>
      <c r="NN31" s="155"/>
      <c r="NO31" s="155"/>
      <c r="NP31" s="155"/>
      <c r="NQ31" s="155"/>
      <c r="NR31" s="155"/>
      <c r="NS31" s="155"/>
      <c r="NT31" s="155"/>
      <c r="NU31" s="155"/>
      <c r="NV31" s="155"/>
      <c r="NW31" s="155"/>
      <c r="NX31" s="155"/>
      <c r="NY31" s="155"/>
      <c r="NZ31" s="155"/>
      <c r="OA31" s="155"/>
      <c r="OB31" s="155"/>
      <c r="OC31" s="155"/>
      <c r="OD31" s="155"/>
      <c r="OE31" s="155"/>
      <c r="OF31" s="155"/>
      <c r="OG31" s="155"/>
      <c r="OH31" s="155"/>
      <c r="OI31" s="155"/>
      <c r="OJ31" s="155"/>
      <c r="OK31" s="155"/>
      <c r="OL31" s="155"/>
      <c r="OM31" s="155"/>
      <c r="ON31" s="155"/>
      <c r="OO31" s="155"/>
      <c r="OP31" s="155"/>
      <c r="OQ31" s="155"/>
      <c r="OR31" s="155"/>
      <c r="OS31" s="155"/>
      <c r="OT31" s="155"/>
      <c r="OU31" s="155"/>
      <c r="OV31" s="155"/>
      <c r="OW31" s="155"/>
      <c r="OX31" s="155"/>
      <c r="OY31" s="155"/>
      <c r="OZ31" s="155"/>
      <c r="PA31" s="155"/>
      <c r="PB31" s="155"/>
      <c r="PC31" s="155"/>
      <c r="PD31" s="155"/>
      <c r="PE31" s="155"/>
      <c r="PF31" s="155"/>
      <c r="PG31" s="155"/>
      <c r="PH31" s="155"/>
      <c r="PI31" s="155"/>
      <c r="PJ31" s="155"/>
      <c r="PK31" s="155"/>
      <c r="PL31" s="155"/>
      <c r="PM31" s="155"/>
      <c r="PN31" s="155"/>
      <c r="PO31" s="155"/>
      <c r="PP31" s="155"/>
      <c r="PQ31" s="155"/>
      <c r="PR31" s="155"/>
      <c r="PS31" s="155"/>
      <c r="PT31" s="155"/>
      <c r="PU31" s="155"/>
      <c r="PV31" s="155"/>
      <c r="PW31" s="155"/>
      <c r="PX31" s="155"/>
      <c r="PY31" s="155"/>
      <c r="PZ31" s="155"/>
      <c r="QA31" s="155"/>
      <c r="QB31" s="155"/>
      <c r="QC31" s="155"/>
      <c r="QD31" s="155"/>
      <c r="QE31" s="155"/>
      <c r="QF31" s="155"/>
      <c r="QG31" s="155"/>
      <c r="QH31" s="155"/>
      <c r="QI31" s="155"/>
      <c r="QJ31" s="155"/>
      <c r="QK31" s="155"/>
      <c r="QL31" s="155"/>
      <c r="QM31" s="155"/>
      <c r="QN31" s="155"/>
      <c r="QO31" s="155"/>
      <c r="QP31" s="155"/>
      <c r="QQ31" s="155"/>
      <c r="QR31" s="155"/>
      <c r="QS31" s="155"/>
      <c r="QT31" s="155"/>
      <c r="QU31" s="155"/>
      <c r="QV31" s="155"/>
      <c r="QW31" s="155"/>
      <c r="QX31" s="155"/>
      <c r="QY31" s="155"/>
      <c r="QZ31" s="155"/>
      <c r="RA31" s="155"/>
      <c r="RB31" s="155"/>
      <c r="RC31" s="155"/>
      <c r="RD31" s="155"/>
      <c r="RE31" s="155"/>
      <c r="RF31" s="155"/>
      <c r="RG31" s="155"/>
      <c r="RH31" s="155"/>
      <c r="RI31" s="155"/>
      <c r="RJ31" s="155"/>
      <c r="RK31" s="155"/>
      <c r="RL31" s="155"/>
      <c r="RM31" s="155"/>
      <c r="RN31" s="155"/>
      <c r="RO31" s="155"/>
      <c r="RP31" s="155"/>
      <c r="RQ31" s="155"/>
      <c r="RR31" s="155"/>
      <c r="RS31" s="155"/>
      <c r="RT31" s="155"/>
      <c r="RU31" s="155"/>
      <c r="RV31" s="155"/>
      <c r="RW31" s="155"/>
      <c r="RX31" s="155"/>
      <c r="RY31" s="155"/>
      <c r="RZ31" s="155"/>
      <c r="SA31" s="155"/>
      <c r="SB31" s="155"/>
      <c r="SC31" s="155"/>
      <c r="SD31" s="155"/>
      <c r="SE31" s="155"/>
      <c r="SF31" s="155"/>
      <c r="SG31" s="155"/>
      <c r="SH31" s="155"/>
      <c r="SI31" s="155"/>
      <c r="SJ31" s="155"/>
      <c r="SK31" s="155"/>
      <c r="SL31" s="155"/>
      <c r="SM31" s="155"/>
      <c r="SN31" s="155"/>
      <c r="SO31" s="155"/>
      <c r="SP31" s="155"/>
      <c r="SQ31" s="155"/>
      <c r="SR31" s="155"/>
      <c r="SS31" s="155"/>
      <c r="ST31" s="155"/>
      <c r="SU31" s="155"/>
      <c r="SV31" s="155"/>
      <c r="SW31" s="155"/>
      <c r="SX31" s="155"/>
      <c r="SY31" s="155"/>
      <c r="SZ31" s="155"/>
      <c r="TA31" s="155"/>
      <c r="TB31" s="155"/>
      <c r="TC31" s="155"/>
      <c r="TD31" s="155"/>
      <c r="TE31" s="155"/>
      <c r="TF31" s="155"/>
      <c r="TG31" s="155"/>
      <c r="TH31" s="155"/>
      <c r="TI31" s="155"/>
      <c r="TJ31" s="155"/>
      <c r="TK31" s="155"/>
      <c r="TL31" s="155"/>
      <c r="TM31" s="155"/>
      <c r="TN31" s="155"/>
      <c r="TO31" s="155"/>
      <c r="TP31" s="155"/>
      <c r="TQ31" s="155"/>
      <c r="TR31" s="155"/>
      <c r="TS31" s="155"/>
      <c r="TT31" s="155"/>
      <c r="TU31" s="155"/>
      <c r="TV31" s="155"/>
      <c r="TW31" s="155"/>
      <c r="TX31" s="155"/>
      <c r="TY31" s="155"/>
      <c r="TZ31" s="155"/>
      <c r="UA31" s="155"/>
      <c r="UB31" s="155"/>
      <c r="UC31" s="155"/>
      <c r="UD31" s="155"/>
      <c r="UE31" s="155"/>
      <c r="UF31" s="155"/>
      <c r="UG31" s="155"/>
      <c r="UH31" s="155"/>
      <c r="UI31" s="155"/>
      <c r="UJ31" s="155"/>
      <c r="UK31" s="155"/>
      <c r="UL31" s="155"/>
      <c r="UM31" s="155"/>
      <c r="UN31" s="155"/>
      <c r="UO31" s="155"/>
      <c r="UP31" s="155"/>
      <c r="UQ31" s="155"/>
      <c r="UR31" s="155"/>
      <c r="US31" s="155"/>
      <c r="UT31" s="155"/>
      <c r="UU31" s="155"/>
      <c r="UV31" s="155"/>
      <c r="UW31" s="155"/>
      <c r="UX31" s="155"/>
      <c r="UY31" s="155"/>
      <c r="UZ31" s="155"/>
      <c r="VA31" s="155"/>
      <c r="VB31" s="155"/>
      <c r="VC31" s="155"/>
      <c r="VD31" s="155"/>
      <c r="VE31" s="155"/>
      <c r="VF31" s="155"/>
      <c r="VG31" s="155"/>
      <c r="VH31" s="155"/>
      <c r="VI31" s="155"/>
      <c r="VJ31" s="155"/>
      <c r="VK31" s="155"/>
      <c r="VL31" s="155"/>
      <c r="VM31" s="155"/>
      <c r="VN31" s="155"/>
      <c r="VO31" s="155"/>
      <c r="VP31" s="155"/>
      <c r="VQ31" s="155"/>
      <c r="VR31" s="155"/>
      <c r="VS31" s="155"/>
      <c r="VT31" s="155"/>
      <c r="VU31" s="155"/>
      <c r="VV31" s="155"/>
      <c r="VW31" s="155"/>
      <c r="VX31" s="155"/>
      <c r="VY31" s="155"/>
      <c r="VZ31" s="155"/>
      <c r="WA31" s="155"/>
      <c r="WB31" s="155"/>
      <c r="WC31" s="155"/>
      <c r="WD31" s="155"/>
      <c r="WE31" s="155"/>
      <c r="WF31" s="155"/>
      <c r="WG31" s="155"/>
      <c r="WH31" s="155"/>
      <c r="WI31" s="155"/>
      <c r="WJ31" s="155"/>
      <c r="WK31" s="155"/>
      <c r="WL31" s="155"/>
      <c r="WM31" s="155"/>
      <c r="WN31" s="155"/>
      <c r="WO31" s="155"/>
      <c r="WP31" s="155"/>
      <c r="WQ31" s="155"/>
      <c r="WR31" s="155"/>
      <c r="WS31" s="155"/>
      <c r="WT31" s="155"/>
      <c r="WU31" s="155"/>
      <c r="WV31" s="155"/>
      <c r="WW31" s="155"/>
      <c r="WX31" s="155"/>
      <c r="WY31" s="155"/>
      <c r="WZ31" s="155"/>
      <c r="XA31" s="155"/>
      <c r="XB31" s="155"/>
      <c r="XC31" s="155"/>
      <c r="XD31" s="155"/>
      <c r="XE31" s="155"/>
      <c r="XF31" s="155"/>
      <c r="XG31" s="155"/>
      <c r="XH31" s="155"/>
      <c r="XI31" s="155"/>
      <c r="XJ31" s="155"/>
      <c r="XK31" s="155"/>
      <c r="XL31" s="155"/>
      <c r="XM31" s="155"/>
      <c r="XN31" s="155"/>
      <c r="XO31" s="155"/>
      <c r="XP31" s="155"/>
      <c r="XQ31" s="155"/>
      <c r="XR31" s="155"/>
      <c r="XS31" s="155"/>
      <c r="XT31" s="155"/>
      <c r="XU31" s="155"/>
      <c r="XV31" s="155"/>
      <c r="XW31" s="155"/>
      <c r="XX31" s="155"/>
      <c r="XY31" s="155"/>
      <c r="XZ31" s="155"/>
      <c r="YA31" s="155"/>
      <c r="YB31" s="155"/>
      <c r="YC31" s="155"/>
      <c r="YD31" s="155"/>
      <c r="YE31" s="155"/>
      <c r="YF31" s="155"/>
      <c r="YG31" s="155"/>
      <c r="YH31" s="155"/>
      <c r="YI31" s="155"/>
      <c r="YJ31" s="155"/>
      <c r="YK31" s="155"/>
      <c r="YL31" s="155"/>
      <c r="YM31" s="155"/>
      <c r="YN31" s="155"/>
      <c r="YO31" s="155"/>
      <c r="YP31" s="155"/>
      <c r="YQ31" s="155"/>
      <c r="YR31" s="155"/>
      <c r="YS31" s="155"/>
      <c r="YT31" s="155"/>
      <c r="YU31" s="155"/>
      <c r="YV31" s="155"/>
      <c r="YW31" s="155"/>
      <c r="YX31" s="155"/>
      <c r="YY31" s="155"/>
      <c r="YZ31" s="155"/>
      <c r="ZA31" s="155"/>
      <c r="ZB31" s="155"/>
      <c r="ZC31" s="155"/>
      <c r="ZD31" s="155"/>
      <c r="ZE31" s="155"/>
      <c r="ZF31" s="155"/>
      <c r="ZG31" s="155"/>
      <c r="ZH31" s="155"/>
      <c r="ZI31" s="155"/>
      <c r="ZJ31" s="155"/>
      <c r="ZK31" s="155"/>
      <c r="ZL31" s="155"/>
      <c r="ZM31" s="155"/>
      <c r="ZN31" s="155"/>
      <c r="ZO31" s="155"/>
      <c r="ZP31" s="155"/>
      <c r="ZQ31" s="155"/>
      <c r="ZR31" s="155"/>
      <c r="ZS31" s="155"/>
      <c r="ZT31" s="155"/>
      <c r="ZU31" s="155"/>
      <c r="ZV31" s="155"/>
      <c r="ZW31" s="155"/>
      <c r="ZX31" s="155"/>
      <c r="ZY31" s="155"/>
      <c r="ZZ31" s="155"/>
      <c r="AAA31" s="155"/>
      <c r="AAB31" s="155"/>
      <c r="AAC31" s="155"/>
      <c r="AAD31" s="155"/>
      <c r="AAE31" s="155"/>
      <c r="AAF31" s="155"/>
      <c r="AAG31" s="155"/>
      <c r="AAH31" s="155"/>
      <c r="AAI31" s="155"/>
      <c r="AAJ31" s="155"/>
      <c r="AAK31" s="155"/>
      <c r="AAL31" s="155"/>
      <c r="AAM31" s="155"/>
      <c r="AAN31" s="155"/>
      <c r="AAO31" s="155"/>
      <c r="AAP31" s="155"/>
      <c r="AAQ31" s="155"/>
      <c r="AAR31" s="155"/>
      <c r="AAS31" s="155"/>
      <c r="AAT31" s="155"/>
      <c r="AAU31" s="155"/>
      <c r="AAV31" s="155"/>
      <c r="AAW31" s="155"/>
      <c r="AAX31" s="155"/>
      <c r="AAY31" s="155"/>
      <c r="AAZ31" s="155"/>
      <c r="ABA31" s="155"/>
      <c r="ABB31" s="155"/>
      <c r="ABC31" s="155"/>
      <c r="ABD31" s="155"/>
      <c r="ABE31" s="155"/>
      <c r="ABF31" s="155"/>
      <c r="ABG31" s="155"/>
      <c r="ABH31" s="155"/>
      <c r="ABI31" s="155"/>
      <c r="ABJ31" s="155"/>
      <c r="ABK31" s="155"/>
      <c r="ABL31" s="155"/>
      <c r="ABM31" s="155"/>
      <c r="ABN31" s="155"/>
      <c r="ABO31" s="155"/>
      <c r="ABP31" s="155"/>
      <c r="ABQ31" s="155"/>
      <c r="ABR31" s="155"/>
      <c r="ABS31" s="155"/>
      <c r="ABT31" s="155"/>
      <c r="ABU31" s="155"/>
      <c r="ABV31" s="155"/>
      <c r="ABW31" s="155"/>
      <c r="ABX31" s="155"/>
      <c r="ABY31" s="155"/>
      <c r="ABZ31" s="155"/>
      <c r="ACA31" s="155"/>
      <c r="ACB31" s="155"/>
      <c r="ACC31" s="155"/>
      <c r="ACD31" s="155"/>
      <c r="ACE31" s="155"/>
      <c r="ACF31" s="155"/>
      <c r="ACG31" s="155"/>
      <c r="ACH31" s="155"/>
      <c r="ACI31" s="155"/>
      <c r="ACJ31" s="155"/>
      <c r="ACK31" s="155"/>
      <c r="ACL31" s="155"/>
      <c r="ACM31" s="155"/>
      <c r="ACN31" s="155"/>
      <c r="ACO31" s="155"/>
      <c r="ACP31" s="155"/>
      <c r="ACQ31" s="155"/>
      <c r="ACR31" s="155"/>
      <c r="ACS31" s="155"/>
      <c r="ACT31" s="155"/>
      <c r="ACU31" s="155"/>
      <c r="ACV31" s="155"/>
      <c r="ACW31" s="155"/>
      <c r="ACX31" s="155"/>
      <c r="ACY31" s="155"/>
      <c r="ACZ31" s="155"/>
      <c r="ADA31" s="155"/>
      <c r="ADB31" s="155"/>
      <c r="ADC31" s="155"/>
      <c r="ADD31" s="155"/>
      <c r="ADE31" s="155"/>
      <c r="ADF31" s="155"/>
      <c r="ADG31" s="155"/>
      <c r="ADH31" s="155"/>
      <c r="ADI31" s="155"/>
      <c r="ADJ31" s="155"/>
      <c r="ADK31" s="155"/>
      <c r="ADL31" s="155"/>
      <c r="ADM31" s="155"/>
      <c r="ADN31" s="155"/>
      <c r="ADO31" s="155"/>
      <c r="ADP31" s="155"/>
      <c r="ADQ31" s="155"/>
      <c r="ADR31" s="155"/>
      <c r="ADS31" s="155"/>
      <c r="ADT31" s="155"/>
      <c r="ADU31" s="155"/>
      <c r="ADV31" s="155"/>
      <c r="ADW31" s="155"/>
      <c r="ADX31" s="155"/>
      <c r="ADY31" s="155"/>
      <c r="ADZ31" s="155"/>
      <c r="AEA31" s="155"/>
      <c r="AEB31" s="155"/>
      <c r="AEC31" s="155"/>
      <c r="AED31" s="155"/>
      <c r="AEE31" s="155"/>
      <c r="AEF31" s="155"/>
      <c r="AEG31" s="155"/>
      <c r="AEH31" s="155"/>
      <c r="AEI31" s="155"/>
      <c r="AEJ31" s="155"/>
      <c r="AEK31" s="155"/>
      <c r="AEL31" s="155"/>
      <c r="AEM31" s="155"/>
      <c r="AEN31" s="155"/>
      <c r="AEO31" s="155"/>
      <c r="AEP31" s="155"/>
      <c r="AEQ31" s="155"/>
      <c r="AER31" s="155"/>
      <c r="AES31" s="155"/>
      <c r="AET31" s="155"/>
      <c r="AEU31" s="155"/>
      <c r="AEV31" s="155"/>
      <c r="AEW31" s="155"/>
      <c r="AEX31" s="155"/>
      <c r="AEY31" s="155"/>
      <c r="AEZ31" s="155"/>
      <c r="AFA31" s="155"/>
      <c r="AFB31" s="155"/>
      <c r="AFC31" s="155"/>
      <c r="AFD31" s="155"/>
      <c r="AFE31" s="155"/>
      <c r="AFF31" s="155"/>
      <c r="AFG31" s="155"/>
      <c r="AFH31" s="155"/>
      <c r="AFI31" s="155"/>
      <c r="AFJ31" s="155"/>
      <c r="AFK31" s="155"/>
      <c r="AFL31" s="155"/>
      <c r="AFM31" s="155"/>
      <c r="AFN31" s="155"/>
      <c r="AFO31" s="155"/>
      <c r="AFP31" s="155"/>
      <c r="AFQ31" s="155"/>
      <c r="AFR31" s="155"/>
      <c r="AFS31" s="155"/>
      <c r="AFT31" s="155"/>
      <c r="AFU31" s="155"/>
      <c r="AFV31" s="155"/>
      <c r="AFW31" s="155"/>
      <c r="AFX31" s="155"/>
      <c r="AFY31" s="155"/>
      <c r="AFZ31" s="155"/>
      <c r="AGA31" s="155"/>
      <c r="AGB31" s="155"/>
      <c r="AGC31" s="155"/>
      <c r="AGD31" s="155"/>
      <c r="AGE31" s="155"/>
      <c r="AGF31" s="155"/>
      <c r="AGG31" s="155"/>
      <c r="AGH31" s="155"/>
      <c r="AGI31" s="155"/>
      <c r="AGJ31" s="155"/>
      <c r="AGK31" s="155"/>
      <c r="AGL31" s="155"/>
      <c r="AGM31" s="155"/>
      <c r="AGN31" s="155"/>
      <c r="AGO31" s="155"/>
      <c r="AGP31" s="155"/>
      <c r="AGQ31" s="155"/>
      <c r="AGR31" s="155"/>
      <c r="AGS31" s="155"/>
      <c r="AGT31" s="155"/>
      <c r="AGU31" s="155"/>
      <c r="AGV31" s="155"/>
      <c r="AGW31" s="155"/>
      <c r="AGX31" s="155"/>
      <c r="AGY31" s="155"/>
      <c r="AGZ31" s="155"/>
      <c r="AHA31" s="155"/>
      <c r="AHB31" s="155"/>
      <c r="AHC31" s="155"/>
      <c r="AHD31" s="155"/>
      <c r="AHE31" s="155"/>
      <c r="AHF31" s="155"/>
      <c r="AHG31" s="155"/>
      <c r="AHH31" s="155"/>
      <c r="AHI31" s="155"/>
      <c r="AHJ31" s="155"/>
      <c r="AHK31" s="155"/>
      <c r="AHL31" s="155"/>
      <c r="AHM31" s="155"/>
      <c r="AHN31" s="155"/>
      <c r="AHO31" s="155"/>
      <c r="AHP31" s="155"/>
      <c r="AHQ31" s="155"/>
      <c r="AHR31" s="155"/>
      <c r="AHS31" s="155"/>
      <c r="AHT31" s="155"/>
      <c r="AHU31" s="155"/>
      <c r="AHV31" s="155"/>
      <c r="AHW31" s="155"/>
      <c r="AHX31" s="155"/>
      <c r="AHY31" s="155"/>
      <c r="AHZ31" s="155"/>
      <c r="AIA31" s="155"/>
      <c r="AIB31" s="155"/>
      <c r="AIC31" s="155"/>
      <c r="AID31" s="155"/>
      <c r="AIE31" s="155"/>
      <c r="AIF31" s="155"/>
      <c r="AIG31" s="155"/>
      <c r="AIH31" s="155"/>
      <c r="AII31" s="155"/>
      <c r="AIJ31" s="155"/>
      <c r="AIK31" s="155"/>
      <c r="AIL31" s="155"/>
      <c r="AIM31" s="155"/>
      <c r="AIN31" s="155"/>
      <c r="AIO31" s="155"/>
      <c r="AIP31" s="155"/>
      <c r="AIQ31" s="155"/>
      <c r="AIR31" s="155"/>
      <c r="AIS31" s="155"/>
      <c r="AIT31" s="155"/>
      <c r="AIU31" s="155"/>
      <c r="AIV31" s="155"/>
      <c r="AIW31" s="155"/>
      <c r="AIX31" s="155"/>
      <c r="AIY31" s="155"/>
      <c r="AIZ31" s="155"/>
      <c r="AJA31" s="155"/>
      <c r="AJB31" s="155"/>
      <c r="AJC31" s="155"/>
      <c r="AJD31" s="155"/>
      <c r="AJE31" s="155"/>
      <c r="AJF31" s="155"/>
      <c r="AJG31" s="155"/>
      <c r="AJH31" s="155"/>
      <c r="AJI31" s="155"/>
      <c r="AJJ31" s="155"/>
      <c r="AJK31" s="155"/>
      <c r="AJL31" s="155"/>
      <c r="AJM31" s="155"/>
      <c r="AJN31" s="155"/>
      <c r="AJO31" s="155"/>
      <c r="AJP31" s="155"/>
      <c r="AJQ31" s="155"/>
      <c r="AJR31" s="155"/>
      <c r="AJS31" s="155"/>
      <c r="AJT31" s="155"/>
      <c r="AJU31" s="155"/>
      <c r="AJV31" s="155"/>
      <c r="AJW31" s="155"/>
      <c r="AJX31" s="155"/>
      <c r="AJY31" s="155"/>
      <c r="AJZ31" s="155"/>
      <c r="AKA31" s="155"/>
      <c r="AKB31" s="155"/>
      <c r="AKC31" s="155"/>
      <c r="AKD31" s="155"/>
      <c r="AKE31" s="155"/>
      <c r="AKF31" s="155"/>
      <c r="AKG31" s="155"/>
      <c r="AKH31" s="155"/>
      <c r="AKI31" s="155"/>
      <c r="AKJ31" s="155"/>
      <c r="AKK31" s="155"/>
      <c r="AKL31" s="155"/>
      <c r="AKM31" s="155"/>
      <c r="AKN31" s="155"/>
      <c r="AKO31" s="155"/>
      <c r="AKP31" s="155"/>
      <c r="AKQ31" s="155"/>
      <c r="AKR31" s="155"/>
      <c r="AKS31" s="155"/>
      <c r="AKT31" s="155"/>
      <c r="AKU31" s="155"/>
      <c r="AKV31" s="155"/>
      <c r="AKW31" s="155"/>
      <c r="AKX31" s="155"/>
      <c r="AKY31" s="155"/>
      <c r="AKZ31" s="155"/>
      <c r="ALA31" s="155"/>
      <c r="ALB31" s="155"/>
      <c r="ALC31" s="155"/>
      <c r="ALD31" s="155"/>
      <c r="ALE31" s="155"/>
      <c r="ALF31" s="155"/>
      <c r="ALG31" s="155"/>
      <c r="ALH31" s="155"/>
      <c r="ALI31" s="155"/>
      <c r="ALJ31" s="155"/>
      <c r="ALK31" s="155"/>
      <c r="ALL31" s="155"/>
      <c r="ALM31" s="155"/>
      <c r="ALN31" s="155"/>
      <c r="ALO31" s="155"/>
      <c r="ALP31" s="155"/>
      <c r="ALQ31" s="155"/>
      <c r="ALR31" s="155"/>
      <c r="ALS31" s="155"/>
      <c r="ALT31" s="155"/>
      <c r="ALU31" s="155"/>
      <c r="ALV31" s="155"/>
      <c r="ALW31" s="155"/>
      <c r="ALX31" s="155"/>
      <c r="ALY31" s="155"/>
      <c r="ALZ31" s="155"/>
      <c r="AMA31" s="155"/>
      <c r="AMB31" s="155"/>
      <c r="AMC31" s="155"/>
      <c r="AMD31" s="155"/>
      <c r="AME31" s="155"/>
      <c r="AMF31" s="155"/>
      <c r="AMG31" s="155"/>
      <c r="AMH31" s="155"/>
      <c r="AMI31" s="155"/>
      <c r="AMJ31" s="155"/>
      <c r="AMK31" s="155"/>
      <c r="AML31" s="155"/>
      <c r="AMM31" s="155"/>
      <c r="AMN31" s="155"/>
      <c r="AMO31" s="155"/>
      <c r="AMP31" s="155"/>
      <c r="AMQ31" s="155"/>
      <c r="AMR31" s="155"/>
      <c r="AMS31" s="155"/>
    </row>
  </sheetData>
  <mergeCells count="27">
    <mergeCell ref="C26:D26"/>
    <mergeCell ref="AG25:AG26"/>
    <mergeCell ref="A23:B26"/>
    <mergeCell ref="A22:B22"/>
    <mergeCell ref="A2:AG2"/>
    <mergeCell ref="C23:D23"/>
    <mergeCell ref="C24:D24"/>
    <mergeCell ref="C25:D25"/>
    <mergeCell ref="A18:A19"/>
    <mergeCell ref="B18:B19"/>
    <mergeCell ref="C18:C19"/>
    <mergeCell ref="A20:A21"/>
    <mergeCell ref="B20:B21"/>
    <mergeCell ref="C20:C21"/>
    <mergeCell ref="A12:A13"/>
    <mergeCell ref="B12:B13"/>
    <mergeCell ref="C12:C13"/>
    <mergeCell ref="A15:A16"/>
    <mergeCell ref="B15:B16"/>
    <mergeCell ref="C15:C16"/>
    <mergeCell ref="A1:I1"/>
    <mergeCell ref="A6:A7"/>
    <mergeCell ref="B6:B7"/>
    <mergeCell ref="C6:C7"/>
    <mergeCell ref="A9:A10"/>
    <mergeCell ref="B9:B10"/>
    <mergeCell ref="C9:C10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48"/>
  <sheetViews>
    <sheetView showGridLines="0" tabSelected="1" zoomScale="85" zoomScaleNormal="85" zoomScaleSheetLayoutView="70" workbookViewId="0">
      <selection activeCell="D9" sqref="D9"/>
    </sheetView>
  </sheetViews>
  <sheetFormatPr defaultColWidth="9.33203125" defaultRowHeight="13.2"/>
  <cols>
    <col min="1" max="1" width="7.33203125" style="265" bestFit="1" customWidth="1"/>
    <col min="2" max="2" width="15.88671875" style="207" customWidth="1"/>
    <col min="3" max="3" width="9.109375" style="207" bestFit="1" customWidth="1"/>
    <col min="4" max="4" width="39" style="266" customWidth="1"/>
    <col min="5" max="5" width="7.109375" style="207" bestFit="1" customWidth="1"/>
    <col min="6" max="6" width="10" style="267" bestFit="1" customWidth="1"/>
    <col min="7" max="7" width="7.109375" style="207" bestFit="1" customWidth="1"/>
    <col min="8" max="8" width="9.6640625" style="207" bestFit="1" customWidth="1"/>
    <col min="9" max="9" width="12.5546875" style="265" customWidth="1"/>
    <col min="10" max="10" width="15.33203125" style="265" customWidth="1"/>
    <col min="11" max="11" width="16.6640625" style="265" customWidth="1"/>
    <col min="12" max="16384" width="9.33203125" style="207"/>
  </cols>
  <sheetData>
    <row r="1" spans="1:11" ht="34.950000000000003" customHeight="1">
      <c r="A1" s="205">
        <f>BDI!E19</f>
        <v>0.13669999999999999</v>
      </c>
      <c r="B1" s="343" t="s">
        <v>278</v>
      </c>
      <c r="C1" s="343"/>
      <c r="D1" s="343"/>
      <c r="E1" s="343"/>
      <c r="F1" s="343"/>
      <c r="G1" s="343"/>
      <c r="H1" s="343"/>
      <c r="I1" s="343"/>
      <c r="J1" s="343"/>
      <c r="K1" s="206"/>
    </row>
    <row r="2" spans="1:11" ht="38.700000000000003" customHeight="1" thickBot="1">
      <c r="A2" s="208"/>
      <c r="B2" s="209"/>
      <c r="C2" s="209"/>
      <c r="D2" s="344" t="s">
        <v>208</v>
      </c>
      <c r="E2" s="344"/>
      <c r="F2" s="344"/>
      <c r="G2" s="344"/>
      <c r="H2" s="344"/>
      <c r="I2" s="210"/>
      <c r="J2" s="210"/>
      <c r="K2" s="211">
        <v>44927</v>
      </c>
    </row>
    <row r="3" spans="1:11" ht="58.95" customHeight="1" thickBot="1">
      <c r="A3" s="212" t="s">
        <v>0</v>
      </c>
      <c r="B3" s="212" t="s">
        <v>40</v>
      </c>
      <c r="C3" s="212" t="s">
        <v>122</v>
      </c>
      <c r="D3" s="212" t="s">
        <v>2</v>
      </c>
      <c r="E3" s="212" t="s">
        <v>164</v>
      </c>
      <c r="F3" s="213" t="s">
        <v>123</v>
      </c>
      <c r="G3" s="212" t="s">
        <v>124</v>
      </c>
      <c r="H3" s="214" t="s">
        <v>277</v>
      </c>
      <c r="I3" s="212" t="s">
        <v>3</v>
      </c>
      <c r="J3" s="212" t="s">
        <v>4</v>
      </c>
      <c r="K3" s="212" t="s">
        <v>5</v>
      </c>
    </row>
    <row r="4" spans="1:11" ht="13.8" thickBot="1">
      <c r="A4" s="348"/>
      <c r="B4" s="349"/>
      <c r="C4" s="349"/>
      <c r="D4" s="349"/>
      <c r="E4" s="349"/>
      <c r="F4" s="349"/>
      <c r="G4" s="349"/>
      <c r="H4" s="349"/>
      <c r="I4" s="349"/>
      <c r="J4" s="215"/>
      <c r="K4" s="215">
        <f>K5+K12+K24+K45+K31+K37</f>
        <v>3809465.71</v>
      </c>
    </row>
    <row r="5" spans="1:11" s="218" customFormat="1" ht="19.95" customHeight="1">
      <c r="A5" s="216">
        <v>1</v>
      </c>
      <c r="B5" s="345" t="s">
        <v>6</v>
      </c>
      <c r="C5" s="346"/>
      <c r="D5" s="346"/>
      <c r="E5" s="346"/>
      <c r="F5" s="346"/>
      <c r="G5" s="346"/>
      <c r="H5" s="346"/>
      <c r="I5" s="346"/>
      <c r="J5" s="217">
        <f>J6+J10</f>
        <v>59788.479999999996</v>
      </c>
      <c r="K5" s="268">
        <f>K6+K10</f>
        <v>630963.70000000007</v>
      </c>
    </row>
    <row r="6" spans="1:11" s="218" customFormat="1" ht="19.95" customHeight="1">
      <c r="A6" s="219" t="s">
        <v>182</v>
      </c>
      <c r="B6" s="340" t="s">
        <v>7</v>
      </c>
      <c r="C6" s="341"/>
      <c r="D6" s="341"/>
      <c r="E6" s="341"/>
      <c r="F6" s="341"/>
      <c r="G6" s="341"/>
      <c r="H6" s="341"/>
      <c r="I6" s="341"/>
      <c r="J6" s="220">
        <f>SUM(J7:J9)</f>
        <v>56480.59</v>
      </c>
      <c r="K6" s="221">
        <f>SUM(K7:K9)</f>
        <v>564805.9</v>
      </c>
    </row>
    <row r="7" spans="1:11" s="230" customFormat="1" ht="19.95" customHeight="1">
      <c r="A7" s="222" t="s">
        <v>200</v>
      </c>
      <c r="B7" s="223" t="s">
        <v>45</v>
      </c>
      <c r="C7" s="223" t="s">
        <v>210</v>
      </c>
      <c r="D7" s="224" t="s">
        <v>207</v>
      </c>
      <c r="E7" s="223" t="s">
        <v>10</v>
      </c>
      <c r="F7" s="225">
        <v>10</v>
      </c>
      <c r="G7" s="226">
        <v>1</v>
      </c>
      <c r="H7" s="227">
        <f t="shared" ref="H7" si="0">F7*G7</f>
        <v>10</v>
      </c>
      <c r="I7" s="228">
        <v>31397.46</v>
      </c>
      <c r="J7" s="228">
        <f>TRUNC(I7*$A$1+I7,2)</f>
        <v>35689.49</v>
      </c>
      <c r="K7" s="229">
        <f>ROUND(J7*H7,2)</f>
        <v>356894.9</v>
      </c>
    </row>
    <row r="8" spans="1:11" s="230" customFormat="1" ht="19.95" customHeight="1">
      <c r="A8" s="222" t="s">
        <v>266</v>
      </c>
      <c r="B8" s="223" t="s">
        <v>45</v>
      </c>
      <c r="C8" s="223" t="s">
        <v>268</v>
      </c>
      <c r="D8" s="224" t="s">
        <v>267</v>
      </c>
      <c r="E8" s="223" t="s">
        <v>10</v>
      </c>
      <c r="F8" s="225">
        <v>10</v>
      </c>
      <c r="G8" s="226">
        <v>1</v>
      </c>
      <c r="H8" s="227">
        <f t="shared" ref="H8" si="1">F8*G8</f>
        <v>10</v>
      </c>
      <c r="I8" s="228">
        <v>13731.59</v>
      </c>
      <c r="J8" s="228">
        <f>TRUNC(I8*$A$1+I8,2)</f>
        <v>15608.69</v>
      </c>
      <c r="K8" s="229">
        <f>ROUND(J8*H8,2)</f>
        <v>156086.9</v>
      </c>
    </row>
    <row r="9" spans="1:11" s="230" customFormat="1" ht="19.95" customHeight="1">
      <c r="A9" s="222" t="s">
        <v>269</v>
      </c>
      <c r="B9" s="223" t="s">
        <v>45</v>
      </c>
      <c r="C9" s="223" t="s">
        <v>270</v>
      </c>
      <c r="D9" s="224" t="s">
        <v>271</v>
      </c>
      <c r="E9" s="223" t="s">
        <v>10</v>
      </c>
      <c r="F9" s="225">
        <v>10</v>
      </c>
      <c r="G9" s="226">
        <v>1</v>
      </c>
      <c r="H9" s="227">
        <f t="shared" ref="H9" si="2">F9*G9</f>
        <v>10</v>
      </c>
      <c r="I9" s="228">
        <v>4559.18</v>
      </c>
      <c r="J9" s="228">
        <f>TRUNC(I9*$A$1+I9,2)</f>
        <v>5182.41</v>
      </c>
      <c r="K9" s="229">
        <f>ROUND(J9*H9,2)</f>
        <v>51824.1</v>
      </c>
    </row>
    <row r="10" spans="1:11" s="218" customFormat="1" ht="19.95" customHeight="1">
      <c r="A10" s="219" t="s">
        <v>201</v>
      </c>
      <c r="B10" s="340" t="s">
        <v>12</v>
      </c>
      <c r="C10" s="341"/>
      <c r="D10" s="341"/>
      <c r="E10" s="341"/>
      <c r="F10" s="341"/>
      <c r="G10" s="347"/>
      <c r="H10" s="341"/>
      <c r="I10" s="341"/>
      <c r="J10" s="220">
        <f>SUM(J11:J11)</f>
        <v>3307.89</v>
      </c>
      <c r="K10" s="221">
        <f>SUM(K11:K11)</f>
        <v>66157.8</v>
      </c>
    </row>
    <row r="11" spans="1:11" s="230" customFormat="1" ht="31.2" customHeight="1">
      <c r="A11" s="222" t="s">
        <v>202</v>
      </c>
      <c r="B11" s="223" t="s">
        <v>44</v>
      </c>
      <c r="C11" s="223" t="s">
        <v>13</v>
      </c>
      <c r="D11" s="224" t="s">
        <v>14</v>
      </c>
      <c r="E11" s="223" t="s">
        <v>10</v>
      </c>
      <c r="F11" s="225">
        <v>10</v>
      </c>
      <c r="G11" s="226">
        <v>2</v>
      </c>
      <c r="H11" s="227">
        <f>F11*G11</f>
        <v>20</v>
      </c>
      <c r="I11" s="228">
        <v>2910.09</v>
      </c>
      <c r="J11" s="228">
        <f>TRUNC(I11*$A$1+I11,2)</f>
        <v>3307.89</v>
      </c>
      <c r="K11" s="229">
        <f>ROUND(J11*H11,2)</f>
        <v>66157.8</v>
      </c>
    </row>
    <row r="12" spans="1:11" s="218" customFormat="1" ht="19.95" customHeight="1">
      <c r="A12" s="231">
        <v>2</v>
      </c>
      <c r="B12" s="340" t="s">
        <v>217</v>
      </c>
      <c r="C12" s="341"/>
      <c r="D12" s="341"/>
      <c r="E12" s="341"/>
      <c r="F12" s="341"/>
      <c r="G12" s="347"/>
      <c r="H12" s="341"/>
      <c r="I12" s="341"/>
      <c r="J12" s="220">
        <f>J13+J17+J21</f>
        <v>43320.959999999999</v>
      </c>
      <c r="K12" s="221">
        <f>K13+K17+K21</f>
        <v>213313.08</v>
      </c>
    </row>
    <row r="13" spans="1:11" s="218" customFormat="1" ht="19.95" customHeight="1">
      <c r="A13" s="219" t="s">
        <v>183</v>
      </c>
      <c r="B13" s="340" t="s">
        <v>229</v>
      </c>
      <c r="C13" s="341"/>
      <c r="D13" s="341"/>
      <c r="E13" s="341"/>
      <c r="F13" s="341"/>
      <c r="G13" s="347"/>
      <c r="H13" s="341"/>
      <c r="I13" s="341"/>
      <c r="J13" s="220">
        <f>SUM(J14:J16)</f>
        <v>16320.119999999999</v>
      </c>
      <c r="K13" s="221">
        <f>SUM(K14:K16)</f>
        <v>81466.01999999999</v>
      </c>
    </row>
    <row r="14" spans="1:11" s="230" customFormat="1" ht="19.95" customHeight="1">
      <c r="A14" s="222" t="s">
        <v>203</v>
      </c>
      <c r="B14" s="223" t="s">
        <v>45</v>
      </c>
      <c r="C14" s="223" t="s">
        <v>219</v>
      </c>
      <c r="D14" s="224" t="s">
        <v>230</v>
      </c>
      <c r="E14" s="223" t="s">
        <v>10</v>
      </c>
      <c r="F14" s="225">
        <v>3</v>
      </c>
      <c r="G14" s="226">
        <v>1</v>
      </c>
      <c r="H14" s="227">
        <f>F14*G14</f>
        <v>3</v>
      </c>
      <c r="I14" s="228">
        <v>2967.32</v>
      </c>
      <c r="J14" s="228">
        <f>TRUNC(I14*$A$1+I14,2)</f>
        <v>3372.95</v>
      </c>
      <c r="K14" s="229">
        <f>ROUND(J14*H14,2)</f>
        <v>10118.85</v>
      </c>
    </row>
    <row r="15" spans="1:11" s="230" customFormat="1" ht="19.95" customHeight="1">
      <c r="A15" s="222" t="s">
        <v>212</v>
      </c>
      <c r="B15" s="223" t="s">
        <v>45</v>
      </c>
      <c r="C15" s="223" t="s">
        <v>232</v>
      </c>
      <c r="D15" s="224" t="s">
        <v>231</v>
      </c>
      <c r="E15" s="223" t="s">
        <v>10</v>
      </c>
      <c r="F15" s="225">
        <v>3</v>
      </c>
      <c r="G15" s="226">
        <v>1</v>
      </c>
      <c r="H15" s="227">
        <f>F15*G15</f>
        <v>3</v>
      </c>
      <c r="I15" s="228">
        <v>6624.0528000000004</v>
      </c>
      <c r="J15" s="228">
        <f>TRUNC(I15*$A$1+I15,2)</f>
        <v>7529.56</v>
      </c>
      <c r="K15" s="229">
        <f>ROUND(J15*H15,2)</f>
        <v>22588.68</v>
      </c>
    </row>
    <row r="16" spans="1:11" s="230" customFormat="1" ht="19.95" customHeight="1">
      <c r="A16" s="222" t="s">
        <v>213</v>
      </c>
      <c r="B16" s="223" t="s">
        <v>45</v>
      </c>
      <c r="C16" s="223" t="s">
        <v>233</v>
      </c>
      <c r="D16" s="224" t="s">
        <v>234</v>
      </c>
      <c r="E16" s="223" t="s">
        <v>10</v>
      </c>
      <c r="F16" s="225">
        <v>3</v>
      </c>
      <c r="G16" s="226">
        <v>3</v>
      </c>
      <c r="H16" s="227">
        <f>F16*G16</f>
        <v>9</v>
      </c>
      <c r="I16" s="228">
        <v>4766.09</v>
      </c>
      <c r="J16" s="228">
        <f>TRUNC(I16*$A$1+I16,2)</f>
        <v>5417.61</v>
      </c>
      <c r="K16" s="229">
        <f>ROUND(J16*H16,2)</f>
        <v>48758.49</v>
      </c>
    </row>
    <row r="17" spans="1:11" s="218" customFormat="1" ht="19.95" customHeight="1">
      <c r="A17" s="219" t="s">
        <v>225</v>
      </c>
      <c r="B17" s="340" t="s">
        <v>218</v>
      </c>
      <c r="C17" s="341"/>
      <c r="D17" s="341"/>
      <c r="E17" s="341"/>
      <c r="F17" s="341"/>
      <c r="G17" s="347"/>
      <c r="H17" s="341"/>
      <c r="I17" s="341"/>
      <c r="J17" s="220">
        <f>SUM(J18:J20)</f>
        <v>16230.02</v>
      </c>
      <c r="K17" s="221">
        <f>SUM(K18:K20)</f>
        <v>82301.13</v>
      </c>
    </row>
    <row r="18" spans="1:11" s="230" customFormat="1" ht="19.95" customHeight="1">
      <c r="A18" s="222" t="s">
        <v>226</v>
      </c>
      <c r="B18" s="223" t="s">
        <v>45</v>
      </c>
      <c r="C18" s="223" t="s">
        <v>220</v>
      </c>
      <c r="D18" s="224" t="s">
        <v>221</v>
      </c>
      <c r="E18" s="223" t="s">
        <v>10</v>
      </c>
      <c r="F18" s="225">
        <v>3</v>
      </c>
      <c r="G18" s="226">
        <v>1</v>
      </c>
      <c r="H18" s="227">
        <f>F18*G18</f>
        <v>3</v>
      </c>
      <c r="I18" s="228">
        <v>4421.87</v>
      </c>
      <c r="J18" s="228">
        <f>TRUNC(I18*$A$1+I18,2)</f>
        <v>5026.33</v>
      </c>
      <c r="K18" s="229">
        <f>ROUND(J18*H18,2)</f>
        <v>15078.99</v>
      </c>
    </row>
    <row r="19" spans="1:11" s="230" customFormat="1" ht="19.95" customHeight="1">
      <c r="A19" s="232" t="s">
        <v>227</v>
      </c>
      <c r="B19" s="233" t="s">
        <v>45</v>
      </c>
      <c r="C19" s="233" t="s">
        <v>222</v>
      </c>
      <c r="D19" s="234" t="s">
        <v>223</v>
      </c>
      <c r="E19" s="233" t="s">
        <v>10</v>
      </c>
      <c r="F19" s="235">
        <v>3</v>
      </c>
      <c r="G19" s="236">
        <v>2</v>
      </c>
      <c r="H19" s="237">
        <f t="shared" ref="H19" si="3">F19*G19</f>
        <v>6</v>
      </c>
      <c r="I19" s="238">
        <v>5053.6634000000004</v>
      </c>
      <c r="J19" s="238">
        <f>TRUNC(I19*$A$1+I19,2)</f>
        <v>5744.49</v>
      </c>
      <c r="K19" s="239">
        <f>ROUND(J19*H19,2)</f>
        <v>34466.94</v>
      </c>
    </row>
    <row r="20" spans="1:11" s="230" customFormat="1" ht="19.95" customHeight="1">
      <c r="A20" s="269" t="s">
        <v>228</v>
      </c>
      <c r="B20" s="240" t="s">
        <v>45</v>
      </c>
      <c r="C20" s="240" t="s">
        <v>224</v>
      </c>
      <c r="D20" s="241" t="s">
        <v>214</v>
      </c>
      <c r="E20" s="240" t="s">
        <v>10</v>
      </c>
      <c r="F20" s="242">
        <v>3</v>
      </c>
      <c r="G20" s="243">
        <v>2</v>
      </c>
      <c r="H20" s="244">
        <f t="shared" ref="H20" si="4">F20*G20</f>
        <v>6</v>
      </c>
      <c r="I20" s="245">
        <v>4802.68</v>
      </c>
      <c r="J20" s="245">
        <f>TRUNC(I20*$A$1+I20,2)</f>
        <v>5459.2</v>
      </c>
      <c r="K20" s="270">
        <f>ROUND(J20*H20,2)</f>
        <v>32755.200000000001</v>
      </c>
    </row>
    <row r="21" spans="1:11" s="218" customFormat="1" ht="19.95" customHeight="1">
      <c r="A21" s="219" t="s">
        <v>235</v>
      </c>
      <c r="B21" s="340" t="s">
        <v>236</v>
      </c>
      <c r="C21" s="341"/>
      <c r="D21" s="341"/>
      <c r="E21" s="341"/>
      <c r="F21" s="341"/>
      <c r="G21" s="347"/>
      <c r="H21" s="341"/>
      <c r="I21" s="341"/>
      <c r="J21" s="220">
        <f>SUM(J22:J23)</f>
        <v>10770.82</v>
      </c>
      <c r="K21" s="221">
        <f>SUM(K22:K23)</f>
        <v>49545.93</v>
      </c>
    </row>
    <row r="22" spans="1:11" s="230" customFormat="1" ht="19.95" customHeight="1">
      <c r="A22" s="222" t="s">
        <v>237</v>
      </c>
      <c r="B22" s="223" t="s">
        <v>45</v>
      </c>
      <c r="C22" s="223" t="s">
        <v>220</v>
      </c>
      <c r="D22" s="224" t="s">
        <v>221</v>
      </c>
      <c r="E22" s="223" t="s">
        <v>10</v>
      </c>
      <c r="F22" s="225">
        <v>3</v>
      </c>
      <c r="G22" s="226">
        <v>1</v>
      </c>
      <c r="H22" s="227">
        <f>F22*G22</f>
        <v>3</v>
      </c>
      <c r="I22" s="228">
        <v>4421.87</v>
      </c>
      <c r="J22" s="228">
        <f>TRUNC(I22*$A$1+I22,2)</f>
        <v>5026.33</v>
      </c>
      <c r="K22" s="229">
        <f>ROUND(J22*H22,2)</f>
        <v>15078.99</v>
      </c>
    </row>
    <row r="23" spans="1:11" s="230" customFormat="1" ht="19.95" customHeight="1">
      <c r="A23" s="232" t="s">
        <v>238</v>
      </c>
      <c r="B23" s="233" t="s">
        <v>45</v>
      </c>
      <c r="C23" s="233" t="s">
        <v>222</v>
      </c>
      <c r="D23" s="234" t="s">
        <v>223</v>
      </c>
      <c r="E23" s="233" t="s">
        <v>10</v>
      </c>
      <c r="F23" s="235">
        <v>3</v>
      </c>
      <c r="G23" s="236">
        <v>2</v>
      </c>
      <c r="H23" s="246">
        <f t="shared" ref="H23" si="5">F23*G23</f>
        <v>6</v>
      </c>
      <c r="I23" s="238">
        <v>5053.6634000000004</v>
      </c>
      <c r="J23" s="238">
        <f>TRUNC(I23*$A$1+I23,2)</f>
        <v>5744.49</v>
      </c>
      <c r="K23" s="239">
        <f>ROUND(J23*H23,2)</f>
        <v>34466.94</v>
      </c>
    </row>
    <row r="24" spans="1:11" s="218" customFormat="1" ht="19.95" customHeight="1">
      <c r="A24" s="231">
        <v>3</v>
      </c>
      <c r="B24" s="340" t="s">
        <v>211</v>
      </c>
      <c r="C24" s="341"/>
      <c r="D24" s="341"/>
      <c r="E24" s="341"/>
      <c r="F24" s="341"/>
      <c r="G24" s="341"/>
      <c r="H24" s="341"/>
      <c r="I24" s="341"/>
      <c r="J24" s="220">
        <f>J25</f>
        <v>134134.82</v>
      </c>
      <c r="K24" s="221">
        <f>K25</f>
        <v>991005.24000000011</v>
      </c>
    </row>
    <row r="25" spans="1:11" s="218" customFormat="1" ht="19.95" customHeight="1">
      <c r="A25" s="219" t="s">
        <v>184</v>
      </c>
      <c r="B25" s="340" t="s">
        <v>7</v>
      </c>
      <c r="C25" s="341"/>
      <c r="D25" s="341"/>
      <c r="E25" s="341"/>
      <c r="F25" s="341"/>
      <c r="G25" s="341"/>
      <c r="H25" s="341"/>
      <c r="I25" s="341"/>
      <c r="J25" s="220">
        <f>SUM(J26:J30)</f>
        <v>134134.82</v>
      </c>
      <c r="K25" s="221">
        <f>SUM(K26:K30)</f>
        <v>991005.24000000011</v>
      </c>
    </row>
    <row r="26" spans="1:11" s="230" customFormat="1" ht="19.95" customHeight="1">
      <c r="A26" s="269" t="s">
        <v>204</v>
      </c>
      <c r="B26" s="240" t="s">
        <v>45</v>
      </c>
      <c r="C26" s="240" t="s">
        <v>249</v>
      </c>
      <c r="D26" s="241" t="s">
        <v>77</v>
      </c>
      <c r="E26" s="240" t="s">
        <v>10</v>
      </c>
      <c r="F26" s="225">
        <v>6</v>
      </c>
      <c r="G26" s="226">
        <v>1</v>
      </c>
      <c r="H26" s="227">
        <f>F26*G26</f>
        <v>6</v>
      </c>
      <c r="I26" s="245">
        <v>37471.58</v>
      </c>
      <c r="J26" s="245">
        <f>TRUNC(I26*$A$1+I26,2)</f>
        <v>42593.94</v>
      </c>
      <c r="K26" s="270">
        <f>ROUND(J26*H26,2)</f>
        <v>255563.64</v>
      </c>
    </row>
    <row r="27" spans="1:11" s="230" customFormat="1" ht="19.95" customHeight="1">
      <c r="A27" s="222" t="s">
        <v>239</v>
      </c>
      <c r="B27" s="223" t="s">
        <v>45</v>
      </c>
      <c r="C27" s="223" t="s">
        <v>216</v>
      </c>
      <c r="D27" s="224" t="s">
        <v>215</v>
      </c>
      <c r="E27" s="223" t="s">
        <v>10</v>
      </c>
      <c r="F27" s="225">
        <v>6</v>
      </c>
      <c r="G27" s="226">
        <v>1</v>
      </c>
      <c r="H27" s="227">
        <f t="shared" ref="H27" si="6">F27*G27</f>
        <v>6</v>
      </c>
      <c r="I27" s="228">
        <v>27069.96</v>
      </c>
      <c r="J27" s="228">
        <f>TRUNC(I27*$A$1+I27,2)</f>
        <v>30770.42</v>
      </c>
      <c r="K27" s="229">
        <f>ROUND(J27*H27,2)</f>
        <v>184622.52</v>
      </c>
    </row>
    <row r="28" spans="1:11" s="230" customFormat="1" ht="19.95" customHeight="1">
      <c r="A28" s="247" t="s">
        <v>240</v>
      </c>
      <c r="B28" s="248" t="s">
        <v>45</v>
      </c>
      <c r="C28" s="223" t="s">
        <v>246</v>
      </c>
      <c r="D28" s="224" t="s">
        <v>245</v>
      </c>
      <c r="E28" s="223" t="s">
        <v>10</v>
      </c>
      <c r="F28" s="225">
        <v>6</v>
      </c>
      <c r="G28" s="226">
        <v>1</v>
      </c>
      <c r="H28" s="227">
        <f>F28*G28</f>
        <v>6</v>
      </c>
      <c r="I28" s="228">
        <v>26161.47</v>
      </c>
      <c r="J28" s="249">
        <f>TRUNC(I28*$A$1+I28,2)</f>
        <v>29737.74</v>
      </c>
      <c r="K28" s="239">
        <f>ROUND(J28*H28,2)</f>
        <v>178426.44</v>
      </c>
    </row>
    <row r="29" spans="1:11" s="230" customFormat="1" ht="19.95" customHeight="1">
      <c r="A29" s="271" t="s">
        <v>264</v>
      </c>
      <c r="B29" s="248" t="s">
        <v>45</v>
      </c>
      <c r="C29" s="233" t="s">
        <v>249</v>
      </c>
      <c r="D29" s="234" t="s">
        <v>258</v>
      </c>
      <c r="E29" s="233" t="s">
        <v>10</v>
      </c>
      <c r="F29" s="250">
        <v>6</v>
      </c>
      <c r="G29" s="236">
        <v>2</v>
      </c>
      <c r="H29" s="237">
        <f>F29*G29</f>
        <v>12</v>
      </c>
      <c r="I29" s="249">
        <v>20866.240000000002</v>
      </c>
      <c r="J29" s="249">
        <f>TRUNC(I29*$A$1+I29,2)</f>
        <v>23718.65</v>
      </c>
      <c r="K29" s="239">
        <f>ROUND(J29*H29,2)</f>
        <v>284623.8</v>
      </c>
    </row>
    <row r="30" spans="1:11" s="230" customFormat="1" ht="19.95" customHeight="1">
      <c r="A30" s="271" t="s">
        <v>259</v>
      </c>
      <c r="B30" s="240" t="s">
        <v>45</v>
      </c>
      <c r="C30" s="240" t="s">
        <v>241</v>
      </c>
      <c r="D30" s="241" t="s">
        <v>242</v>
      </c>
      <c r="E30" s="240" t="s">
        <v>10</v>
      </c>
      <c r="F30" s="225">
        <v>6</v>
      </c>
      <c r="G30" s="251">
        <v>2</v>
      </c>
      <c r="H30" s="244">
        <f>F30*G30</f>
        <v>12</v>
      </c>
      <c r="I30" s="245">
        <v>6434.4800999999998</v>
      </c>
      <c r="J30" s="245">
        <f>TRUNC(I30*$A$1+I30,2)</f>
        <v>7314.07</v>
      </c>
      <c r="K30" s="270">
        <f>ROUND(J30*H30,2)</f>
        <v>87768.84</v>
      </c>
    </row>
    <row r="31" spans="1:11" s="218" customFormat="1" ht="19.95" customHeight="1">
      <c r="A31" s="272">
        <v>4</v>
      </c>
      <c r="B31" s="342" t="s">
        <v>248</v>
      </c>
      <c r="C31" s="342"/>
      <c r="D31" s="342"/>
      <c r="E31" s="342"/>
      <c r="F31" s="342"/>
      <c r="G31" s="342"/>
      <c r="H31" s="342"/>
      <c r="I31" s="342"/>
      <c r="J31" s="252">
        <f>J32</f>
        <v>100522.61000000002</v>
      </c>
      <c r="K31" s="273">
        <f>K32</f>
        <v>772281.24</v>
      </c>
    </row>
    <row r="32" spans="1:11" s="218" customFormat="1" ht="19.95" customHeight="1">
      <c r="A32" s="274" t="s">
        <v>185</v>
      </c>
      <c r="B32" s="342" t="s">
        <v>7</v>
      </c>
      <c r="C32" s="342"/>
      <c r="D32" s="342"/>
      <c r="E32" s="342"/>
      <c r="F32" s="342"/>
      <c r="G32" s="342"/>
      <c r="H32" s="342"/>
      <c r="I32" s="342"/>
      <c r="J32" s="252">
        <f>SUM(J33:J36)</f>
        <v>100522.61000000002</v>
      </c>
      <c r="K32" s="273">
        <f>SUM(K33:K36)</f>
        <v>772281.24</v>
      </c>
    </row>
    <row r="33" spans="1:11" s="230" customFormat="1" ht="19.95" customHeight="1">
      <c r="A33" s="247" t="s">
        <v>209</v>
      </c>
      <c r="B33" s="248" t="s">
        <v>45</v>
      </c>
      <c r="C33" s="223" t="s">
        <v>246</v>
      </c>
      <c r="D33" s="224" t="s">
        <v>245</v>
      </c>
      <c r="E33" s="223" t="s">
        <v>10</v>
      </c>
      <c r="F33" s="225">
        <v>6</v>
      </c>
      <c r="G33" s="243">
        <v>1</v>
      </c>
      <c r="H33" s="253">
        <f>F33*G33</f>
        <v>6</v>
      </c>
      <c r="I33" s="228">
        <v>26161.47</v>
      </c>
      <c r="J33" s="249">
        <f>TRUNC(I33*$A$1+I33,2)</f>
        <v>29737.74</v>
      </c>
      <c r="K33" s="239">
        <f>ROUND(J33*H33,2)</f>
        <v>178426.44</v>
      </c>
    </row>
    <row r="34" spans="1:11" s="230" customFormat="1" ht="19.95" customHeight="1">
      <c r="A34" s="269" t="s">
        <v>205</v>
      </c>
      <c r="B34" s="240" t="s">
        <v>45</v>
      </c>
      <c r="C34" s="254" t="s">
        <v>276</v>
      </c>
      <c r="D34" s="224" t="s">
        <v>244</v>
      </c>
      <c r="E34" s="223" t="s">
        <v>10</v>
      </c>
      <c r="F34" s="225">
        <v>6</v>
      </c>
      <c r="G34" s="243">
        <v>2</v>
      </c>
      <c r="H34" s="255">
        <f>F34*G34</f>
        <v>12</v>
      </c>
      <c r="I34" s="228">
        <v>18280.16</v>
      </c>
      <c r="J34" s="249">
        <v>20876.86</v>
      </c>
      <c r="K34" s="239">
        <f>ROUND(J34*H34,2)</f>
        <v>250522.32</v>
      </c>
    </row>
    <row r="35" spans="1:11" s="230" customFormat="1" ht="19.95" customHeight="1">
      <c r="A35" s="269" t="s">
        <v>275</v>
      </c>
      <c r="B35" s="240" t="s">
        <v>45</v>
      </c>
      <c r="C35" s="240" t="s">
        <v>249</v>
      </c>
      <c r="D35" s="241" t="s">
        <v>77</v>
      </c>
      <c r="E35" s="240" t="s">
        <v>10</v>
      </c>
      <c r="F35" s="225">
        <v>6</v>
      </c>
      <c r="G35" s="243">
        <v>1</v>
      </c>
      <c r="H35" s="256">
        <f>F35*G35</f>
        <v>6</v>
      </c>
      <c r="I35" s="245">
        <v>37471.58</v>
      </c>
      <c r="J35" s="245">
        <f>TRUNC(I35*$A$1+I35,2)</f>
        <v>42593.94</v>
      </c>
      <c r="K35" s="270">
        <f>ROUND(J35*H35,2)</f>
        <v>255563.64</v>
      </c>
    </row>
    <row r="36" spans="1:11" s="230" customFormat="1" ht="19.95" customHeight="1">
      <c r="A36" s="269" t="s">
        <v>243</v>
      </c>
      <c r="B36" s="240" t="s">
        <v>45</v>
      </c>
      <c r="C36" s="240" t="s">
        <v>241</v>
      </c>
      <c r="D36" s="241" t="s">
        <v>242</v>
      </c>
      <c r="E36" s="240" t="s">
        <v>10</v>
      </c>
      <c r="F36" s="225">
        <v>6</v>
      </c>
      <c r="G36" s="243">
        <v>2</v>
      </c>
      <c r="H36" s="257">
        <f>F36*G36</f>
        <v>12</v>
      </c>
      <c r="I36" s="258">
        <v>6434.4800999999998</v>
      </c>
      <c r="J36" s="245">
        <f>TRUNC(I36*$A$1+I36,2)</f>
        <v>7314.07</v>
      </c>
      <c r="K36" s="270">
        <f>ROUND(J36*H36,2)</f>
        <v>87768.84</v>
      </c>
    </row>
    <row r="37" spans="1:11" s="218" customFormat="1" ht="19.95" customHeight="1">
      <c r="A37" s="259">
        <v>5</v>
      </c>
      <c r="B37" s="338" t="s">
        <v>247</v>
      </c>
      <c r="C37" s="339"/>
      <c r="D37" s="339"/>
      <c r="E37" s="339"/>
      <c r="F37" s="339"/>
      <c r="G37" s="339"/>
      <c r="H37" s="339"/>
      <c r="I37" s="339"/>
      <c r="J37" s="260">
        <f>J38</f>
        <v>111436.89</v>
      </c>
      <c r="K37" s="275">
        <f>K38</f>
        <v>1114368.8999999999</v>
      </c>
    </row>
    <row r="38" spans="1:11" s="218" customFormat="1" ht="19.95" customHeight="1">
      <c r="A38" s="261" t="s">
        <v>206</v>
      </c>
      <c r="B38" s="336" t="s">
        <v>7</v>
      </c>
      <c r="C38" s="337"/>
      <c r="D38" s="337"/>
      <c r="E38" s="337"/>
      <c r="F38" s="337"/>
      <c r="G38" s="337"/>
      <c r="H38" s="337"/>
      <c r="I38" s="337"/>
      <c r="J38" s="262">
        <f>SUM(J39:J44)</f>
        <v>111436.89</v>
      </c>
      <c r="K38" s="263">
        <f>SUM(K39:K44)</f>
        <v>1114368.8999999999</v>
      </c>
    </row>
    <row r="39" spans="1:11" s="230" customFormat="1" ht="19.95" customHeight="1">
      <c r="A39" s="269" t="s">
        <v>186</v>
      </c>
      <c r="B39" s="240" t="s">
        <v>45</v>
      </c>
      <c r="C39" s="240" t="s">
        <v>249</v>
      </c>
      <c r="D39" s="241" t="s">
        <v>77</v>
      </c>
      <c r="E39" s="240" t="s">
        <v>10</v>
      </c>
      <c r="F39" s="225">
        <v>10</v>
      </c>
      <c r="G39" s="243">
        <v>1</v>
      </c>
      <c r="H39" s="257">
        <f>F39*G39</f>
        <v>10</v>
      </c>
      <c r="I39" s="245">
        <v>37471.58</v>
      </c>
      <c r="J39" s="245">
        <f>TRUNC(I39*$A$1+I39,2)</f>
        <v>42593.94</v>
      </c>
      <c r="K39" s="270">
        <f t="shared" ref="K39:K44" si="7">ROUND(J39*H39,2)</f>
        <v>425939.4</v>
      </c>
    </row>
    <row r="40" spans="1:11" s="230" customFormat="1" ht="19.95" customHeight="1">
      <c r="A40" s="269" t="s">
        <v>188</v>
      </c>
      <c r="B40" s="240" t="s">
        <v>45</v>
      </c>
      <c r="C40" s="254" t="s">
        <v>276</v>
      </c>
      <c r="D40" s="224" t="s">
        <v>244</v>
      </c>
      <c r="E40" s="223" t="s">
        <v>10</v>
      </c>
      <c r="F40" s="225">
        <v>10</v>
      </c>
      <c r="G40" s="243">
        <v>1</v>
      </c>
      <c r="H40" s="256">
        <f>F40*G40</f>
        <v>10</v>
      </c>
      <c r="I40" s="228">
        <v>18280.16</v>
      </c>
      <c r="J40" s="249">
        <v>20876.86</v>
      </c>
      <c r="K40" s="239">
        <f t="shared" si="7"/>
        <v>208768.6</v>
      </c>
    </row>
    <row r="41" spans="1:11" s="230" customFormat="1" ht="19.95" customHeight="1">
      <c r="A41" s="222" t="s">
        <v>250</v>
      </c>
      <c r="B41" s="264" t="s">
        <v>45</v>
      </c>
      <c r="C41" s="223" t="s">
        <v>254</v>
      </c>
      <c r="D41" s="224" t="s">
        <v>253</v>
      </c>
      <c r="E41" s="240" t="s">
        <v>10</v>
      </c>
      <c r="F41" s="225">
        <v>10</v>
      </c>
      <c r="G41" s="243">
        <v>1</v>
      </c>
      <c r="H41" s="257">
        <f t="shared" ref="H41:H43" si="8">F41*G41</f>
        <v>10</v>
      </c>
      <c r="I41" s="228">
        <v>7464.96</v>
      </c>
      <c r="J41" s="245">
        <f t="shared" ref="J41:J43" si="9">TRUNC(I41*$A$1+I41,2)</f>
        <v>8485.42</v>
      </c>
      <c r="K41" s="270">
        <f t="shared" si="7"/>
        <v>84854.2</v>
      </c>
    </row>
    <row r="42" spans="1:11" s="230" customFormat="1" ht="19.95" customHeight="1">
      <c r="A42" s="222" t="s">
        <v>251</v>
      </c>
      <c r="B42" s="264" t="s">
        <v>45</v>
      </c>
      <c r="C42" s="223" t="s">
        <v>255</v>
      </c>
      <c r="D42" s="224" t="s">
        <v>252</v>
      </c>
      <c r="E42" s="240" t="s">
        <v>10</v>
      </c>
      <c r="F42" s="225">
        <v>10</v>
      </c>
      <c r="G42" s="243">
        <v>1</v>
      </c>
      <c r="H42" s="257">
        <f t="shared" si="8"/>
        <v>10</v>
      </c>
      <c r="I42" s="228">
        <v>19004.14</v>
      </c>
      <c r="J42" s="245">
        <f t="shared" si="9"/>
        <v>21602</v>
      </c>
      <c r="K42" s="270">
        <f t="shared" si="7"/>
        <v>216020</v>
      </c>
    </row>
    <row r="43" spans="1:11" s="230" customFormat="1" ht="19.95" customHeight="1">
      <c r="A43" s="222" t="s">
        <v>260</v>
      </c>
      <c r="B43" s="264" t="s">
        <v>45</v>
      </c>
      <c r="C43" s="223" t="s">
        <v>256</v>
      </c>
      <c r="D43" s="224" t="s">
        <v>257</v>
      </c>
      <c r="E43" s="240" t="s">
        <v>10</v>
      </c>
      <c r="F43" s="225">
        <v>10</v>
      </c>
      <c r="G43" s="226">
        <v>1</v>
      </c>
      <c r="H43" s="256">
        <f t="shared" si="8"/>
        <v>10</v>
      </c>
      <c r="I43" s="228">
        <v>8754.83</v>
      </c>
      <c r="J43" s="245">
        <f t="shared" si="9"/>
        <v>9951.61</v>
      </c>
      <c r="K43" s="270">
        <f t="shared" si="7"/>
        <v>99516.1</v>
      </c>
    </row>
    <row r="44" spans="1:11" s="230" customFormat="1" ht="19.95" customHeight="1">
      <c r="A44" s="222" t="s">
        <v>274</v>
      </c>
      <c r="B44" s="264" t="s">
        <v>45</v>
      </c>
      <c r="C44" s="223" t="s">
        <v>272</v>
      </c>
      <c r="D44" s="224" t="s">
        <v>273</v>
      </c>
      <c r="E44" s="240" t="s">
        <v>10</v>
      </c>
      <c r="F44" s="225">
        <v>10</v>
      </c>
      <c r="G44" s="226">
        <v>1</v>
      </c>
      <c r="H44" s="256">
        <f t="shared" ref="H44" si="10">F44*G44</f>
        <v>10</v>
      </c>
      <c r="I44" s="228">
        <v>6973.75</v>
      </c>
      <c r="J44" s="245">
        <f t="shared" ref="J44" si="11">TRUNC(I44*$A$1+I44,2)</f>
        <v>7927.06</v>
      </c>
      <c r="K44" s="270">
        <f t="shared" si="7"/>
        <v>79270.600000000006</v>
      </c>
    </row>
    <row r="45" spans="1:11" s="218" customFormat="1" ht="19.95" customHeight="1">
      <c r="A45" s="259">
        <v>6</v>
      </c>
      <c r="B45" s="338" t="s">
        <v>261</v>
      </c>
      <c r="C45" s="339"/>
      <c r="D45" s="339"/>
      <c r="E45" s="339"/>
      <c r="F45" s="339"/>
      <c r="G45" s="339"/>
      <c r="H45" s="339"/>
      <c r="I45" s="339"/>
      <c r="J45" s="260">
        <f>J46</f>
        <v>29177.850000000002</v>
      </c>
      <c r="K45" s="275">
        <f>K46</f>
        <v>87533.55</v>
      </c>
    </row>
    <row r="46" spans="1:11" s="218" customFormat="1" ht="19.95" customHeight="1">
      <c r="A46" s="261" t="s">
        <v>262</v>
      </c>
      <c r="B46" s="336" t="s">
        <v>7</v>
      </c>
      <c r="C46" s="337"/>
      <c r="D46" s="337"/>
      <c r="E46" s="337"/>
      <c r="F46" s="337"/>
      <c r="G46" s="337"/>
      <c r="H46" s="337"/>
      <c r="I46" s="337"/>
      <c r="J46" s="262">
        <f>SUM(J47:J48)</f>
        <v>29177.850000000002</v>
      </c>
      <c r="K46" s="263">
        <f>SUM(K47:K50)</f>
        <v>87533.55</v>
      </c>
    </row>
    <row r="47" spans="1:11" s="230" customFormat="1" ht="19.95" customHeight="1">
      <c r="A47" s="271" t="s">
        <v>263</v>
      </c>
      <c r="B47" s="248" t="s">
        <v>45</v>
      </c>
      <c r="C47" s="233" t="s">
        <v>249</v>
      </c>
      <c r="D47" s="234" t="s">
        <v>258</v>
      </c>
      <c r="E47" s="233" t="s">
        <v>10</v>
      </c>
      <c r="F47" s="250">
        <v>3</v>
      </c>
      <c r="G47" s="235">
        <v>1</v>
      </c>
      <c r="H47" s="237">
        <f>F47*G47</f>
        <v>3</v>
      </c>
      <c r="I47" s="249">
        <v>20866.240000000002</v>
      </c>
      <c r="J47" s="249">
        <f>TRUNC(I47*$A$1+I47,2)</f>
        <v>23718.65</v>
      </c>
      <c r="K47" s="239">
        <f>ROUND(J47*H47,2)</f>
        <v>71155.95</v>
      </c>
    </row>
    <row r="48" spans="1:11" s="230" customFormat="1" ht="19.95" customHeight="1" thickBot="1">
      <c r="A48" s="276" t="s">
        <v>265</v>
      </c>
      <c r="B48" s="277" t="s">
        <v>45</v>
      </c>
      <c r="C48" s="277" t="s">
        <v>224</v>
      </c>
      <c r="D48" s="278" t="s">
        <v>214</v>
      </c>
      <c r="E48" s="277" t="s">
        <v>10</v>
      </c>
      <c r="F48" s="279">
        <v>3</v>
      </c>
      <c r="G48" s="279">
        <v>1</v>
      </c>
      <c r="H48" s="280">
        <f t="shared" ref="H48" si="12">F48*G48</f>
        <v>3</v>
      </c>
      <c r="I48" s="281">
        <v>4802.68</v>
      </c>
      <c r="J48" s="281">
        <f>TRUNC(I48*$A$1+I48,2)</f>
        <v>5459.2</v>
      </c>
      <c r="K48" s="282">
        <f>ROUND(J48*H48,2)</f>
        <v>16377.6</v>
      </c>
    </row>
  </sheetData>
  <mergeCells count="18">
    <mergeCell ref="B1:J1"/>
    <mergeCell ref="D2:H2"/>
    <mergeCell ref="B5:I5"/>
    <mergeCell ref="B21:I21"/>
    <mergeCell ref="A4:I4"/>
    <mergeCell ref="B6:I6"/>
    <mergeCell ref="B10:I10"/>
    <mergeCell ref="B13:I13"/>
    <mergeCell ref="B12:I12"/>
    <mergeCell ref="B17:I17"/>
    <mergeCell ref="B38:I38"/>
    <mergeCell ref="B45:I45"/>
    <mergeCell ref="B46:I46"/>
    <mergeCell ref="B24:I24"/>
    <mergeCell ref="B25:I25"/>
    <mergeCell ref="B31:I31"/>
    <mergeCell ref="B32:I32"/>
    <mergeCell ref="B37:I37"/>
  </mergeCells>
  <phoneticPr fontId="32" type="noConversion"/>
  <printOptions horizontalCentered="1" verticalCentered="1"/>
  <pageMargins left="0.31496062992125984" right="0.19685039370078741" top="0.19685039370078741" bottom="0.19685039370078741" header="0.19685039370078741" footer="0.19685039370078741"/>
  <pageSetup paperSize="9" scale="65" orientation="portrait" r:id="rId1"/>
  <ignoredErrors>
    <ignoredError sqref="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DADOS</vt:lpstr>
      <vt:lpstr>BDI</vt:lpstr>
      <vt:lpstr>COMPOSIÇÕES</vt:lpstr>
      <vt:lpstr>ANEXO VII</vt:lpstr>
      <vt:lpstr>Plan1</vt:lpstr>
      <vt:lpstr>Orç. Sint FZR</vt:lpstr>
      <vt:lpstr>COMPOSIÇÕES!Area_de_impressao</vt:lpstr>
      <vt:lpstr>'Orç. Sint FZR'!Area_de_impressao</vt:lpstr>
      <vt:lpstr>Plan1!Area_de_impressao</vt:lpstr>
      <vt:lpstr>COMPOSIÇÕES!Titulos_de_impressao</vt:lpstr>
      <vt:lpstr>'Orç. Sint FZR'!Titulos_de_impressao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Terceirizado Paraná Projetos</cp:lastModifiedBy>
  <cp:lastPrinted>2023-08-15T18:09:19Z</cp:lastPrinted>
  <dcterms:created xsi:type="dcterms:W3CDTF">2022-02-16T12:44:48Z</dcterms:created>
  <dcterms:modified xsi:type="dcterms:W3CDTF">2023-11-22T12:42:39Z</dcterms:modified>
</cp:coreProperties>
</file>